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4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2" i="1"/>
  <c r="G39" i="1"/>
  <c r="G24" i="1"/>
  <c r="G22" i="1"/>
  <c r="G21" i="1"/>
  <c r="G19" i="1"/>
  <c r="G18" i="1"/>
  <c r="G17" i="1"/>
  <c r="G13" i="1"/>
</calcChain>
</file>

<file path=xl/sharedStrings.xml><?xml version="1.0" encoding="utf-8"?>
<sst xmlns="http://schemas.openxmlformats.org/spreadsheetml/2006/main" count="130" uniqueCount="88">
  <si>
    <t>TURNO</t>
  </si>
  <si>
    <t>FECHA TRAMITE A FINANCIERA</t>
  </si>
  <si>
    <t>CONTRATISTA</t>
  </si>
  <si>
    <t>No. DE CONTRATO</t>
  </si>
  <si>
    <t>No. DE FACTURA</t>
  </si>
  <si>
    <t>VALOR DEL DERECHO A TURNO</t>
  </si>
  <si>
    <t>GRUPO EDS AUTOGAS S.A.S.</t>
  </si>
  <si>
    <t>O.C. 54879</t>
  </si>
  <si>
    <t>GEA87963 - NDE6253</t>
  </si>
  <si>
    <t>ESPINOSA DAVID Y CIA. S. EN C</t>
  </si>
  <si>
    <t>02-1-16057-20</t>
  </si>
  <si>
    <t>FE-3</t>
  </si>
  <si>
    <t>JUAN GERMAN PRIETO GÓMEZ</t>
  </si>
  <si>
    <t>02-2-16080-20</t>
  </si>
  <si>
    <t>CUENTA DE COBRO No. 001</t>
  </si>
  <si>
    <t>AVIATION GROUP S.A.S.</t>
  </si>
  <si>
    <t>02-2-16106-20</t>
  </si>
  <si>
    <t>AGSA17</t>
  </si>
  <si>
    <t>JM GRUPO EMPRESARIAL S.A.S</t>
  </si>
  <si>
    <t>O.C. 59803</t>
  </si>
  <si>
    <t>JM No. 710</t>
  </si>
  <si>
    <t>SOCIEDAD HOTELERA TEQUENDAMA S.A.</t>
  </si>
  <si>
    <t>02-5-15723-20</t>
  </si>
  <si>
    <t>TQHT 2604 - TQHT 2605</t>
  </si>
  <si>
    <t>02-5-13970-20</t>
  </si>
  <si>
    <t>TQHT 2606 - ND 80</t>
  </si>
  <si>
    <t>CORPORACIÓN DE LA INDUSTRIA AERONÁUTICA COLOMBIANA S.A.– CIAC S.A</t>
  </si>
  <si>
    <t>02-5-14833-20</t>
  </si>
  <si>
    <t>769341-769349</t>
  </si>
  <si>
    <t>STAR LOGISTICS S.A.S.</t>
  </si>
  <si>
    <t xml:space="preserve">02-2-16090-20 </t>
  </si>
  <si>
    <t>SLFE 89</t>
  </si>
  <si>
    <t>TQHT 2613 ND 82 - TQHT 2614 ND 83</t>
  </si>
  <si>
    <t>TQHT 2608 - ND 81</t>
  </si>
  <si>
    <t>UNION TEMPORAL LAMBDA 2020.                     SANTANDEREANA DE SERVICIOS DE CONSTRUCCION S.A.S.</t>
  </si>
  <si>
    <t xml:space="preserve">02-7-16101-20 </t>
  </si>
  <si>
    <t>FE 6</t>
  </si>
  <si>
    <t>ORGANIZACIÓN TERPEL S.A.</t>
  </si>
  <si>
    <t>02-8-14751-20</t>
  </si>
  <si>
    <t>VARIAS FACTURAS</t>
  </si>
  <si>
    <t xml:space="preserve">ENERGIZAR S.A.S. </t>
  </si>
  <si>
    <t>02-8-14752-20</t>
  </si>
  <si>
    <t>COMBUSTIBLES Y TRANSPORTES HERNANDEZ S.A.</t>
  </si>
  <si>
    <t>02-8-14753-20</t>
  </si>
  <si>
    <t>FASTER FUEL S.A.S.</t>
  </si>
  <si>
    <t>02-8-14754-20</t>
  </si>
  <si>
    <t xml:space="preserve">WORLD FUEL SERVICES COMPANY, LLC SUCURSAL COLOMBIA </t>
  </si>
  <si>
    <t>02-8-14756-20</t>
  </si>
  <si>
    <t>SUMIMAS S.A.S.</t>
  </si>
  <si>
    <t>06-7-10141-20</t>
  </si>
  <si>
    <t>SMVP64110</t>
  </si>
  <si>
    <t>CORPORACION DE LA INDUSTRIA AERONAUTICA COLOMBIANA S.A</t>
  </si>
  <si>
    <t>02-5-16039-20</t>
  </si>
  <si>
    <t>769346-769356-769358-769376</t>
  </si>
  <si>
    <t xml:space="preserve">LA PREVISORA S.A. COMPAÑÍA DE SEGUROS </t>
  </si>
  <si>
    <t>02-2-14845-20</t>
  </si>
  <si>
    <t>SOAT 0046-2021</t>
  </si>
  <si>
    <t>TQHT 2648 - TQHT 2649 - TQHT 2654 - TQHT 2655</t>
  </si>
  <si>
    <t>HELICENTRO S.A.S.</t>
  </si>
  <si>
    <t>02-7-15738-20</t>
  </si>
  <si>
    <t>FEV550</t>
  </si>
  <si>
    <t>BIG PASS S.A.S</t>
  </si>
  <si>
    <t>OC. 57495</t>
  </si>
  <si>
    <t>BPJP 2756</t>
  </si>
  <si>
    <t>TQHT 2663 - ND 89</t>
  </si>
  <si>
    <t>COLOMBIANA DE COMERCIO S.A. Y/O ALKOSTO S.A.</t>
  </si>
  <si>
    <t>O.C. 55684</t>
  </si>
  <si>
    <t>F5461001753</t>
  </si>
  <si>
    <t xml:space="preserve">GLOBE AIR FUEL LTDA </t>
  </si>
  <si>
    <t>02-8-14755-20</t>
  </si>
  <si>
    <t>GEA86958 - GEA87960 - GEA87980 - GEA88653 - GEA90028 - GEA90023 - NCE37576</t>
  </si>
  <si>
    <t>ALVARO ALFONSO ESPINOSA ESPINEL</t>
  </si>
  <si>
    <t>02-7-10002-21</t>
  </si>
  <si>
    <t>CUENTA DE COBRO No. 1</t>
  </si>
  <si>
    <t>AGENCIA LOGISTICA DE LAS FUERZAS MILITARES</t>
  </si>
  <si>
    <t>02-5-16059-20</t>
  </si>
  <si>
    <t>PRL 493-PRL 494-PRL 557</t>
  </si>
  <si>
    <t>JESUS ANIBAL TORRES ACUÑA</t>
  </si>
  <si>
    <t xml:space="preserve">02-7-10001-21 </t>
  </si>
  <si>
    <t>MR CLEAN S.A.</t>
  </si>
  <si>
    <t>O.C. 53142</t>
  </si>
  <si>
    <t>MRFE387</t>
  </si>
  <si>
    <t>769372-769399-769401-769418-769425</t>
  </si>
  <si>
    <t>JUAN PABLO TALERO ARIAS</t>
  </si>
  <si>
    <t xml:space="preserve">02-7-10006-21 </t>
  </si>
  <si>
    <t>FE-4</t>
  </si>
  <si>
    <t>TQHT 2675</t>
  </si>
  <si>
    <t>DERECHO A TURNO CONTRATO DIRAN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</si>
</sst>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5" formatCode="_-* #,##0.00\ _P_t_s_-;\-* #,##0.00\ _P_t_s_-;_-* &quot;-&quot;??\ _P_t_s_-;_-@_-"/>
    <numFmt numFmtId="166" formatCode="dd\-mm\-yy;@"/>
    <numFmt numFmtId="167" formatCode="[$$-240A]\ #,##0.00_ ;\-[$$-240A]\ 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 Light"/>
      <family val="2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</font>
    <font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10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165" fontId="2" fillId="2" borderId="7" xfId="1" applyNumberFormat="1" applyFont="1" applyFill="1" applyBorder="1" applyAlignment="1" applyProtection="1">
      <alignment horizontal="center" vertical="center" wrapText="1"/>
    </xf>
    <xf numFmtId="167" fontId="7" fillId="4" borderId="8" xfId="2" applyNumberFormat="1" applyFont="1" applyFill="1" applyBorder="1" applyAlignment="1" applyProtection="1">
      <alignment horizontal="center" vertical="center" wrapText="1"/>
    </xf>
    <xf numFmtId="167" fontId="7" fillId="4" borderId="9" xfId="2" applyNumberFormat="1" applyFont="1" applyFill="1" applyBorder="1" applyAlignment="1" applyProtection="1">
      <alignment horizontal="center" vertical="center" wrapText="1"/>
    </xf>
    <xf numFmtId="165" fontId="2" fillId="2" borderId="10" xfId="1" applyNumberFormat="1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6" fontId="5" fillId="4" borderId="2" xfId="2" applyNumberFormat="1" applyFont="1" applyFill="1" applyBorder="1" applyAlignment="1" applyProtection="1">
      <alignment horizontal="center" vertical="center" wrapText="1"/>
    </xf>
    <xf numFmtId="166" fontId="5" fillId="4" borderId="3" xfId="2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</cellXfs>
  <cellStyles count="3">
    <cellStyle name="Millares" xfId="1" builtinId="3"/>
    <cellStyle name="Millares 486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5"/>
  <sheetViews>
    <sheetView tabSelected="1" workbookViewId="0">
      <selection activeCell="F10" sqref="F10"/>
    </sheetView>
  </sheetViews>
  <sheetFormatPr baseColWidth="10" defaultRowHeight="15" x14ac:dyDescent="0.25"/>
  <cols>
    <col min="4" max="4" width="38.42578125" customWidth="1"/>
    <col min="6" max="6" width="28.28515625" customWidth="1"/>
    <col min="7" max="7" width="20.5703125" bestFit="1" customWidth="1"/>
  </cols>
  <sheetData>
    <row r="3" spans="2:7" ht="15.75" thickBot="1" x14ac:dyDescent="0.3">
      <c r="B3" s="16" t="s">
        <v>87</v>
      </c>
      <c r="C3" s="16"/>
      <c r="D3" s="16"/>
      <c r="E3" s="16"/>
      <c r="F3" s="16"/>
      <c r="G3" s="16"/>
    </row>
    <row r="4" spans="2:7" ht="36" x14ac:dyDescent="0.25">
      <c r="B4" s="11" t="s">
        <v>0</v>
      </c>
      <c r="C4" s="1" t="s">
        <v>1</v>
      </c>
      <c r="D4" s="1" t="s">
        <v>2</v>
      </c>
      <c r="E4" s="4" t="s">
        <v>3</v>
      </c>
      <c r="F4" s="7" t="s">
        <v>4</v>
      </c>
      <c r="G4" s="8" t="s">
        <v>5</v>
      </c>
    </row>
    <row r="5" spans="2:7" x14ac:dyDescent="0.25">
      <c r="B5" s="12">
        <v>1</v>
      </c>
      <c r="C5" s="14">
        <v>44214</v>
      </c>
      <c r="D5" s="2" t="s">
        <v>6</v>
      </c>
      <c r="E5" s="5" t="s">
        <v>7</v>
      </c>
      <c r="F5" s="2" t="s">
        <v>8</v>
      </c>
      <c r="G5" s="9">
        <v>14256843</v>
      </c>
    </row>
    <row r="6" spans="2:7" x14ac:dyDescent="0.25">
      <c r="B6" s="12">
        <v>2</v>
      </c>
      <c r="C6" s="14">
        <v>44224</v>
      </c>
      <c r="D6" s="2" t="s">
        <v>9</v>
      </c>
      <c r="E6" s="5" t="s">
        <v>10</v>
      </c>
      <c r="F6" s="2" t="s">
        <v>11</v>
      </c>
      <c r="G6" s="9">
        <v>4254000</v>
      </c>
    </row>
    <row r="7" spans="2:7" x14ac:dyDescent="0.25">
      <c r="B7" s="12">
        <v>3</v>
      </c>
      <c r="C7" s="14">
        <v>44224</v>
      </c>
      <c r="D7" s="2" t="s">
        <v>12</v>
      </c>
      <c r="E7" s="5" t="s">
        <v>13</v>
      </c>
      <c r="F7" s="2" t="s">
        <v>14</v>
      </c>
      <c r="G7" s="9">
        <v>31060000</v>
      </c>
    </row>
    <row r="8" spans="2:7" x14ac:dyDescent="0.25">
      <c r="B8" s="12">
        <v>4</v>
      </c>
      <c r="C8" s="14">
        <v>44225</v>
      </c>
      <c r="D8" s="2" t="s">
        <v>15</v>
      </c>
      <c r="E8" s="5" t="s">
        <v>16</v>
      </c>
      <c r="F8" s="2" t="s">
        <v>17</v>
      </c>
      <c r="G8" s="9">
        <v>126487999.98999999</v>
      </c>
    </row>
    <row r="9" spans="2:7" x14ac:dyDescent="0.25">
      <c r="B9" s="12">
        <v>5</v>
      </c>
      <c r="C9" s="14">
        <v>44225</v>
      </c>
      <c r="D9" s="2" t="s">
        <v>18</v>
      </c>
      <c r="E9" s="5" t="s">
        <v>19</v>
      </c>
      <c r="F9" s="2" t="s">
        <v>20</v>
      </c>
      <c r="G9" s="9">
        <v>311395000</v>
      </c>
    </row>
    <row r="10" spans="2:7" x14ac:dyDescent="0.25">
      <c r="B10" s="12">
        <v>6</v>
      </c>
      <c r="C10" s="14">
        <v>44232</v>
      </c>
      <c r="D10" s="2" t="s">
        <v>21</v>
      </c>
      <c r="E10" s="5" t="s">
        <v>22</v>
      </c>
      <c r="F10" s="2" t="s">
        <v>23</v>
      </c>
      <c r="G10" s="9">
        <v>366165088.55000001</v>
      </c>
    </row>
    <row r="11" spans="2:7" x14ac:dyDescent="0.25">
      <c r="B11" s="12">
        <v>7</v>
      </c>
      <c r="C11" s="14">
        <v>44232</v>
      </c>
      <c r="D11" s="2" t="s">
        <v>21</v>
      </c>
      <c r="E11" s="5" t="s">
        <v>24</v>
      </c>
      <c r="F11" s="2" t="s">
        <v>25</v>
      </c>
      <c r="G11" s="9">
        <v>90786707.469999999</v>
      </c>
    </row>
    <row r="12" spans="2:7" ht="24" x14ac:dyDescent="0.25">
      <c r="B12" s="12">
        <v>8</v>
      </c>
      <c r="C12" s="14">
        <v>44232</v>
      </c>
      <c r="D12" s="2" t="s">
        <v>26</v>
      </c>
      <c r="E12" s="5" t="s">
        <v>27</v>
      </c>
      <c r="F12" s="2" t="s">
        <v>28</v>
      </c>
      <c r="G12" s="9">
        <v>206809869</v>
      </c>
    </row>
    <row r="13" spans="2:7" x14ac:dyDescent="0.25">
      <c r="B13" s="12">
        <v>9</v>
      </c>
      <c r="C13" s="14">
        <v>44232</v>
      </c>
      <c r="D13" s="2" t="s">
        <v>29</v>
      </c>
      <c r="E13" s="5" t="s">
        <v>30</v>
      </c>
      <c r="F13" s="2" t="s">
        <v>31</v>
      </c>
      <c r="G13" s="9">
        <f>114058897.24+281756703.8</f>
        <v>395815601.04000002</v>
      </c>
    </row>
    <row r="14" spans="2:7" ht="24" x14ac:dyDescent="0.25">
      <c r="B14" s="12">
        <v>10</v>
      </c>
      <c r="C14" s="14">
        <v>44232</v>
      </c>
      <c r="D14" s="2" t="s">
        <v>21</v>
      </c>
      <c r="E14" s="5" t="s">
        <v>22</v>
      </c>
      <c r="F14" s="2" t="s">
        <v>32</v>
      </c>
      <c r="G14" s="9">
        <v>1401442744.3099999</v>
      </c>
    </row>
    <row r="15" spans="2:7" x14ac:dyDescent="0.25">
      <c r="B15" s="12">
        <v>11</v>
      </c>
      <c r="C15" s="14">
        <v>44232</v>
      </c>
      <c r="D15" s="2" t="s">
        <v>21</v>
      </c>
      <c r="E15" s="5" t="s">
        <v>24</v>
      </c>
      <c r="F15" s="2" t="s">
        <v>33</v>
      </c>
      <c r="G15" s="9">
        <v>1044047135.88</v>
      </c>
    </row>
    <row r="16" spans="2:7" ht="36" x14ac:dyDescent="0.25">
      <c r="B16" s="12">
        <v>12</v>
      </c>
      <c r="C16" s="14">
        <v>44232</v>
      </c>
      <c r="D16" s="2" t="s">
        <v>34</v>
      </c>
      <c r="E16" s="5" t="s">
        <v>35</v>
      </c>
      <c r="F16" s="2" t="s">
        <v>36</v>
      </c>
      <c r="G16" s="9">
        <v>212700366.22</v>
      </c>
    </row>
    <row r="17" spans="2:7" x14ac:dyDescent="0.25">
      <c r="B17" s="12">
        <v>13</v>
      </c>
      <c r="C17" s="14">
        <v>44238</v>
      </c>
      <c r="D17" s="2" t="s">
        <v>37</v>
      </c>
      <c r="E17" s="5" t="s">
        <v>38</v>
      </c>
      <c r="F17" s="2" t="s">
        <v>39</v>
      </c>
      <c r="G17" s="9">
        <f>58572813+75644736</f>
        <v>134217549</v>
      </c>
    </row>
    <row r="18" spans="2:7" x14ac:dyDescent="0.25">
      <c r="B18" s="12">
        <v>14</v>
      </c>
      <c r="C18" s="14">
        <v>44238</v>
      </c>
      <c r="D18" s="2" t="s">
        <v>40</v>
      </c>
      <c r="E18" s="5" t="s">
        <v>41</v>
      </c>
      <c r="F18" s="2" t="s">
        <v>39</v>
      </c>
      <c r="G18" s="9">
        <f>53738566+63810000+135990000</f>
        <v>253538566</v>
      </c>
    </row>
    <row r="19" spans="2:7" ht="24" x14ac:dyDescent="0.25">
      <c r="B19" s="12">
        <v>15</v>
      </c>
      <c r="C19" s="14">
        <v>44238</v>
      </c>
      <c r="D19" s="2" t="s">
        <v>42</v>
      </c>
      <c r="E19" s="5" t="s">
        <v>43</v>
      </c>
      <c r="F19" s="2" t="s">
        <v>39</v>
      </c>
      <c r="G19" s="9">
        <f>209070000+65700000+30760000+33545000+67407183+16074836</f>
        <v>422557019</v>
      </c>
    </row>
    <row r="20" spans="2:7" ht="24" x14ac:dyDescent="0.25">
      <c r="B20" s="12">
        <v>16</v>
      </c>
      <c r="C20" s="14">
        <v>44238</v>
      </c>
      <c r="D20" s="2" t="s">
        <v>42</v>
      </c>
      <c r="E20" s="5" t="s">
        <v>43</v>
      </c>
      <c r="F20" s="2" t="s">
        <v>39</v>
      </c>
      <c r="G20" s="9">
        <v>62167</v>
      </c>
    </row>
    <row r="21" spans="2:7" x14ac:dyDescent="0.25">
      <c r="B21" s="12">
        <v>17</v>
      </c>
      <c r="C21" s="14">
        <v>44238</v>
      </c>
      <c r="D21" s="2" t="s">
        <v>44</v>
      </c>
      <c r="E21" s="5" t="s">
        <v>45</v>
      </c>
      <c r="F21" s="2" t="s">
        <v>39</v>
      </c>
      <c r="G21" s="9">
        <f>109601719+51469000</f>
        <v>161070719</v>
      </c>
    </row>
    <row r="22" spans="2:7" ht="24" x14ac:dyDescent="0.25">
      <c r="B22" s="12">
        <v>18</v>
      </c>
      <c r="C22" s="14">
        <v>44238</v>
      </c>
      <c r="D22" s="2" t="s">
        <v>46</v>
      </c>
      <c r="E22" s="5" t="s">
        <v>47</v>
      </c>
      <c r="F22" s="2" t="s">
        <v>39</v>
      </c>
      <c r="G22" s="9">
        <f>182760000+171744443+93125457+10610860+84609669+178660450+128870000+108924617.8</f>
        <v>959305496.79999995</v>
      </c>
    </row>
    <row r="23" spans="2:7" x14ac:dyDescent="0.25">
      <c r="B23" s="12">
        <v>19</v>
      </c>
      <c r="C23" s="14">
        <v>44238</v>
      </c>
      <c r="D23" s="2" t="s">
        <v>48</v>
      </c>
      <c r="E23" s="5" t="s">
        <v>49</v>
      </c>
      <c r="F23" s="2" t="s">
        <v>50</v>
      </c>
      <c r="G23" s="9">
        <v>13982279.08</v>
      </c>
    </row>
    <row r="24" spans="2:7" ht="24" x14ac:dyDescent="0.25">
      <c r="B24" s="12">
        <v>20</v>
      </c>
      <c r="C24" s="14">
        <v>44239</v>
      </c>
      <c r="D24" s="2" t="s">
        <v>51</v>
      </c>
      <c r="E24" s="5" t="s">
        <v>52</v>
      </c>
      <c r="F24" s="2" t="s">
        <v>53</v>
      </c>
      <c r="G24" s="9">
        <f>63477480+1444906+4011785+1645586</f>
        <v>70579757</v>
      </c>
    </row>
    <row r="25" spans="2:7" x14ac:dyDescent="0.25">
      <c r="B25" s="12">
        <v>21</v>
      </c>
      <c r="C25" s="14">
        <v>44239</v>
      </c>
      <c r="D25" s="2" t="s">
        <v>54</v>
      </c>
      <c r="E25" s="5" t="s">
        <v>55</v>
      </c>
      <c r="F25" s="2" t="s">
        <v>56</v>
      </c>
      <c r="G25" s="9">
        <v>118075350</v>
      </c>
    </row>
    <row r="26" spans="2:7" ht="24" x14ac:dyDescent="0.25">
      <c r="B26" s="12">
        <v>22</v>
      </c>
      <c r="C26" s="14">
        <v>44246</v>
      </c>
      <c r="D26" s="2" t="s">
        <v>21</v>
      </c>
      <c r="E26" s="5" t="s">
        <v>22</v>
      </c>
      <c r="F26" s="2" t="s">
        <v>57</v>
      </c>
      <c r="G26" s="9">
        <v>985036547.71000004</v>
      </c>
    </row>
    <row r="27" spans="2:7" x14ac:dyDescent="0.25">
      <c r="B27" s="12">
        <v>23</v>
      </c>
      <c r="C27" s="14">
        <v>44246</v>
      </c>
      <c r="D27" s="2" t="s">
        <v>58</v>
      </c>
      <c r="E27" s="5" t="s">
        <v>59</v>
      </c>
      <c r="F27" s="2" t="s">
        <v>60</v>
      </c>
      <c r="G27" s="9">
        <v>1474740000</v>
      </c>
    </row>
    <row r="28" spans="2:7" x14ac:dyDescent="0.25">
      <c r="B28" s="12">
        <v>24</v>
      </c>
      <c r="C28" s="14">
        <v>44247</v>
      </c>
      <c r="D28" s="2" t="s">
        <v>61</v>
      </c>
      <c r="E28" s="5" t="s">
        <v>62</v>
      </c>
      <c r="F28" s="2" t="s">
        <v>63</v>
      </c>
      <c r="G28" s="9">
        <v>65420163</v>
      </c>
    </row>
    <row r="29" spans="2:7" x14ac:dyDescent="0.25">
      <c r="B29" s="12">
        <v>25</v>
      </c>
      <c r="C29" s="14">
        <v>44250</v>
      </c>
      <c r="D29" s="2" t="s">
        <v>21</v>
      </c>
      <c r="E29" s="5" t="s">
        <v>24</v>
      </c>
      <c r="F29" s="2" t="s">
        <v>64</v>
      </c>
      <c r="G29" s="9">
        <v>1248317227.6900001</v>
      </c>
    </row>
    <row r="30" spans="2:7" ht="24" x14ac:dyDescent="0.25">
      <c r="B30" s="12">
        <v>26</v>
      </c>
      <c r="C30" s="14">
        <v>44250</v>
      </c>
      <c r="D30" s="2" t="s">
        <v>65</v>
      </c>
      <c r="E30" s="5" t="s">
        <v>66</v>
      </c>
      <c r="F30" s="2" t="s">
        <v>67</v>
      </c>
      <c r="G30" s="9">
        <v>2349900</v>
      </c>
    </row>
    <row r="31" spans="2:7" x14ac:dyDescent="0.25">
      <c r="B31" s="12">
        <v>27</v>
      </c>
      <c r="C31" s="14">
        <v>44252</v>
      </c>
      <c r="D31" s="2" t="s">
        <v>37</v>
      </c>
      <c r="E31" s="5" t="s">
        <v>38</v>
      </c>
      <c r="F31" s="2" t="s">
        <v>39</v>
      </c>
      <c r="G31" s="9">
        <v>115113569</v>
      </c>
    </row>
    <row r="32" spans="2:7" x14ac:dyDescent="0.25">
      <c r="B32" s="12">
        <v>28</v>
      </c>
      <c r="C32" s="14">
        <v>44252</v>
      </c>
      <c r="D32" s="2" t="s">
        <v>40</v>
      </c>
      <c r="E32" s="5" t="s">
        <v>41</v>
      </c>
      <c r="F32" s="2" t="s">
        <v>39</v>
      </c>
      <c r="G32" s="9">
        <v>261488004</v>
      </c>
    </row>
    <row r="33" spans="2:7" ht="24" x14ac:dyDescent="0.25">
      <c r="B33" s="12">
        <v>29</v>
      </c>
      <c r="C33" s="14">
        <v>44252</v>
      </c>
      <c r="D33" s="2" t="s">
        <v>42</v>
      </c>
      <c r="E33" s="5" t="s">
        <v>43</v>
      </c>
      <c r="F33" s="2" t="s">
        <v>39</v>
      </c>
      <c r="G33" s="9">
        <v>223113548</v>
      </c>
    </row>
    <row r="34" spans="2:7" x14ac:dyDescent="0.25">
      <c r="B34" s="12">
        <v>30</v>
      </c>
      <c r="C34" s="14">
        <v>44252</v>
      </c>
      <c r="D34" s="2" t="s">
        <v>44</v>
      </c>
      <c r="E34" s="5" t="s">
        <v>45</v>
      </c>
      <c r="F34" s="2" t="s">
        <v>39</v>
      </c>
      <c r="G34" s="9">
        <v>183096152</v>
      </c>
    </row>
    <row r="35" spans="2:7" x14ac:dyDescent="0.25">
      <c r="B35" s="12">
        <v>31</v>
      </c>
      <c r="C35" s="14">
        <v>44252</v>
      </c>
      <c r="D35" s="2" t="s">
        <v>68</v>
      </c>
      <c r="E35" s="5" t="s">
        <v>69</v>
      </c>
      <c r="F35" s="2" t="s">
        <v>39</v>
      </c>
      <c r="G35" s="9">
        <v>43773564.5</v>
      </c>
    </row>
    <row r="36" spans="2:7" ht="24" x14ac:dyDescent="0.25">
      <c r="B36" s="12">
        <v>32</v>
      </c>
      <c r="C36" s="14">
        <v>44252</v>
      </c>
      <c r="D36" s="2" t="s">
        <v>46</v>
      </c>
      <c r="E36" s="5" t="s">
        <v>47</v>
      </c>
      <c r="F36" s="2" t="s">
        <v>39</v>
      </c>
      <c r="G36" s="9">
        <v>582289016.29999995</v>
      </c>
    </row>
    <row r="37" spans="2:7" ht="48" x14ac:dyDescent="0.25">
      <c r="B37" s="12">
        <v>33</v>
      </c>
      <c r="C37" s="14">
        <v>44253</v>
      </c>
      <c r="D37" s="2" t="s">
        <v>6</v>
      </c>
      <c r="E37" s="5" t="s">
        <v>7</v>
      </c>
      <c r="F37" s="2" t="s">
        <v>70</v>
      </c>
      <c r="G37" s="9">
        <v>141097376</v>
      </c>
    </row>
    <row r="38" spans="2:7" x14ac:dyDescent="0.25">
      <c r="B38" s="12">
        <v>34</v>
      </c>
      <c r="C38" s="14">
        <v>44258</v>
      </c>
      <c r="D38" s="2" t="s">
        <v>71</v>
      </c>
      <c r="E38" s="5" t="s">
        <v>72</v>
      </c>
      <c r="F38" s="2" t="s">
        <v>73</v>
      </c>
      <c r="G38" s="9">
        <v>2340000</v>
      </c>
    </row>
    <row r="39" spans="2:7" ht="24" x14ac:dyDescent="0.25">
      <c r="B39" s="12">
        <v>35</v>
      </c>
      <c r="C39" s="14">
        <v>44258</v>
      </c>
      <c r="D39" s="2" t="s">
        <v>74</v>
      </c>
      <c r="E39" s="5" t="s">
        <v>75</v>
      </c>
      <c r="F39" s="2" t="s">
        <v>76</v>
      </c>
      <c r="G39" s="9">
        <f>3300000000+12388000000</f>
        <v>15688000000</v>
      </c>
    </row>
    <row r="40" spans="2:7" x14ac:dyDescent="0.25">
      <c r="B40" s="12">
        <v>36</v>
      </c>
      <c r="C40" s="14">
        <v>44260</v>
      </c>
      <c r="D40" s="2" t="s">
        <v>77</v>
      </c>
      <c r="E40" s="5" t="s">
        <v>78</v>
      </c>
      <c r="F40" s="2" t="s">
        <v>73</v>
      </c>
      <c r="G40" s="9">
        <v>2950000</v>
      </c>
    </row>
    <row r="41" spans="2:7" x14ac:dyDescent="0.25">
      <c r="B41" s="12">
        <v>37</v>
      </c>
      <c r="C41" s="14">
        <v>44260</v>
      </c>
      <c r="D41" s="2" t="s">
        <v>79</v>
      </c>
      <c r="E41" s="5" t="s">
        <v>80</v>
      </c>
      <c r="F41" s="2" t="s">
        <v>81</v>
      </c>
      <c r="G41" s="9">
        <v>1794688.68</v>
      </c>
    </row>
    <row r="42" spans="2:7" ht="24" x14ac:dyDescent="0.25">
      <c r="B42" s="12">
        <v>38</v>
      </c>
      <c r="C42" s="14">
        <v>44260</v>
      </c>
      <c r="D42" s="2" t="s">
        <v>51</v>
      </c>
      <c r="E42" s="5" t="s">
        <v>52</v>
      </c>
      <c r="F42" s="2" t="s">
        <v>82</v>
      </c>
      <c r="G42" s="9">
        <f>2029420243+344933463</f>
        <v>2374353706</v>
      </c>
    </row>
    <row r="43" spans="2:7" x14ac:dyDescent="0.25">
      <c r="B43" s="12">
        <v>39</v>
      </c>
      <c r="C43" s="14">
        <v>44260</v>
      </c>
      <c r="D43" s="2" t="s">
        <v>83</v>
      </c>
      <c r="E43" s="5" t="s">
        <v>84</v>
      </c>
      <c r="F43" s="2" t="s">
        <v>73</v>
      </c>
      <c r="G43" s="9">
        <v>2950000</v>
      </c>
    </row>
    <row r="44" spans="2:7" x14ac:dyDescent="0.25">
      <c r="B44" s="12">
        <v>40</v>
      </c>
      <c r="C44" s="14">
        <v>44232</v>
      </c>
      <c r="D44" s="2" t="s">
        <v>9</v>
      </c>
      <c r="E44" s="5" t="s">
        <v>10</v>
      </c>
      <c r="F44" s="2" t="s">
        <v>85</v>
      </c>
      <c r="G44" s="9">
        <v>4254000</v>
      </c>
    </row>
    <row r="45" spans="2:7" ht="15.75" thickBot="1" x14ac:dyDescent="0.3">
      <c r="B45" s="13">
        <v>41</v>
      </c>
      <c r="C45" s="15">
        <v>44232</v>
      </c>
      <c r="D45" s="3" t="s">
        <v>21</v>
      </c>
      <c r="E45" s="6" t="s">
        <v>24</v>
      </c>
      <c r="F45" s="3" t="s">
        <v>86</v>
      </c>
      <c r="G45" s="10">
        <f>748990334+2.62</f>
        <v>748990336.62</v>
      </c>
    </row>
  </sheetData>
  <mergeCells count="1">
    <mergeCell ref="B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DIRAN - YULY PAOLA TORRES CORTES</dc:creator>
  <cp:lastModifiedBy>DIRAN - YULY PAOLA TORRES CORTES</cp:lastModifiedBy>
  <dcterms:created xsi:type="dcterms:W3CDTF">2021-03-05T22:17:22Z</dcterms:created>
  <dcterms:modified xsi:type="dcterms:W3CDTF">2021-03-05T22:19:03Z</dcterms:modified>
</cp:coreProperties>
</file>