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 PROCESOS PRECONTRACTUALES\MATRIZ CONTRACTUAL\"/>
    </mc:Choice>
  </mc:AlternateContent>
  <bookViews>
    <workbookView xWindow="0" yWindow="0" windowWidth="24000" windowHeight="9345"/>
  </bookViews>
  <sheets>
    <sheet name="GENERAL" sheetId="4" r:id="rId1"/>
    <sheet name="FICHA PRESEN" sheetId="2" r:id="rId2"/>
    <sheet name="CONVENCIONES" sheetId="6" r:id="rId3"/>
    <sheet name="UNIDADES" sheetId="1" r:id="rId4"/>
  </sheets>
  <externalReferences>
    <externalReference r:id="rId5"/>
    <externalReference r:id="rId6"/>
    <externalReference r:id="rId7"/>
  </externalReferences>
  <definedNames>
    <definedName name="_">#N/A</definedName>
    <definedName name="_xlnm._FilterDatabase" localSheetId="0" hidden="1">GENERAL!$A$1:$BA$205</definedName>
    <definedName name="_xlnm._FilterDatabase" localSheetId="3">UNIDADES!$E$1:$E$53</definedName>
    <definedName name="_xlnm.Print_Area" localSheetId="1">'FICHA PRESEN'!$A$1:$G$120</definedName>
    <definedName name="_xlnm.Print_Area" localSheetId="3">UNIDADES!$C$1:$C$53</definedName>
    <definedName name="datos">[1]lista!$A$2:$D$4500</definedName>
    <definedName name="_xlnm.Print_Titles" localSheetId="1">'FICHA PRESEN'!$1:$4</definedName>
  </definedNames>
  <calcPr calcId="152511"/>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6" i="4" l="1"/>
  <c r="R166" i="4" s="1"/>
  <c r="T166" i="4" s="1"/>
  <c r="R165" i="4"/>
  <c r="T165" i="4" s="1"/>
  <c r="Q165" i="4"/>
  <c r="Q164" i="4"/>
  <c r="R164" i="4" s="1"/>
  <c r="T164" i="4" s="1"/>
  <c r="AG146" i="4"/>
  <c r="Q146" i="4"/>
  <c r="R146" i="4" s="1"/>
  <c r="T146" i="4" s="1"/>
  <c r="AR161" i="4" l="1"/>
  <c r="AR175" i="4" l="1"/>
  <c r="AS175" i="4"/>
  <c r="AZ175" i="4" s="1"/>
  <c r="AG168" i="4"/>
  <c r="Q168" i="4"/>
  <c r="R168" i="4" s="1"/>
  <c r="T168" i="4" s="1"/>
  <c r="AR155" i="4"/>
  <c r="AS155" i="4" s="1"/>
  <c r="AQ155" i="4"/>
  <c r="AS193" i="4"/>
  <c r="AT193" i="4" s="1"/>
  <c r="AS192" i="4"/>
  <c r="AT192" i="4" s="1"/>
  <c r="AS190" i="4"/>
  <c r="AS174" i="4"/>
  <c r="AZ174" i="4" s="1"/>
  <c r="AS168" i="4"/>
  <c r="AH168" i="4" s="1"/>
  <c r="AS167" i="4"/>
  <c r="AS166" i="4"/>
  <c r="AH166" i="4" s="1"/>
  <c r="AS165" i="4"/>
  <c r="AH165" i="4" s="1"/>
  <c r="AS163" i="4"/>
  <c r="AH163" i="4" s="1"/>
  <c r="AS162" i="4"/>
  <c r="AS159" i="4"/>
  <c r="AS158" i="4"/>
  <c r="AS156" i="4"/>
  <c r="AS154" i="4"/>
  <c r="AS153" i="4"/>
  <c r="AS152" i="4"/>
  <c r="AS149" i="4"/>
  <c r="AS148" i="4"/>
  <c r="AS147" i="4"/>
  <c r="AS146" i="4"/>
  <c r="AH146" i="4" s="1"/>
  <c r="AS145" i="4"/>
  <c r="AH145" i="4" s="1"/>
  <c r="AT190" i="4" l="1"/>
  <c r="AZ190" i="4"/>
  <c r="AQ27" i="4"/>
  <c r="AS24" i="4"/>
  <c r="AS23" i="4"/>
  <c r="AT22" i="4"/>
  <c r="AT21" i="4"/>
  <c r="AT20" i="4"/>
  <c r="AT19" i="4"/>
  <c r="AS6" i="4"/>
  <c r="AZ6" i="4" s="1"/>
  <c r="AS7" i="4"/>
  <c r="AS8" i="4"/>
  <c r="AS184" i="4" l="1"/>
  <c r="AH193" i="4"/>
  <c r="AZ184" i="4" l="1"/>
  <c r="AT184" i="4"/>
  <c r="C193" i="4"/>
  <c r="D193" i="4"/>
  <c r="E193" i="4"/>
  <c r="F193" i="4"/>
  <c r="AZ168" i="4"/>
  <c r="AQ167" i="4"/>
  <c r="AR167" i="4"/>
  <c r="AZ166" i="4"/>
  <c r="AZ165" i="4"/>
  <c r="AS164" i="4"/>
  <c r="AT164" i="4" l="1"/>
  <c r="AH164" i="4"/>
  <c r="AZ167" i="4"/>
  <c r="AT165" i="4"/>
  <c r="AT166" i="4"/>
  <c r="AZ164" i="4"/>
  <c r="AH194" i="4"/>
  <c r="AH190" i="4"/>
  <c r="AD167" i="4"/>
  <c r="AD192" i="4"/>
  <c r="AC192" i="4"/>
  <c r="C192" i="4"/>
  <c r="D192" i="4"/>
  <c r="E192" i="4"/>
  <c r="F192" i="4"/>
  <c r="AD191" i="4"/>
  <c r="AC191" i="4"/>
  <c r="C191" i="4"/>
  <c r="D191" i="4"/>
  <c r="E191" i="4"/>
  <c r="F191" i="4"/>
  <c r="AS160" i="4"/>
  <c r="AH160" i="4" s="1"/>
  <c r="AS177" i="4" l="1"/>
  <c r="AT177" i="4" l="1"/>
  <c r="AZ177" i="4"/>
  <c r="AL190" i="4"/>
  <c r="F190" i="4"/>
  <c r="E190" i="4"/>
  <c r="D190" i="4"/>
  <c r="C190" i="4"/>
  <c r="F189" i="4"/>
  <c r="E189" i="4"/>
  <c r="D189" i="4"/>
  <c r="C189" i="4"/>
  <c r="AS183" i="4"/>
  <c r="AS182" i="4"/>
  <c r="AS181" i="4"/>
  <c r="AS180" i="4"/>
  <c r="AS179" i="4"/>
  <c r="AS178" i="4"/>
  <c r="AS176" i="4"/>
  <c r="AT175" i="4"/>
  <c r="AS173" i="4"/>
  <c r="AZ173" i="4" s="1"/>
  <c r="AS172" i="4"/>
  <c r="AZ172" i="4" s="1"/>
  <c r="AS171" i="4"/>
  <c r="AZ171" i="4" s="1"/>
  <c r="AS170" i="4"/>
  <c r="AZ170" i="4" s="1"/>
  <c r="AS169" i="4"/>
  <c r="AZ169" i="4" s="1"/>
  <c r="AT163" i="4"/>
  <c r="AT162" i="4"/>
  <c r="AT156" i="4"/>
  <c r="AS157" i="4"/>
  <c r="AZ182" i="4" l="1"/>
  <c r="AT182" i="4"/>
  <c r="AZ183" i="4"/>
  <c r="AT183" i="4"/>
  <c r="AT181" i="4"/>
  <c r="AZ181" i="4"/>
  <c r="AZ180" i="4"/>
  <c r="AT180" i="4"/>
  <c r="AZ179" i="4"/>
  <c r="AT179" i="4"/>
  <c r="AH179" i="4" s="1"/>
  <c r="AZ178" i="4"/>
  <c r="AT178" i="4"/>
  <c r="AZ176" i="4"/>
  <c r="AT176" i="4"/>
  <c r="AH176" i="4" s="1"/>
  <c r="AH171" i="4"/>
  <c r="AT171" i="4"/>
  <c r="AH170" i="4"/>
  <c r="AT170" i="4"/>
  <c r="AH174" i="4"/>
  <c r="AT174" i="4"/>
  <c r="AH169" i="4"/>
  <c r="AT169" i="4"/>
  <c r="AH173" i="4"/>
  <c r="AT173" i="4"/>
  <c r="AH172" i="4"/>
  <c r="AT172" i="4"/>
  <c r="AZ163" i="4"/>
  <c r="AH162" i="4"/>
  <c r="AZ162" i="4"/>
  <c r="F188" i="4"/>
  <c r="E188" i="4"/>
  <c r="D188" i="4"/>
  <c r="C188" i="4"/>
  <c r="F187" i="4"/>
  <c r="E187" i="4"/>
  <c r="D187" i="4"/>
  <c r="C187" i="4"/>
  <c r="F186" i="4"/>
  <c r="E186" i="4"/>
  <c r="D186" i="4"/>
  <c r="C186" i="4"/>
  <c r="AS161" i="4" l="1"/>
  <c r="AH161" i="4" s="1"/>
  <c r="AL183" i="4"/>
  <c r="AZ161" i="4" l="1"/>
  <c r="F185" i="4"/>
  <c r="E185" i="4"/>
  <c r="D185" i="4"/>
  <c r="C185" i="4"/>
  <c r="AC183" i="4" l="1"/>
  <c r="AD183" i="4"/>
  <c r="Q183" i="4"/>
  <c r="R183" i="4" s="1"/>
  <c r="T183" i="4" s="1"/>
  <c r="X183" i="4" s="1"/>
  <c r="AH183" i="4" s="1"/>
  <c r="C183" i="4"/>
  <c r="D183" i="4"/>
  <c r="E183" i="4"/>
  <c r="F183" i="4"/>
  <c r="AD182" i="4"/>
  <c r="AC182" i="4"/>
  <c r="Q182" i="4"/>
  <c r="R182" i="4" s="1"/>
  <c r="AL182" i="4"/>
  <c r="AL181" i="4"/>
  <c r="AD181" i="4"/>
  <c r="AC181" i="4"/>
  <c r="Q181" i="4"/>
  <c r="R181" i="4" s="1"/>
  <c r="T181" i="4" s="1"/>
  <c r="X181" i="4" s="1"/>
  <c r="AH181" i="4" s="1"/>
  <c r="AL180" i="4"/>
  <c r="AC180" i="4"/>
  <c r="AD180" i="4"/>
  <c r="R180" i="4"/>
  <c r="X180" i="4" s="1"/>
  <c r="AH180" i="4" s="1"/>
  <c r="Q180" i="4"/>
  <c r="C180" i="4"/>
  <c r="D180" i="4"/>
  <c r="E180" i="4"/>
  <c r="F180" i="4"/>
  <c r="C181" i="4"/>
  <c r="D181" i="4"/>
  <c r="E181" i="4"/>
  <c r="F181" i="4"/>
  <c r="C182" i="4"/>
  <c r="D182" i="4"/>
  <c r="E182" i="4"/>
  <c r="F182" i="4"/>
  <c r="AL179" i="4"/>
  <c r="AC179" i="4"/>
  <c r="AD179" i="4"/>
  <c r="T179" i="4"/>
  <c r="AL178" i="4"/>
  <c r="AD178" i="4"/>
  <c r="R178" i="4"/>
  <c r="T178" i="4" s="1"/>
  <c r="X178" i="4" s="1"/>
  <c r="AH178" i="4" s="1"/>
  <c r="T182" i="4" l="1"/>
  <c r="X182" i="4"/>
  <c r="AH182" i="4" s="1"/>
  <c r="T180" i="4"/>
  <c r="AT161" i="4"/>
  <c r="AT157" i="4"/>
  <c r="AH156" i="4"/>
  <c r="AH157" i="4"/>
  <c r="AD174" i="4" l="1"/>
  <c r="AL174" i="4"/>
  <c r="AG174" i="4"/>
  <c r="Q174" i="4"/>
  <c r="R174" i="4" s="1"/>
  <c r="T174" i="4" s="1"/>
  <c r="AD173" i="4"/>
  <c r="AL173" i="4"/>
  <c r="AG173" i="4"/>
  <c r="Q173" i="4"/>
  <c r="R173" i="4" s="1"/>
  <c r="T173" i="4" s="1"/>
  <c r="AL176" i="4"/>
  <c r="AD176" i="4"/>
  <c r="AC176" i="4"/>
  <c r="C176" i="4"/>
  <c r="D176" i="4"/>
  <c r="E176" i="4"/>
  <c r="F176" i="4"/>
  <c r="C178" i="4"/>
  <c r="D178" i="4"/>
  <c r="E178" i="4"/>
  <c r="F178" i="4"/>
  <c r="C179" i="4"/>
  <c r="D179" i="4"/>
  <c r="E179" i="4"/>
  <c r="F179" i="4"/>
  <c r="AL175" i="4"/>
  <c r="AD175" i="4"/>
  <c r="AC175" i="4"/>
  <c r="X175" i="4"/>
  <c r="AH175" i="4" s="1"/>
  <c r="AL172" i="4" l="1"/>
  <c r="AG172" i="4" s="1"/>
  <c r="Q172" i="4"/>
  <c r="R172" i="4" s="1"/>
  <c r="T172" i="4" s="1"/>
  <c r="C172" i="4"/>
  <c r="D172" i="4"/>
  <c r="E172" i="4"/>
  <c r="F172" i="4"/>
  <c r="C173" i="4"/>
  <c r="D173" i="4"/>
  <c r="E173" i="4"/>
  <c r="F173" i="4"/>
  <c r="C174" i="4"/>
  <c r="D174" i="4"/>
  <c r="E174" i="4"/>
  <c r="F174" i="4"/>
  <c r="C175" i="4"/>
  <c r="D175" i="4"/>
  <c r="E175" i="4"/>
  <c r="F175" i="4"/>
  <c r="AD171" i="4"/>
  <c r="AC171" i="4"/>
  <c r="Q171" i="4"/>
  <c r="R171" i="4" s="1"/>
  <c r="T171" i="4" s="1"/>
  <c r="C171" i="4"/>
  <c r="D171" i="4"/>
  <c r="E171" i="4"/>
  <c r="F171" i="4"/>
  <c r="AD170" i="4"/>
  <c r="Q170" i="4"/>
  <c r="R170" i="4" s="1"/>
  <c r="T170" i="4" s="1"/>
  <c r="C170" i="4"/>
  <c r="D170" i="4"/>
  <c r="E170" i="4"/>
  <c r="F170" i="4"/>
  <c r="AC169" i="4"/>
  <c r="Q169" i="4"/>
  <c r="R169" i="4" s="1"/>
  <c r="T169" i="4" s="1"/>
  <c r="C169" i="4"/>
  <c r="D169" i="4"/>
  <c r="E169" i="4"/>
  <c r="F169" i="4"/>
  <c r="C163" i="4"/>
  <c r="D163" i="4"/>
  <c r="E163" i="4"/>
  <c r="F163" i="4"/>
  <c r="Q185" i="4"/>
  <c r="R185" i="4" s="1"/>
  <c r="T185" i="4" s="1"/>
  <c r="AG185" i="4"/>
  <c r="AL185" i="4"/>
  <c r="AS185" i="4"/>
  <c r="Q186" i="4"/>
  <c r="R186" i="4" s="1"/>
  <c r="T186" i="4" s="1"/>
  <c r="AG186" i="4"/>
  <c r="AL186" i="4"/>
  <c r="AS186" i="4"/>
  <c r="Q187" i="4"/>
  <c r="R187" i="4" s="1"/>
  <c r="T187" i="4" s="1"/>
  <c r="AG187" i="4"/>
  <c r="AL187" i="4"/>
  <c r="AS187" i="4"/>
  <c r="Q188" i="4"/>
  <c r="R188" i="4" s="1"/>
  <c r="T188" i="4" s="1"/>
  <c r="AG188" i="4"/>
  <c r="AL188" i="4"/>
  <c r="AS188" i="4"/>
  <c r="AL163" i="4"/>
  <c r="AZ188" i="4" l="1"/>
  <c r="AT188" i="4"/>
  <c r="AH188" i="4" s="1"/>
  <c r="AZ187" i="4"/>
  <c r="AT187" i="4"/>
  <c r="AH187" i="4" s="1"/>
  <c r="AT186" i="4"/>
  <c r="AH186" i="4" s="1"/>
  <c r="AZ186" i="4"/>
  <c r="AT185" i="4"/>
  <c r="AH185" i="4" s="1"/>
  <c r="AZ185" i="4"/>
  <c r="Q163" i="4"/>
  <c r="R163" i="4" s="1"/>
  <c r="T163" i="4" s="1"/>
  <c r="AG162" i="4" l="1"/>
  <c r="Q162" i="4"/>
  <c r="R162" i="4" s="1"/>
  <c r="T162" i="4" s="1"/>
  <c r="AL162" i="4"/>
  <c r="AL161" i="4"/>
  <c r="AG161" i="4"/>
  <c r="Q161" i="4"/>
  <c r="R161" i="4" s="1"/>
  <c r="T161" i="4" s="1"/>
  <c r="C161" i="4"/>
  <c r="D161" i="4"/>
  <c r="E161" i="4"/>
  <c r="F161" i="4"/>
  <c r="C162" i="4"/>
  <c r="D162" i="4"/>
  <c r="E162" i="4"/>
  <c r="F162" i="4"/>
  <c r="AT155" i="4" l="1"/>
  <c r="AS150" i="4" l="1"/>
  <c r="AT150" i="4" s="1"/>
  <c r="Q150" i="4"/>
  <c r="R150" i="4" s="1"/>
  <c r="T150" i="4" s="1"/>
  <c r="AZ150" i="4" l="1"/>
  <c r="AH150" i="4"/>
  <c r="AD160" i="4"/>
  <c r="AD159" i="4"/>
  <c r="AC159" i="4"/>
  <c r="AL159" i="4"/>
  <c r="AL160" i="4"/>
  <c r="AG159" i="4"/>
  <c r="AG160" i="4"/>
  <c r="Q160" i="4"/>
  <c r="R160" i="4" s="1"/>
  <c r="T160" i="4" s="1"/>
  <c r="Q159" i="4"/>
  <c r="R159" i="4" s="1"/>
  <c r="T159" i="4" s="1"/>
  <c r="C159" i="4"/>
  <c r="D159" i="4"/>
  <c r="E159" i="4"/>
  <c r="F159" i="4"/>
  <c r="C160" i="4"/>
  <c r="D160" i="4"/>
  <c r="E160" i="4"/>
  <c r="F160" i="4"/>
  <c r="C158" i="4"/>
  <c r="D158" i="4"/>
  <c r="E158" i="4"/>
  <c r="F158" i="4"/>
  <c r="AZ159" i="4" l="1"/>
  <c r="AT159" i="4"/>
  <c r="AZ160" i="4"/>
  <c r="AT160" i="4"/>
  <c r="AH159" i="4"/>
  <c r="F157" i="4"/>
  <c r="E157" i="4"/>
  <c r="D157" i="4"/>
  <c r="C157" i="4"/>
  <c r="C156" i="4" l="1"/>
  <c r="D156" i="4"/>
  <c r="E156" i="4"/>
  <c r="F156" i="4"/>
  <c r="AG156" i="4"/>
  <c r="Q156" i="4" l="1"/>
  <c r="R156" i="4" s="1"/>
  <c r="T156" i="4" s="1"/>
  <c r="AL156" i="4"/>
  <c r="A3" i="4" l="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7" i="4" s="1"/>
  <c r="A148" i="4" s="1"/>
  <c r="A149" i="4" s="1"/>
  <c r="A150" i="4" s="1"/>
  <c r="A152" i="4" s="1"/>
  <c r="A153" i="4" s="1"/>
  <c r="A154" i="4" s="1"/>
  <c r="A155" i="4" s="1"/>
  <c r="A156" i="4" s="1"/>
  <c r="A157" i="4" s="1"/>
  <c r="A158" i="4" s="1"/>
  <c r="A159" i="4" s="1"/>
  <c r="A160" i="4" s="1"/>
  <c r="A161" i="4" s="1"/>
  <c r="A162" i="4" s="1"/>
  <c r="AS3" i="4" l="1"/>
  <c r="AZ3" i="4" s="1"/>
  <c r="AS4" i="4"/>
  <c r="AZ4" i="4" s="1"/>
  <c r="AS5" i="4"/>
  <c r="AH5" i="4" s="1"/>
  <c r="AZ7" i="4"/>
  <c r="AZ8" i="4"/>
  <c r="AS9" i="4"/>
  <c r="AH9" i="4" s="1"/>
  <c r="AS10" i="4"/>
  <c r="AZ10" i="4" s="1"/>
  <c r="AS11" i="4"/>
  <c r="AZ11" i="4" s="1"/>
  <c r="AS12" i="4"/>
  <c r="AZ12" i="4" s="1"/>
  <c r="AS13" i="4"/>
  <c r="AH13" i="4" s="1"/>
  <c r="AS14" i="4"/>
  <c r="AZ14" i="4" s="1"/>
  <c r="AS15" i="4"/>
  <c r="AZ15" i="4" s="1"/>
  <c r="AS16" i="4"/>
  <c r="AZ16" i="4" s="1"/>
  <c r="AS17" i="4"/>
  <c r="AH17" i="4" s="1"/>
  <c r="AS18" i="4"/>
  <c r="AZ18" i="4" s="1"/>
  <c r="AS19" i="4"/>
  <c r="AZ19" i="4" s="1"/>
  <c r="AS20" i="4"/>
  <c r="AZ20" i="4" s="1"/>
  <c r="AS21" i="4"/>
  <c r="AH21" i="4" s="1"/>
  <c r="AS22" i="4"/>
  <c r="AZ22" i="4" s="1"/>
  <c r="AZ23" i="4"/>
  <c r="AZ24" i="4"/>
  <c r="AS25" i="4"/>
  <c r="AH25" i="4" s="1"/>
  <c r="AS26" i="4"/>
  <c r="AZ26" i="4" s="1"/>
  <c r="AS28" i="4"/>
  <c r="AZ28" i="4" s="1"/>
  <c r="AS29" i="4"/>
  <c r="AH29" i="4" s="1"/>
  <c r="AS30" i="4"/>
  <c r="AZ30" i="4" s="1"/>
  <c r="AS31" i="4"/>
  <c r="AZ31" i="4" s="1"/>
  <c r="AS32" i="4"/>
  <c r="AZ32" i="4" s="1"/>
  <c r="AS33" i="4"/>
  <c r="AH33" i="4" s="1"/>
  <c r="AS34" i="4"/>
  <c r="AZ34" i="4" s="1"/>
  <c r="AS35" i="4"/>
  <c r="AZ35" i="4" s="1"/>
  <c r="AS36" i="4"/>
  <c r="AZ36" i="4" s="1"/>
  <c r="AS37" i="4"/>
  <c r="AH37" i="4" s="1"/>
  <c r="AS38" i="4"/>
  <c r="AZ38" i="4" s="1"/>
  <c r="AS39" i="4"/>
  <c r="AZ39" i="4" s="1"/>
  <c r="AS40" i="4"/>
  <c r="AZ40" i="4" s="1"/>
  <c r="AS41" i="4"/>
  <c r="AH41" i="4" s="1"/>
  <c r="AS42" i="4"/>
  <c r="AZ42" i="4" s="1"/>
  <c r="AS43" i="4"/>
  <c r="AZ43" i="4" s="1"/>
  <c r="AS44" i="4"/>
  <c r="AZ44" i="4" s="1"/>
  <c r="AS45" i="4"/>
  <c r="AH45" i="4" s="1"/>
  <c r="AS46" i="4"/>
  <c r="AZ46" i="4" s="1"/>
  <c r="AS47" i="4"/>
  <c r="AZ47" i="4" s="1"/>
  <c r="AS48" i="4"/>
  <c r="AZ48" i="4" s="1"/>
  <c r="AS49" i="4"/>
  <c r="AH49" i="4" s="1"/>
  <c r="AS50" i="4"/>
  <c r="AZ50" i="4" s="1"/>
  <c r="AS51" i="4"/>
  <c r="AZ51" i="4" s="1"/>
  <c r="AS52" i="4"/>
  <c r="AZ52" i="4" s="1"/>
  <c r="AS53" i="4"/>
  <c r="AH53" i="4" s="1"/>
  <c r="AS54" i="4"/>
  <c r="AZ54" i="4" s="1"/>
  <c r="AS55" i="4"/>
  <c r="AZ55" i="4" s="1"/>
  <c r="AS56" i="4"/>
  <c r="AZ56" i="4" s="1"/>
  <c r="AS57" i="4"/>
  <c r="AH57" i="4" s="1"/>
  <c r="AS58" i="4"/>
  <c r="AZ58" i="4" s="1"/>
  <c r="AS59" i="4"/>
  <c r="AZ59" i="4" s="1"/>
  <c r="AS60" i="4"/>
  <c r="AZ60" i="4" s="1"/>
  <c r="AS61" i="4"/>
  <c r="AH61" i="4" s="1"/>
  <c r="AS62" i="4"/>
  <c r="AZ62" i="4" s="1"/>
  <c r="AS63" i="4"/>
  <c r="AZ63" i="4" s="1"/>
  <c r="AS64" i="4"/>
  <c r="AZ64" i="4" s="1"/>
  <c r="AS65" i="4"/>
  <c r="AH65" i="4" s="1"/>
  <c r="AS66" i="4"/>
  <c r="AZ66" i="4" s="1"/>
  <c r="AS67" i="4"/>
  <c r="AZ67" i="4" s="1"/>
  <c r="AS68" i="4"/>
  <c r="AZ68" i="4" s="1"/>
  <c r="AS69" i="4"/>
  <c r="AH69" i="4" s="1"/>
  <c r="AS70" i="4"/>
  <c r="AZ70" i="4" s="1"/>
  <c r="AS71" i="4"/>
  <c r="AZ71" i="4" s="1"/>
  <c r="AS72" i="4"/>
  <c r="AZ72" i="4" s="1"/>
  <c r="AS73" i="4"/>
  <c r="AH73" i="4" s="1"/>
  <c r="AS74" i="4"/>
  <c r="AZ74" i="4" s="1"/>
  <c r="AS75" i="4"/>
  <c r="AZ75" i="4" s="1"/>
  <c r="AS76" i="4"/>
  <c r="AZ76" i="4" s="1"/>
  <c r="AS77" i="4"/>
  <c r="AH77" i="4" s="1"/>
  <c r="AS78" i="4"/>
  <c r="AZ78" i="4" s="1"/>
  <c r="AS79" i="4"/>
  <c r="AZ79" i="4" s="1"/>
  <c r="AS80" i="4"/>
  <c r="AZ80" i="4" s="1"/>
  <c r="AS81" i="4"/>
  <c r="AH81" i="4" s="1"/>
  <c r="AS82" i="4"/>
  <c r="AZ82" i="4" s="1"/>
  <c r="AS83" i="4"/>
  <c r="AZ83" i="4" s="1"/>
  <c r="AS84" i="4"/>
  <c r="AZ84" i="4" s="1"/>
  <c r="AS85" i="4"/>
  <c r="AH85" i="4" s="1"/>
  <c r="AS86" i="4"/>
  <c r="AZ86" i="4" s="1"/>
  <c r="AS87" i="4"/>
  <c r="AZ87" i="4" s="1"/>
  <c r="AS88" i="4"/>
  <c r="AZ88" i="4" s="1"/>
  <c r="AS89" i="4"/>
  <c r="AH89" i="4" s="1"/>
  <c r="AS90" i="4"/>
  <c r="AZ90" i="4" s="1"/>
  <c r="AS91" i="4"/>
  <c r="AZ91" i="4" s="1"/>
  <c r="AS92" i="4"/>
  <c r="AZ92" i="4" s="1"/>
  <c r="AS93" i="4"/>
  <c r="AH93" i="4" s="1"/>
  <c r="AS94" i="4"/>
  <c r="AZ94" i="4" s="1"/>
  <c r="AS95" i="4"/>
  <c r="AZ95" i="4" s="1"/>
  <c r="AS96" i="4"/>
  <c r="AZ96" i="4" s="1"/>
  <c r="AS97" i="4"/>
  <c r="AH97" i="4" s="1"/>
  <c r="AS98" i="4"/>
  <c r="AZ98" i="4" s="1"/>
  <c r="AS99" i="4"/>
  <c r="AZ99" i="4" s="1"/>
  <c r="AS100" i="4"/>
  <c r="AZ100" i="4" s="1"/>
  <c r="AS101" i="4"/>
  <c r="AH101" i="4" s="1"/>
  <c r="AS102" i="4"/>
  <c r="AZ102" i="4" s="1"/>
  <c r="AS103" i="4"/>
  <c r="AZ103" i="4" s="1"/>
  <c r="AS104" i="4"/>
  <c r="AZ104" i="4" s="1"/>
  <c r="AS105" i="4"/>
  <c r="AH105" i="4" s="1"/>
  <c r="AS106" i="4"/>
  <c r="AZ106" i="4" s="1"/>
  <c r="AS107" i="4"/>
  <c r="AZ107" i="4" s="1"/>
  <c r="AS108" i="4"/>
  <c r="AZ108" i="4" s="1"/>
  <c r="AS109" i="4"/>
  <c r="AH109" i="4" s="1"/>
  <c r="AS110" i="4"/>
  <c r="AZ110" i="4" s="1"/>
  <c r="AS111" i="4"/>
  <c r="AZ111" i="4" s="1"/>
  <c r="AS112" i="4"/>
  <c r="AZ112" i="4" s="1"/>
  <c r="AS113" i="4"/>
  <c r="AH113" i="4" s="1"/>
  <c r="AS114" i="4"/>
  <c r="AS115" i="4"/>
  <c r="AZ115" i="4" s="1"/>
  <c r="AS116" i="4"/>
  <c r="AZ116" i="4" s="1"/>
  <c r="AS117" i="4"/>
  <c r="AH117" i="4" s="1"/>
  <c r="AS118" i="4"/>
  <c r="AZ118" i="4" s="1"/>
  <c r="AS119" i="4"/>
  <c r="AZ119" i="4" s="1"/>
  <c r="AS120" i="4"/>
  <c r="AZ120" i="4" s="1"/>
  <c r="AS121" i="4"/>
  <c r="AH121" i="4" s="1"/>
  <c r="AS122" i="4"/>
  <c r="AZ122" i="4" s="1"/>
  <c r="AS123" i="4"/>
  <c r="AZ123" i="4" s="1"/>
  <c r="AS124" i="4"/>
  <c r="AZ124" i="4" s="1"/>
  <c r="AS125" i="4"/>
  <c r="AH125" i="4" s="1"/>
  <c r="AS126" i="4"/>
  <c r="AZ126" i="4" s="1"/>
  <c r="AS127" i="4"/>
  <c r="AZ127" i="4" s="1"/>
  <c r="AS128" i="4"/>
  <c r="AZ128" i="4" s="1"/>
  <c r="AS129" i="4"/>
  <c r="AH129" i="4" s="1"/>
  <c r="AS130" i="4"/>
  <c r="AZ130" i="4" s="1"/>
  <c r="AS131" i="4"/>
  <c r="AZ131" i="4" s="1"/>
  <c r="AS132" i="4"/>
  <c r="AZ132" i="4" s="1"/>
  <c r="AS133" i="4"/>
  <c r="AH133" i="4" s="1"/>
  <c r="AS134" i="4"/>
  <c r="AZ134" i="4" s="1"/>
  <c r="AS135" i="4"/>
  <c r="AZ135" i="4" s="1"/>
  <c r="AS136" i="4"/>
  <c r="AZ136" i="4" s="1"/>
  <c r="AS137" i="4"/>
  <c r="AH137" i="4" s="1"/>
  <c r="AS138" i="4"/>
  <c r="AS139" i="4"/>
  <c r="AZ139" i="4" s="1"/>
  <c r="AS140" i="4"/>
  <c r="AZ140" i="4" s="1"/>
  <c r="AS141" i="4"/>
  <c r="AH141" i="4" s="1"/>
  <c r="AS142" i="4"/>
  <c r="AZ142" i="4" s="1"/>
  <c r="AS143" i="4"/>
  <c r="AZ143" i="4" s="1"/>
  <c r="AS144" i="4"/>
  <c r="AZ144" i="4" s="1"/>
  <c r="AZ148" i="4"/>
  <c r="AS151" i="4"/>
  <c r="AZ153" i="4"/>
  <c r="AZ154" i="4"/>
  <c r="AH155" i="4"/>
  <c r="AT167" i="4"/>
  <c r="AZ157" i="4"/>
  <c r="AS189" i="4"/>
  <c r="AS191" i="4"/>
  <c r="AZ192" i="4"/>
  <c r="AS194" i="4"/>
  <c r="AZ194" i="4" s="1"/>
  <c r="AS195" i="4"/>
  <c r="AZ195" i="4" s="1"/>
  <c r="AS196" i="4"/>
  <c r="AZ196" i="4" s="1"/>
  <c r="AS197" i="4"/>
  <c r="AH197" i="4" s="1"/>
  <c r="AS198" i="4"/>
  <c r="AZ198" i="4" s="1"/>
  <c r="AS199" i="4"/>
  <c r="AZ199" i="4" s="1"/>
  <c r="AS200" i="4"/>
  <c r="AZ200" i="4" s="1"/>
  <c r="AS201" i="4"/>
  <c r="AH201" i="4" s="1"/>
  <c r="AS202" i="4"/>
  <c r="AZ202" i="4" s="1"/>
  <c r="AS203" i="4"/>
  <c r="AZ203" i="4" s="1"/>
  <c r="AS204" i="4"/>
  <c r="AZ204" i="4" s="1"/>
  <c r="AS205" i="4"/>
  <c r="AH205" i="4" s="1"/>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8" i="4"/>
  <c r="AG49" i="4"/>
  <c r="AG50" i="4"/>
  <c r="AG51" i="4"/>
  <c r="AG52" i="4"/>
  <c r="AG53" i="4"/>
  <c r="AG54" i="4"/>
  <c r="AG55" i="4"/>
  <c r="AG56"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7" i="4"/>
  <c r="AG148" i="4"/>
  <c r="AG149" i="4"/>
  <c r="AG150" i="4"/>
  <c r="AG152" i="4"/>
  <c r="AG153" i="4"/>
  <c r="AG154" i="4"/>
  <c r="AG155" i="4"/>
  <c r="AG167" i="4"/>
  <c r="AG157" i="4"/>
  <c r="AG158" i="4"/>
  <c r="AG189" i="4"/>
  <c r="AG190" i="4"/>
  <c r="AG191" i="4"/>
  <c r="AG192" i="4"/>
  <c r="AG193" i="4"/>
  <c r="AG194" i="4"/>
  <c r="AG195" i="4"/>
  <c r="AG196" i="4"/>
  <c r="AG197" i="4"/>
  <c r="AG198" i="4"/>
  <c r="AG199" i="4"/>
  <c r="AG200" i="4"/>
  <c r="AG201" i="4"/>
  <c r="AG202" i="4"/>
  <c r="AG203" i="4"/>
  <c r="AG204" i="4"/>
  <c r="AG205" i="4"/>
  <c r="C3" i="4"/>
  <c r="D3" i="4"/>
  <c r="E3" i="4"/>
  <c r="F3" i="4"/>
  <c r="C4" i="4"/>
  <c r="D4" i="4"/>
  <c r="E4" i="4"/>
  <c r="F4" i="4"/>
  <c r="C5" i="4"/>
  <c r="D5" i="4"/>
  <c r="E5" i="4"/>
  <c r="F5" i="4"/>
  <c r="C6" i="4"/>
  <c r="D6" i="4"/>
  <c r="E6" i="4"/>
  <c r="F6" i="4"/>
  <c r="C7" i="4"/>
  <c r="D7" i="4"/>
  <c r="E7" i="4"/>
  <c r="F7" i="4"/>
  <c r="C8" i="4"/>
  <c r="D8" i="4"/>
  <c r="E8" i="4"/>
  <c r="F8" i="4"/>
  <c r="C9" i="4"/>
  <c r="D9" i="4"/>
  <c r="E9" i="4"/>
  <c r="F9" i="4"/>
  <c r="C10" i="4"/>
  <c r="D10" i="4"/>
  <c r="E10" i="4"/>
  <c r="F10" i="4"/>
  <c r="C11" i="4"/>
  <c r="D11" i="4"/>
  <c r="E11" i="4"/>
  <c r="F11" i="4"/>
  <c r="C12" i="4"/>
  <c r="D12" i="4"/>
  <c r="E12" i="4"/>
  <c r="F12" i="4"/>
  <c r="C13" i="4"/>
  <c r="D13" i="4"/>
  <c r="E13" i="4"/>
  <c r="F13" i="4"/>
  <c r="C14" i="4"/>
  <c r="D14" i="4"/>
  <c r="E14" i="4"/>
  <c r="F14" i="4"/>
  <c r="C15" i="4"/>
  <c r="D15" i="4"/>
  <c r="E15" i="4"/>
  <c r="F15" i="4"/>
  <c r="C16" i="4"/>
  <c r="D16" i="4"/>
  <c r="E16" i="4"/>
  <c r="F16" i="4"/>
  <c r="C17" i="4"/>
  <c r="D17" i="4"/>
  <c r="E17" i="4"/>
  <c r="F17" i="4"/>
  <c r="C18" i="4"/>
  <c r="D18" i="4"/>
  <c r="E18" i="4"/>
  <c r="F18" i="4"/>
  <c r="C19" i="4"/>
  <c r="D19" i="4"/>
  <c r="E19" i="4"/>
  <c r="F19" i="4"/>
  <c r="C20" i="4"/>
  <c r="D20" i="4"/>
  <c r="E20" i="4"/>
  <c r="F20" i="4"/>
  <c r="C21" i="4"/>
  <c r="D21" i="4"/>
  <c r="E21" i="4"/>
  <c r="F21" i="4"/>
  <c r="C22" i="4"/>
  <c r="D22" i="4"/>
  <c r="E22" i="4"/>
  <c r="F22" i="4"/>
  <c r="C23" i="4"/>
  <c r="D23" i="4"/>
  <c r="E23" i="4"/>
  <c r="F23" i="4"/>
  <c r="C24" i="4"/>
  <c r="D24" i="4"/>
  <c r="E24" i="4"/>
  <c r="F24" i="4"/>
  <c r="C25" i="4"/>
  <c r="D25" i="4"/>
  <c r="E25" i="4"/>
  <c r="F25" i="4"/>
  <c r="C26" i="4"/>
  <c r="D26" i="4"/>
  <c r="E26" i="4"/>
  <c r="F26" i="4"/>
  <c r="C27" i="4"/>
  <c r="D27" i="4"/>
  <c r="E27" i="4"/>
  <c r="F27" i="4"/>
  <c r="C28" i="4"/>
  <c r="D28" i="4"/>
  <c r="E28" i="4"/>
  <c r="F28" i="4"/>
  <c r="C29" i="4"/>
  <c r="D29" i="4"/>
  <c r="E29" i="4"/>
  <c r="F29" i="4"/>
  <c r="C30" i="4"/>
  <c r="D30" i="4"/>
  <c r="E30" i="4"/>
  <c r="F30" i="4"/>
  <c r="C31" i="4"/>
  <c r="D31" i="4"/>
  <c r="E31" i="4"/>
  <c r="F31" i="4"/>
  <c r="C32" i="4"/>
  <c r="D32" i="4"/>
  <c r="E32" i="4"/>
  <c r="F32" i="4"/>
  <c r="C33" i="4"/>
  <c r="D33" i="4"/>
  <c r="E33" i="4"/>
  <c r="F33" i="4"/>
  <c r="C34" i="4"/>
  <c r="D34" i="4"/>
  <c r="E34" i="4"/>
  <c r="F34" i="4"/>
  <c r="C35" i="4"/>
  <c r="D35" i="4"/>
  <c r="E35" i="4"/>
  <c r="F35" i="4"/>
  <c r="C36" i="4"/>
  <c r="D36" i="4"/>
  <c r="E36" i="4"/>
  <c r="F36" i="4"/>
  <c r="C37" i="4"/>
  <c r="D37" i="4"/>
  <c r="E37" i="4"/>
  <c r="F37" i="4"/>
  <c r="C38" i="4"/>
  <c r="D38" i="4"/>
  <c r="E38" i="4"/>
  <c r="F38" i="4"/>
  <c r="C39" i="4"/>
  <c r="D39" i="4"/>
  <c r="E39" i="4"/>
  <c r="F39" i="4"/>
  <c r="C40" i="4"/>
  <c r="D40" i="4"/>
  <c r="E40" i="4"/>
  <c r="F40" i="4"/>
  <c r="C41" i="4"/>
  <c r="D41" i="4"/>
  <c r="E41" i="4"/>
  <c r="F41" i="4"/>
  <c r="C42" i="4"/>
  <c r="D42" i="4"/>
  <c r="E42" i="4"/>
  <c r="F42" i="4"/>
  <c r="C43" i="4"/>
  <c r="D43" i="4"/>
  <c r="E43" i="4"/>
  <c r="F43" i="4"/>
  <c r="C44" i="4"/>
  <c r="D44" i="4"/>
  <c r="E44" i="4"/>
  <c r="F44" i="4"/>
  <c r="C45" i="4"/>
  <c r="D45" i="4"/>
  <c r="E45" i="4"/>
  <c r="F45" i="4"/>
  <c r="C46" i="4"/>
  <c r="D46" i="4"/>
  <c r="E46" i="4"/>
  <c r="F46" i="4"/>
  <c r="C47" i="4"/>
  <c r="D47" i="4"/>
  <c r="E47" i="4"/>
  <c r="F47" i="4"/>
  <c r="C48" i="4"/>
  <c r="D48" i="4"/>
  <c r="E48" i="4"/>
  <c r="F48" i="4"/>
  <c r="C49" i="4"/>
  <c r="D49" i="4"/>
  <c r="E49" i="4"/>
  <c r="F49" i="4"/>
  <c r="C50" i="4"/>
  <c r="D50" i="4"/>
  <c r="E50" i="4"/>
  <c r="F50" i="4"/>
  <c r="C51" i="4"/>
  <c r="D51" i="4"/>
  <c r="E51" i="4"/>
  <c r="F51" i="4"/>
  <c r="C52" i="4"/>
  <c r="D52" i="4"/>
  <c r="E52" i="4"/>
  <c r="F52" i="4"/>
  <c r="C53" i="4"/>
  <c r="D53" i="4"/>
  <c r="E53" i="4"/>
  <c r="F53" i="4"/>
  <c r="C54" i="4"/>
  <c r="D54" i="4"/>
  <c r="E54" i="4"/>
  <c r="F54" i="4"/>
  <c r="C55" i="4"/>
  <c r="D55" i="4"/>
  <c r="E55" i="4"/>
  <c r="F55" i="4"/>
  <c r="C56" i="4"/>
  <c r="D56" i="4"/>
  <c r="E56" i="4"/>
  <c r="F56" i="4"/>
  <c r="C57" i="4"/>
  <c r="D57" i="4"/>
  <c r="E57" i="4"/>
  <c r="F57" i="4"/>
  <c r="C58" i="4"/>
  <c r="D58" i="4"/>
  <c r="E58" i="4"/>
  <c r="F58" i="4"/>
  <c r="C59" i="4"/>
  <c r="D59" i="4"/>
  <c r="E59" i="4"/>
  <c r="F59" i="4"/>
  <c r="C60" i="4"/>
  <c r="D60" i="4"/>
  <c r="E60" i="4"/>
  <c r="F60" i="4"/>
  <c r="C61" i="4"/>
  <c r="D61" i="4"/>
  <c r="E61" i="4"/>
  <c r="F61" i="4"/>
  <c r="C62" i="4"/>
  <c r="D62" i="4"/>
  <c r="E62" i="4"/>
  <c r="F62" i="4"/>
  <c r="C63" i="4"/>
  <c r="D63" i="4"/>
  <c r="E63" i="4"/>
  <c r="F63" i="4"/>
  <c r="C64" i="4"/>
  <c r="D64" i="4"/>
  <c r="E64" i="4"/>
  <c r="F64" i="4"/>
  <c r="C65" i="4"/>
  <c r="D65" i="4"/>
  <c r="E65" i="4"/>
  <c r="F65" i="4"/>
  <c r="C66" i="4"/>
  <c r="D66" i="4"/>
  <c r="E66" i="4"/>
  <c r="F66" i="4"/>
  <c r="C67" i="4"/>
  <c r="D67" i="4"/>
  <c r="E67" i="4"/>
  <c r="F67" i="4"/>
  <c r="C68" i="4"/>
  <c r="D68" i="4"/>
  <c r="E68" i="4"/>
  <c r="F68" i="4"/>
  <c r="C69" i="4"/>
  <c r="D69" i="4"/>
  <c r="E69" i="4"/>
  <c r="F69" i="4"/>
  <c r="C70" i="4"/>
  <c r="D70" i="4"/>
  <c r="E70" i="4"/>
  <c r="F70" i="4"/>
  <c r="C71" i="4"/>
  <c r="D71" i="4"/>
  <c r="E71" i="4"/>
  <c r="F71" i="4"/>
  <c r="C72" i="4"/>
  <c r="D72" i="4"/>
  <c r="E72" i="4"/>
  <c r="F72" i="4"/>
  <c r="C73" i="4"/>
  <c r="D73" i="4"/>
  <c r="E73" i="4"/>
  <c r="F73" i="4"/>
  <c r="C74" i="4"/>
  <c r="D74" i="4"/>
  <c r="E74" i="4"/>
  <c r="F74" i="4"/>
  <c r="C75" i="4"/>
  <c r="D75" i="4"/>
  <c r="E75" i="4"/>
  <c r="F75" i="4"/>
  <c r="C76" i="4"/>
  <c r="D76" i="4"/>
  <c r="E76" i="4"/>
  <c r="F76" i="4"/>
  <c r="C77" i="4"/>
  <c r="D77" i="4"/>
  <c r="E77" i="4"/>
  <c r="F77" i="4"/>
  <c r="C78" i="4"/>
  <c r="D78" i="4"/>
  <c r="E78" i="4"/>
  <c r="F78" i="4"/>
  <c r="C79" i="4"/>
  <c r="D79" i="4"/>
  <c r="E79" i="4"/>
  <c r="F79" i="4"/>
  <c r="C80" i="4"/>
  <c r="D80" i="4"/>
  <c r="E80" i="4"/>
  <c r="F80" i="4"/>
  <c r="C81" i="4"/>
  <c r="D81" i="4"/>
  <c r="E81" i="4"/>
  <c r="F81" i="4"/>
  <c r="C82" i="4"/>
  <c r="D82" i="4"/>
  <c r="E82" i="4"/>
  <c r="F82" i="4"/>
  <c r="C83" i="4"/>
  <c r="D83" i="4"/>
  <c r="E83" i="4"/>
  <c r="F83" i="4"/>
  <c r="C84" i="4"/>
  <c r="D84" i="4"/>
  <c r="E84" i="4"/>
  <c r="F84" i="4"/>
  <c r="C85" i="4"/>
  <c r="D85" i="4"/>
  <c r="E85" i="4"/>
  <c r="F85" i="4"/>
  <c r="C86" i="4"/>
  <c r="D86" i="4"/>
  <c r="E86" i="4"/>
  <c r="F86" i="4"/>
  <c r="C87" i="4"/>
  <c r="D87" i="4"/>
  <c r="E87" i="4"/>
  <c r="F87" i="4"/>
  <c r="C88" i="4"/>
  <c r="D88" i="4"/>
  <c r="E88" i="4"/>
  <c r="F88" i="4"/>
  <c r="C89" i="4"/>
  <c r="D89" i="4"/>
  <c r="E89" i="4"/>
  <c r="F89" i="4"/>
  <c r="C90" i="4"/>
  <c r="D90" i="4"/>
  <c r="E90" i="4"/>
  <c r="F90" i="4"/>
  <c r="C91" i="4"/>
  <c r="D91" i="4"/>
  <c r="E91" i="4"/>
  <c r="F91" i="4"/>
  <c r="C92" i="4"/>
  <c r="D92" i="4"/>
  <c r="E92" i="4"/>
  <c r="F92" i="4"/>
  <c r="C93" i="4"/>
  <c r="D93" i="4"/>
  <c r="E93" i="4"/>
  <c r="F93" i="4"/>
  <c r="C94" i="4"/>
  <c r="D94" i="4"/>
  <c r="E94" i="4"/>
  <c r="F94" i="4"/>
  <c r="C95" i="4"/>
  <c r="D95" i="4"/>
  <c r="E95" i="4"/>
  <c r="F95" i="4"/>
  <c r="C96" i="4"/>
  <c r="D96" i="4"/>
  <c r="E96" i="4"/>
  <c r="F96" i="4"/>
  <c r="C97" i="4"/>
  <c r="D97" i="4"/>
  <c r="E97" i="4"/>
  <c r="F97" i="4"/>
  <c r="C98" i="4"/>
  <c r="D98" i="4"/>
  <c r="E98" i="4"/>
  <c r="F98" i="4"/>
  <c r="C99" i="4"/>
  <c r="D99" i="4"/>
  <c r="E99" i="4"/>
  <c r="F99" i="4"/>
  <c r="C100" i="4"/>
  <c r="D100" i="4"/>
  <c r="E100" i="4"/>
  <c r="F100" i="4"/>
  <c r="C101" i="4"/>
  <c r="D101" i="4"/>
  <c r="E101" i="4"/>
  <c r="F101" i="4"/>
  <c r="C102" i="4"/>
  <c r="D102" i="4"/>
  <c r="E102" i="4"/>
  <c r="F102" i="4"/>
  <c r="C103" i="4"/>
  <c r="D103" i="4"/>
  <c r="E103" i="4"/>
  <c r="F103" i="4"/>
  <c r="C104" i="4"/>
  <c r="D104" i="4"/>
  <c r="E104" i="4"/>
  <c r="F104" i="4"/>
  <c r="C105" i="4"/>
  <c r="D105" i="4"/>
  <c r="E105" i="4"/>
  <c r="F105" i="4"/>
  <c r="C106" i="4"/>
  <c r="D106" i="4"/>
  <c r="E106" i="4"/>
  <c r="F106" i="4"/>
  <c r="C107" i="4"/>
  <c r="D107" i="4"/>
  <c r="E107" i="4"/>
  <c r="F107" i="4"/>
  <c r="C108" i="4"/>
  <c r="D108" i="4"/>
  <c r="E108" i="4"/>
  <c r="F108" i="4"/>
  <c r="C109" i="4"/>
  <c r="D109" i="4"/>
  <c r="E109" i="4"/>
  <c r="F109" i="4"/>
  <c r="C110" i="4"/>
  <c r="D110" i="4"/>
  <c r="E110" i="4"/>
  <c r="F110" i="4"/>
  <c r="C111" i="4"/>
  <c r="D111" i="4"/>
  <c r="E111" i="4"/>
  <c r="F111" i="4"/>
  <c r="C112" i="4"/>
  <c r="D112" i="4"/>
  <c r="E112" i="4"/>
  <c r="F112" i="4"/>
  <c r="C113" i="4"/>
  <c r="D113" i="4"/>
  <c r="E113" i="4"/>
  <c r="F113" i="4"/>
  <c r="C114" i="4"/>
  <c r="D114" i="4"/>
  <c r="E114" i="4"/>
  <c r="F114" i="4"/>
  <c r="C115" i="4"/>
  <c r="D115" i="4"/>
  <c r="E115" i="4"/>
  <c r="F115" i="4"/>
  <c r="C116" i="4"/>
  <c r="D116" i="4"/>
  <c r="E116" i="4"/>
  <c r="F116" i="4"/>
  <c r="C117" i="4"/>
  <c r="D117" i="4"/>
  <c r="E117" i="4"/>
  <c r="F117" i="4"/>
  <c r="C118" i="4"/>
  <c r="D118" i="4"/>
  <c r="E118" i="4"/>
  <c r="F118" i="4"/>
  <c r="C119" i="4"/>
  <c r="D119" i="4"/>
  <c r="E119" i="4"/>
  <c r="F119" i="4"/>
  <c r="C120" i="4"/>
  <c r="D120" i="4"/>
  <c r="E120" i="4"/>
  <c r="F120" i="4"/>
  <c r="C121" i="4"/>
  <c r="D121" i="4"/>
  <c r="E121" i="4"/>
  <c r="F121" i="4"/>
  <c r="C122" i="4"/>
  <c r="D122" i="4"/>
  <c r="E122" i="4"/>
  <c r="F122" i="4"/>
  <c r="C123" i="4"/>
  <c r="D123" i="4"/>
  <c r="E123" i="4"/>
  <c r="F123" i="4"/>
  <c r="C124" i="4"/>
  <c r="D124" i="4"/>
  <c r="E124" i="4"/>
  <c r="F124" i="4"/>
  <c r="C125" i="4"/>
  <c r="D125" i="4"/>
  <c r="E125" i="4"/>
  <c r="F125" i="4"/>
  <c r="C126" i="4"/>
  <c r="D126" i="4"/>
  <c r="E126" i="4"/>
  <c r="F126" i="4"/>
  <c r="C127" i="4"/>
  <c r="D127" i="4"/>
  <c r="E127" i="4"/>
  <c r="F127" i="4"/>
  <c r="C128" i="4"/>
  <c r="D128" i="4"/>
  <c r="E128" i="4"/>
  <c r="F128" i="4"/>
  <c r="C129" i="4"/>
  <c r="D129" i="4"/>
  <c r="E129" i="4"/>
  <c r="F129" i="4"/>
  <c r="C130" i="4"/>
  <c r="D130" i="4"/>
  <c r="E130" i="4"/>
  <c r="F130" i="4"/>
  <c r="C131" i="4"/>
  <c r="D131" i="4"/>
  <c r="E131" i="4"/>
  <c r="F131" i="4"/>
  <c r="C132" i="4"/>
  <c r="D132" i="4"/>
  <c r="E132" i="4"/>
  <c r="F132" i="4"/>
  <c r="C133" i="4"/>
  <c r="D133" i="4"/>
  <c r="E133" i="4"/>
  <c r="F133" i="4"/>
  <c r="C134" i="4"/>
  <c r="D134" i="4"/>
  <c r="E134" i="4"/>
  <c r="F134" i="4"/>
  <c r="C135" i="4"/>
  <c r="D135" i="4"/>
  <c r="E135" i="4"/>
  <c r="F135" i="4"/>
  <c r="C136" i="4"/>
  <c r="D136" i="4"/>
  <c r="E136" i="4"/>
  <c r="F136" i="4"/>
  <c r="C137" i="4"/>
  <c r="D137" i="4"/>
  <c r="E137" i="4"/>
  <c r="F137" i="4"/>
  <c r="C138" i="4"/>
  <c r="D138" i="4"/>
  <c r="E138" i="4"/>
  <c r="F138" i="4"/>
  <c r="C139" i="4"/>
  <c r="D139" i="4"/>
  <c r="E139" i="4"/>
  <c r="F139" i="4"/>
  <c r="C140" i="4"/>
  <c r="D140" i="4"/>
  <c r="E140" i="4"/>
  <c r="F140" i="4"/>
  <c r="C141" i="4"/>
  <c r="D141" i="4"/>
  <c r="E141" i="4"/>
  <c r="F141" i="4"/>
  <c r="C142" i="4"/>
  <c r="D142" i="4"/>
  <c r="E142" i="4"/>
  <c r="F142" i="4"/>
  <c r="C143" i="4"/>
  <c r="D143" i="4"/>
  <c r="E143" i="4"/>
  <c r="F143" i="4"/>
  <c r="C144" i="4"/>
  <c r="D144" i="4"/>
  <c r="E144" i="4"/>
  <c r="F144" i="4"/>
  <c r="C145" i="4"/>
  <c r="D145" i="4"/>
  <c r="E145" i="4"/>
  <c r="F145" i="4"/>
  <c r="C147" i="4"/>
  <c r="D147" i="4"/>
  <c r="E147" i="4"/>
  <c r="F147" i="4"/>
  <c r="C148" i="4"/>
  <c r="D148" i="4"/>
  <c r="E148" i="4"/>
  <c r="F148" i="4"/>
  <c r="C149" i="4"/>
  <c r="D149" i="4"/>
  <c r="E149" i="4"/>
  <c r="F149" i="4"/>
  <c r="C150" i="4"/>
  <c r="D150" i="4"/>
  <c r="E150" i="4"/>
  <c r="F150" i="4"/>
  <c r="C152" i="4"/>
  <c r="D152" i="4"/>
  <c r="E152" i="4"/>
  <c r="F152" i="4"/>
  <c r="C153" i="4"/>
  <c r="D153" i="4"/>
  <c r="E153" i="4"/>
  <c r="F153" i="4"/>
  <c r="C154" i="4"/>
  <c r="D154" i="4"/>
  <c r="E154" i="4"/>
  <c r="F154" i="4"/>
  <c r="C155" i="4"/>
  <c r="D155" i="4"/>
  <c r="E155" i="4"/>
  <c r="F155" i="4"/>
  <c r="C167" i="4"/>
  <c r="D167" i="4"/>
  <c r="E167" i="4"/>
  <c r="F167" i="4"/>
  <c r="C194" i="4"/>
  <c r="D194" i="4"/>
  <c r="E194" i="4"/>
  <c r="F194" i="4"/>
  <c r="Q167" i="4"/>
  <c r="R167" i="4" s="1"/>
  <c r="T167" i="4" s="1"/>
  <c r="Q157" i="4"/>
  <c r="R157" i="4" s="1"/>
  <c r="T157" i="4" s="1"/>
  <c r="Q158" i="4"/>
  <c r="R158" i="4" s="1"/>
  <c r="T158" i="4" s="1"/>
  <c r="Q189" i="4"/>
  <c r="R189" i="4" s="1"/>
  <c r="T189" i="4" s="1"/>
  <c r="Q190" i="4"/>
  <c r="R190" i="4" s="1"/>
  <c r="T190" i="4" s="1"/>
  <c r="Q191" i="4"/>
  <c r="R191" i="4" s="1"/>
  <c r="T191" i="4" s="1"/>
  <c r="X191" i="4" s="1"/>
  <c r="Q192" i="4"/>
  <c r="R192" i="4" s="1"/>
  <c r="T192" i="4" s="1"/>
  <c r="X192" i="4" s="1"/>
  <c r="AH192" i="4" s="1"/>
  <c r="Q193" i="4"/>
  <c r="R193" i="4" s="1"/>
  <c r="T193" i="4" s="1"/>
  <c r="Q194" i="4"/>
  <c r="R194" i="4" s="1"/>
  <c r="T194" i="4" s="1"/>
  <c r="Q195" i="4"/>
  <c r="R195" i="4" s="1"/>
  <c r="T195" i="4" s="1"/>
  <c r="Q196" i="4"/>
  <c r="R196" i="4" s="1"/>
  <c r="T196" i="4" s="1"/>
  <c r="Q197" i="4"/>
  <c r="R197" i="4" s="1"/>
  <c r="T197" i="4" s="1"/>
  <c r="Q198" i="4"/>
  <c r="R198" i="4" s="1"/>
  <c r="T198" i="4" s="1"/>
  <c r="Q199" i="4"/>
  <c r="R199" i="4" s="1"/>
  <c r="T199" i="4" s="1"/>
  <c r="Q200" i="4"/>
  <c r="R200" i="4" s="1"/>
  <c r="T200" i="4" s="1"/>
  <c r="Q201" i="4"/>
  <c r="R201" i="4" s="1"/>
  <c r="T201" i="4" s="1"/>
  <c r="Q202" i="4"/>
  <c r="R202" i="4" s="1"/>
  <c r="T202" i="4" s="1"/>
  <c r="Q203" i="4"/>
  <c r="R203" i="4" s="1"/>
  <c r="T203" i="4" s="1"/>
  <c r="Q204" i="4"/>
  <c r="R204" i="4" s="1"/>
  <c r="T204" i="4" s="1"/>
  <c r="Q205" i="4"/>
  <c r="R205" i="4" s="1"/>
  <c r="T205" i="4" s="1"/>
  <c r="AT191" i="4" l="1"/>
  <c r="AH191" i="4" s="1"/>
  <c r="AZ191" i="4"/>
  <c r="AT189" i="4"/>
  <c r="AH189" i="4" s="1"/>
  <c r="AZ189" i="4"/>
  <c r="AH151" i="4"/>
  <c r="AT151" i="4"/>
  <c r="AH167" i="4"/>
  <c r="AZ152" i="4"/>
  <c r="AT158" i="4"/>
  <c r="AH158" i="4"/>
  <c r="AZ149" i="4"/>
  <c r="AH149" i="4"/>
  <c r="AH3" i="4"/>
  <c r="AZ147" i="4"/>
  <c r="AT147" i="4"/>
  <c r="AZ138" i="4"/>
  <c r="AT138" i="4"/>
  <c r="AZ114" i="4"/>
  <c r="AH114" i="4"/>
  <c r="AZ158" i="4"/>
  <c r="AH115" i="4"/>
  <c r="AH95" i="4"/>
  <c r="AH39" i="4"/>
  <c r="AH116" i="4"/>
  <c r="AH153" i="4"/>
  <c r="AH123" i="4"/>
  <c r="AH87" i="4"/>
  <c r="AH51" i="4"/>
  <c r="AH31" i="4"/>
  <c r="AH11" i="4"/>
  <c r="AH128" i="4"/>
  <c r="AH108" i="4"/>
  <c r="AH12" i="4"/>
  <c r="AH54" i="4"/>
  <c r="AH32" i="4"/>
  <c r="AH30" i="4"/>
  <c r="AH76" i="4"/>
  <c r="AH44" i="4"/>
  <c r="AH96" i="4"/>
  <c r="AH64" i="4"/>
  <c r="AH60" i="4"/>
  <c r="AH200" i="4"/>
  <c r="AH140" i="4"/>
  <c r="AH24" i="4"/>
  <c r="AH82" i="4"/>
  <c r="AH147" i="4"/>
  <c r="AH196" i="4"/>
  <c r="AH136" i="4"/>
  <c r="AH130" i="4"/>
  <c r="AH124" i="4"/>
  <c r="AH104" i="4"/>
  <c r="AH98" i="4"/>
  <c r="AH84" i="4"/>
  <c r="AH72" i="4"/>
  <c r="AH66" i="4"/>
  <c r="AH56" i="4"/>
  <c r="AH48" i="4"/>
  <c r="AH40" i="4"/>
  <c r="AH20" i="4"/>
  <c r="AH14" i="4"/>
  <c r="AH132" i="4"/>
  <c r="AH100" i="4"/>
  <c r="AH92" i="4"/>
  <c r="AH68" i="4"/>
  <c r="AH16" i="4"/>
  <c r="AH8" i="4"/>
  <c r="AH204" i="4"/>
  <c r="AH154" i="4"/>
  <c r="AH144" i="4"/>
  <c r="AH120" i="4"/>
  <c r="AH112" i="4"/>
  <c r="AH88" i="4"/>
  <c r="AH80" i="4"/>
  <c r="AH52" i="4"/>
  <c r="AH36" i="4"/>
  <c r="AH28" i="4"/>
  <c r="AH4" i="4"/>
  <c r="AH199" i="4"/>
  <c r="AH143" i="4"/>
  <c r="AH135" i="4"/>
  <c r="AH107" i="4"/>
  <c r="AH99" i="4"/>
  <c r="AH79" i="4"/>
  <c r="AH71" i="4"/>
  <c r="AH55" i="4"/>
  <c r="AH23" i="4"/>
  <c r="AH15" i="4"/>
  <c r="AH148" i="4"/>
  <c r="AH127" i="4"/>
  <c r="AH119" i="4"/>
  <c r="AH91" i="4"/>
  <c r="AH83" i="4"/>
  <c r="AH63" i="4"/>
  <c r="AH59" i="4"/>
  <c r="AH47" i="4"/>
  <c r="AH43" i="4"/>
  <c r="AH35" i="4"/>
  <c r="AH7" i="4"/>
  <c r="AH203" i="4"/>
  <c r="AH195" i="4"/>
  <c r="AH139" i="4"/>
  <c r="AH131" i="4"/>
  <c r="AH111" i="4"/>
  <c r="AH103" i="4"/>
  <c r="AH75" i="4"/>
  <c r="AH67" i="4"/>
  <c r="AH19" i="4"/>
  <c r="AH152" i="4"/>
  <c r="AH134" i="4"/>
  <c r="AH118" i="4"/>
  <c r="AH102" i="4"/>
  <c r="AH86" i="4"/>
  <c r="AH70" i="4"/>
  <c r="AH46" i="4"/>
  <c r="AH34" i="4"/>
  <c r="AH18" i="4"/>
  <c r="AH198" i="4"/>
  <c r="AH138" i="4"/>
  <c r="AH122" i="4"/>
  <c r="AH106" i="4"/>
  <c r="AH90" i="4"/>
  <c r="AH74" i="4"/>
  <c r="AH38" i="4"/>
  <c r="AH22" i="4"/>
  <c r="AH6" i="4"/>
  <c r="AH202" i="4"/>
  <c r="AH142" i="4"/>
  <c r="AH126" i="4"/>
  <c r="AH110" i="4"/>
  <c r="AH94" i="4"/>
  <c r="AH78" i="4"/>
  <c r="AH62" i="4"/>
  <c r="AH58" i="4"/>
  <c r="AH50" i="4"/>
  <c r="AH42" i="4"/>
  <c r="AH26" i="4"/>
  <c r="AH10" i="4"/>
  <c r="AZ205" i="4"/>
  <c r="AZ201" i="4"/>
  <c r="AZ197" i="4"/>
  <c r="AZ193" i="4"/>
  <c r="AZ155" i="4"/>
  <c r="AZ151" i="4"/>
  <c r="AZ146" i="4"/>
  <c r="AZ141" i="4"/>
  <c r="AZ137" i="4"/>
  <c r="AZ133" i="4"/>
  <c r="AZ129" i="4"/>
  <c r="AZ125" i="4"/>
  <c r="AZ121" i="4"/>
  <c r="AZ117" i="4"/>
  <c r="AZ113" i="4"/>
  <c r="AZ109" i="4"/>
  <c r="AZ105" i="4"/>
  <c r="AZ101" i="4"/>
  <c r="AZ97" i="4"/>
  <c r="AZ93" i="4"/>
  <c r="AZ89" i="4"/>
  <c r="AZ85" i="4"/>
  <c r="AZ81" i="4"/>
  <c r="AZ77" i="4"/>
  <c r="AZ73" i="4"/>
  <c r="AZ69" i="4"/>
  <c r="AZ65" i="4"/>
  <c r="AZ61" i="4"/>
  <c r="AZ57" i="4"/>
  <c r="AZ53" i="4"/>
  <c r="AZ49" i="4"/>
  <c r="AZ45" i="4"/>
  <c r="AZ41" i="4"/>
  <c r="AZ37" i="4"/>
  <c r="AZ33" i="4"/>
  <c r="AZ29" i="4"/>
  <c r="AZ25" i="4"/>
  <c r="AZ21" i="4"/>
  <c r="AZ17" i="4"/>
  <c r="AZ13" i="4"/>
  <c r="AZ9" i="4"/>
  <c r="AZ5" i="4"/>
  <c r="AL155" i="4"/>
  <c r="Q155" i="4"/>
  <c r="R155" i="4" s="1"/>
  <c r="T155" i="4" s="1"/>
  <c r="AL153" i="4"/>
  <c r="Q153" i="4"/>
  <c r="R153" i="4" s="1"/>
  <c r="T153" i="4" s="1"/>
  <c r="Q137" i="4"/>
  <c r="R137" i="4" s="1"/>
  <c r="AL205" i="4" l="1"/>
  <c r="AL204" i="4"/>
  <c r="AL203" i="4"/>
  <c r="AL202" i="4"/>
  <c r="AL201" i="4"/>
  <c r="AL200" i="4"/>
  <c r="AL199" i="4"/>
  <c r="AL198" i="4"/>
  <c r="AL197" i="4"/>
  <c r="AL196" i="4"/>
  <c r="AL195" i="4"/>
  <c r="AL194" i="4"/>
  <c r="AL192" i="4"/>
  <c r="AL158" i="4"/>
  <c r="AL189" i="4"/>
  <c r="AL169" i="4"/>
  <c r="AL191" i="4"/>
  <c r="AL167" i="4"/>
  <c r="AL157" i="4"/>
  <c r="AL193" i="4"/>
  <c r="Q154" i="4" l="1"/>
  <c r="R154" i="4" s="1"/>
  <c r="T154" i="4" s="1"/>
  <c r="F2" i="4"/>
  <c r="E2" i="4"/>
  <c r="D2" i="4"/>
  <c r="C2" i="4"/>
  <c r="AL148" i="4" l="1"/>
  <c r="AL149" i="4"/>
  <c r="Q149" i="4"/>
  <c r="R149" i="4" s="1"/>
  <c r="T149" i="4" s="1"/>
  <c r="AL150" i="4"/>
  <c r="Q151" i="4"/>
  <c r="R151" i="4" s="1"/>
  <c r="T151" i="4" s="1"/>
  <c r="Q148" i="4"/>
  <c r="R148" i="4" s="1"/>
  <c r="T148" i="4" s="1"/>
  <c r="AL143" i="4" l="1"/>
  <c r="Q143" i="4"/>
  <c r="R143" i="4" s="1"/>
  <c r="T143" i="4" s="1"/>
  <c r="AL152" i="4" l="1"/>
  <c r="Q152" i="4"/>
  <c r="R152" i="4" s="1"/>
  <c r="T152" i="4" s="1"/>
  <c r="AL140" i="4" l="1"/>
  <c r="Q140" i="4"/>
  <c r="R140" i="4" s="1"/>
  <c r="T140" i="4" s="1"/>
  <c r="Q115" i="4" l="1"/>
  <c r="R115" i="4" s="1"/>
  <c r="T115" i="4" s="1"/>
  <c r="AC147" i="4" l="1"/>
  <c r="AL147" i="4" l="1"/>
  <c r="AL141" i="4"/>
  <c r="AL142" i="4"/>
  <c r="AL145" i="4"/>
  <c r="AL154" i="4"/>
  <c r="AL144" i="4"/>
  <c r="AT27" i="4" l="1"/>
  <c r="AS27" i="4"/>
  <c r="AZ27" i="4" l="1"/>
  <c r="AH27" i="4"/>
  <c r="Q111" i="4"/>
  <c r="R111" i="4" s="1"/>
  <c r="T111" i="4" s="1"/>
  <c r="Q61" i="4" l="1"/>
  <c r="R61" i="4" s="1"/>
  <c r="T61" i="4" s="1"/>
  <c r="Q60" i="4"/>
  <c r="R60" i="4" s="1"/>
  <c r="T60" i="4" s="1"/>
  <c r="Q59" i="4"/>
  <c r="R59" i="4" s="1"/>
  <c r="T59" i="4" s="1"/>
  <c r="Q58" i="4"/>
  <c r="R58" i="4" s="1"/>
  <c r="T58" i="4" s="1"/>
  <c r="Q57" i="4"/>
  <c r="R57" i="4" s="1"/>
  <c r="T57" i="4" s="1"/>
  <c r="AB61" i="4"/>
  <c r="AC61" i="4" s="1"/>
  <c r="AD61" i="4" s="1"/>
  <c r="AE61" i="4" s="1"/>
  <c r="AG61" i="4" s="1"/>
  <c r="AB60" i="4"/>
  <c r="AC60" i="4" s="1"/>
  <c r="AD60" i="4" s="1"/>
  <c r="AE60" i="4" s="1"/>
  <c r="AG60" i="4" s="1"/>
  <c r="AB59" i="4"/>
  <c r="AC59" i="4" s="1"/>
  <c r="AD59" i="4" s="1"/>
  <c r="AE59" i="4" s="1"/>
  <c r="AG59" i="4" s="1"/>
  <c r="AB58" i="4"/>
  <c r="AC58" i="4" s="1"/>
  <c r="AD58" i="4" s="1"/>
  <c r="AE58" i="4" s="1"/>
  <c r="AG58" i="4" s="1"/>
  <c r="AB57" i="4"/>
  <c r="AC57" i="4" s="1"/>
  <c r="AD57" i="4" s="1"/>
  <c r="AE57" i="4" s="1"/>
  <c r="AG57" i="4" s="1"/>
  <c r="AB47" i="4"/>
  <c r="AB46" i="4"/>
  <c r="AC46" i="4" s="1"/>
  <c r="AD46" i="4" s="1"/>
  <c r="AE46" i="4" s="1"/>
  <c r="AG46" i="4" s="1"/>
  <c r="AC47" i="4" l="1"/>
  <c r="AD47" i="4" s="1"/>
  <c r="AE47" i="4" s="1"/>
  <c r="AG47" i="4" s="1"/>
  <c r="Q47" i="4" l="1"/>
  <c r="R47" i="4" s="1"/>
  <c r="T47" i="4" s="1"/>
  <c r="Q46" i="4"/>
  <c r="R46" i="4" s="1"/>
  <c r="T46" i="4" s="1"/>
  <c r="Q15" i="4" l="1"/>
  <c r="R15" i="4" s="1"/>
  <c r="T15" i="4" s="1"/>
  <c r="Q16" i="4"/>
  <c r="R16" i="4" s="1"/>
  <c r="T16" i="4" s="1"/>
  <c r="Q17" i="4"/>
  <c r="R17" i="4" s="1"/>
  <c r="T17" i="4" s="1"/>
  <c r="Q18" i="4"/>
  <c r="R18" i="4" s="1"/>
  <c r="T18" i="4" s="1"/>
  <c r="Q19" i="4"/>
  <c r="R19" i="4" s="1"/>
  <c r="T19" i="4" s="1"/>
  <c r="Q20" i="4"/>
  <c r="R20" i="4" s="1"/>
  <c r="T20" i="4" s="1"/>
  <c r="Q21" i="4"/>
  <c r="R21" i="4" s="1"/>
  <c r="T21" i="4" s="1"/>
  <c r="Q22" i="4"/>
  <c r="R22" i="4" s="1"/>
  <c r="T22" i="4" s="1"/>
  <c r="Q23" i="4"/>
  <c r="R23" i="4" s="1"/>
  <c r="T23" i="4" s="1"/>
  <c r="Q24" i="4"/>
  <c r="R24" i="4" s="1"/>
  <c r="T24" i="4" s="1"/>
  <c r="Q25" i="4"/>
  <c r="R25" i="4" s="1"/>
  <c r="T25" i="4" s="1"/>
  <c r="Q26" i="4"/>
  <c r="R26" i="4" s="1"/>
  <c r="T26" i="4" s="1"/>
  <c r="Q27" i="4"/>
  <c r="R27" i="4" s="1"/>
  <c r="T27" i="4" s="1"/>
  <c r="Q28" i="4"/>
  <c r="R28" i="4" s="1"/>
  <c r="T28" i="4" s="1"/>
  <c r="Q29" i="4"/>
  <c r="R29" i="4" s="1"/>
  <c r="T29" i="4" s="1"/>
  <c r="Q30" i="4"/>
  <c r="R30" i="4" s="1"/>
  <c r="T30" i="4" s="1"/>
  <c r="Q31" i="4"/>
  <c r="R31" i="4" s="1"/>
  <c r="T31" i="4" s="1"/>
  <c r="Q32" i="4"/>
  <c r="R32" i="4" s="1"/>
  <c r="T32" i="4" s="1"/>
  <c r="Q33" i="4"/>
  <c r="R33" i="4" s="1"/>
  <c r="T33" i="4" s="1"/>
  <c r="Q34" i="4"/>
  <c r="R34" i="4" s="1"/>
  <c r="T34" i="4" s="1"/>
  <c r="Q35" i="4"/>
  <c r="R35" i="4" s="1"/>
  <c r="T35" i="4" s="1"/>
  <c r="Q36" i="4"/>
  <c r="R36" i="4" s="1"/>
  <c r="T36" i="4" s="1"/>
  <c r="Q37" i="4"/>
  <c r="R37" i="4" s="1"/>
  <c r="T37" i="4" s="1"/>
  <c r="Q38" i="4"/>
  <c r="R38" i="4" s="1"/>
  <c r="T38" i="4" s="1"/>
  <c r="Q39" i="4"/>
  <c r="R39" i="4" s="1"/>
  <c r="T39" i="4" s="1"/>
  <c r="Q40" i="4"/>
  <c r="R40" i="4" s="1"/>
  <c r="T40" i="4" s="1"/>
  <c r="Q41" i="4"/>
  <c r="R41" i="4" s="1"/>
  <c r="T41" i="4" s="1"/>
  <c r="Q42" i="4"/>
  <c r="R42" i="4" s="1"/>
  <c r="T42" i="4" s="1"/>
  <c r="Q43" i="4"/>
  <c r="R43" i="4" s="1"/>
  <c r="T43" i="4" s="1"/>
  <c r="Q44" i="4"/>
  <c r="R44" i="4" s="1"/>
  <c r="T44" i="4" s="1"/>
  <c r="Q45" i="4"/>
  <c r="R45" i="4" s="1"/>
  <c r="T45" i="4" s="1"/>
  <c r="Q48" i="4"/>
  <c r="R48" i="4" s="1"/>
  <c r="T48" i="4" s="1"/>
  <c r="Q49" i="4"/>
  <c r="R49" i="4" s="1"/>
  <c r="T49" i="4" s="1"/>
  <c r="Q50" i="4"/>
  <c r="R50" i="4" s="1"/>
  <c r="T50" i="4" s="1"/>
  <c r="Q51" i="4"/>
  <c r="R51" i="4" s="1"/>
  <c r="T51" i="4" s="1"/>
  <c r="Q52" i="4"/>
  <c r="R52" i="4" s="1"/>
  <c r="T52" i="4" s="1"/>
  <c r="Q53" i="4"/>
  <c r="R53" i="4" s="1"/>
  <c r="T53" i="4" s="1"/>
  <c r="Q54" i="4"/>
  <c r="R54" i="4" s="1"/>
  <c r="T54" i="4" s="1"/>
  <c r="Q55" i="4"/>
  <c r="R55" i="4" s="1"/>
  <c r="T55" i="4" s="1"/>
  <c r="Q56" i="4"/>
  <c r="R56" i="4" s="1"/>
  <c r="T56" i="4" s="1"/>
  <c r="Q62" i="4"/>
  <c r="R62" i="4" s="1"/>
  <c r="T62" i="4" s="1"/>
  <c r="Q63" i="4"/>
  <c r="R63" i="4" s="1"/>
  <c r="T63" i="4" s="1"/>
  <c r="Q64" i="4"/>
  <c r="R64" i="4" s="1"/>
  <c r="T64" i="4" s="1"/>
  <c r="Q65" i="4"/>
  <c r="R65" i="4" s="1"/>
  <c r="T65" i="4" s="1"/>
  <c r="Q66" i="4"/>
  <c r="R66" i="4" s="1"/>
  <c r="T66" i="4" s="1"/>
  <c r="Q67" i="4"/>
  <c r="R67" i="4" s="1"/>
  <c r="T67" i="4" s="1"/>
  <c r="Q68" i="4"/>
  <c r="R68" i="4" s="1"/>
  <c r="T68" i="4" s="1"/>
  <c r="Q69" i="4"/>
  <c r="R69" i="4" s="1"/>
  <c r="T69" i="4" s="1"/>
  <c r="Q70" i="4"/>
  <c r="R70" i="4" s="1"/>
  <c r="Q71" i="4"/>
  <c r="R71" i="4" s="1"/>
  <c r="T71" i="4" s="1"/>
  <c r="Q72" i="4"/>
  <c r="R72" i="4" s="1"/>
  <c r="T72" i="4" s="1"/>
  <c r="Q73" i="4"/>
  <c r="R73" i="4" s="1"/>
  <c r="T73" i="4" s="1"/>
  <c r="Q74" i="4"/>
  <c r="R74" i="4" s="1"/>
  <c r="T74" i="4" s="1"/>
  <c r="Q75" i="4"/>
  <c r="R75" i="4" s="1"/>
  <c r="T75" i="4" s="1"/>
  <c r="Q76" i="4"/>
  <c r="R76" i="4" s="1"/>
  <c r="T76" i="4" s="1"/>
  <c r="Q77" i="4"/>
  <c r="R77" i="4" s="1"/>
  <c r="Q78" i="4"/>
  <c r="R78" i="4" s="1"/>
  <c r="T78" i="4" s="1"/>
  <c r="Q79" i="4"/>
  <c r="R79" i="4" s="1"/>
  <c r="T79" i="4" s="1"/>
  <c r="Q80" i="4"/>
  <c r="R80" i="4" s="1"/>
  <c r="T80" i="4" s="1"/>
  <c r="Q81" i="4"/>
  <c r="R81" i="4" s="1"/>
  <c r="T81" i="4" s="1"/>
  <c r="Q82" i="4"/>
  <c r="R82" i="4" s="1"/>
  <c r="T82" i="4" s="1"/>
  <c r="Q83" i="4"/>
  <c r="R83" i="4" s="1"/>
  <c r="T83" i="4" s="1"/>
  <c r="Q84" i="4"/>
  <c r="R84" i="4" s="1"/>
  <c r="T84" i="4" s="1"/>
  <c r="Q85" i="4"/>
  <c r="R85" i="4" s="1"/>
  <c r="T85" i="4" s="1"/>
  <c r="Q86" i="4"/>
  <c r="R86" i="4" s="1"/>
  <c r="T86" i="4" s="1"/>
  <c r="Q87" i="4"/>
  <c r="R87" i="4" s="1"/>
  <c r="Q88" i="4"/>
  <c r="R88" i="4" s="1"/>
  <c r="T88" i="4" s="1"/>
  <c r="Q89" i="4"/>
  <c r="R89" i="4" s="1"/>
  <c r="T89" i="4" s="1"/>
  <c r="Q90" i="4"/>
  <c r="R90" i="4" s="1"/>
  <c r="T90" i="4" s="1"/>
  <c r="Q91" i="4"/>
  <c r="R91" i="4" s="1"/>
  <c r="T91" i="4" s="1"/>
  <c r="Q92" i="4"/>
  <c r="R92" i="4" s="1"/>
  <c r="Q93" i="4"/>
  <c r="R93" i="4" s="1"/>
  <c r="T93" i="4" s="1"/>
  <c r="Q94" i="4"/>
  <c r="R94" i="4" s="1"/>
  <c r="T94" i="4" s="1"/>
  <c r="Q95" i="4"/>
  <c r="R95" i="4" s="1"/>
  <c r="T95" i="4" s="1"/>
  <c r="Q96" i="4"/>
  <c r="R96" i="4" s="1"/>
  <c r="T96" i="4" s="1"/>
  <c r="Q97" i="4"/>
  <c r="R97" i="4" s="1"/>
  <c r="T97" i="4" s="1"/>
  <c r="Q98" i="4"/>
  <c r="R98" i="4" s="1"/>
  <c r="T98" i="4" s="1"/>
  <c r="Q99" i="4"/>
  <c r="R99" i="4" s="1"/>
  <c r="T99" i="4" s="1"/>
  <c r="Q100" i="4"/>
  <c r="R100" i="4" s="1"/>
  <c r="T100" i="4" s="1"/>
  <c r="Q101" i="4"/>
  <c r="R101" i="4" s="1"/>
  <c r="T101" i="4" s="1"/>
  <c r="Q102" i="4"/>
  <c r="R102" i="4" s="1"/>
  <c r="T102" i="4" s="1"/>
  <c r="Q103" i="4"/>
  <c r="R103" i="4" s="1"/>
  <c r="T103" i="4" s="1"/>
  <c r="Q104" i="4"/>
  <c r="R104" i="4" s="1"/>
  <c r="T104" i="4" s="1"/>
  <c r="Q105" i="4"/>
  <c r="R105" i="4" s="1"/>
  <c r="T105" i="4" s="1"/>
  <c r="Q106" i="4"/>
  <c r="R106" i="4" s="1"/>
  <c r="T106" i="4" s="1"/>
  <c r="Q107" i="4"/>
  <c r="R107" i="4" s="1"/>
  <c r="Q108" i="4"/>
  <c r="R108" i="4" s="1"/>
  <c r="T108" i="4" s="1"/>
  <c r="Q109" i="4"/>
  <c r="R109" i="4" s="1"/>
  <c r="T109" i="4" s="1"/>
  <c r="Q110" i="4"/>
  <c r="R110" i="4" s="1"/>
  <c r="T110" i="4" s="1"/>
  <c r="Q112" i="4"/>
  <c r="R112" i="4" s="1"/>
  <c r="T112" i="4" s="1"/>
  <c r="Q113" i="4"/>
  <c r="R113" i="4" s="1"/>
  <c r="T113" i="4" s="1"/>
  <c r="Q114" i="4"/>
  <c r="R114" i="4" s="1"/>
  <c r="T114" i="4" s="1"/>
  <c r="Q116" i="4"/>
  <c r="R116" i="4" s="1"/>
  <c r="T116" i="4" s="1"/>
  <c r="Q117" i="4"/>
  <c r="R117" i="4" s="1"/>
  <c r="T117" i="4" s="1"/>
  <c r="Q118" i="4"/>
  <c r="R118" i="4" s="1"/>
  <c r="T118" i="4" s="1"/>
  <c r="Q119" i="4"/>
  <c r="R119" i="4" s="1"/>
  <c r="T119" i="4" s="1"/>
  <c r="Q120" i="4"/>
  <c r="R120" i="4" s="1"/>
  <c r="T120" i="4" s="1"/>
  <c r="Q121" i="4"/>
  <c r="R121" i="4" s="1"/>
  <c r="T121" i="4" s="1"/>
  <c r="Q122" i="4"/>
  <c r="R122" i="4" s="1"/>
  <c r="T122" i="4" s="1"/>
  <c r="Q123" i="4"/>
  <c r="R123" i="4" s="1"/>
  <c r="T123" i="4" s="1"/>
  <c r="Q124" i="4"/>
  <c r="R124" i="4" s="1"/>
  <c r="T124" i="4" s="1"/>
  <c r="Q125" i="4"/>
  <c r="R125" i="4" s="1"/>
  <c r="T125" i="4" s="1"/>
  <c r="Q126" i="4"/>
  <c r="R126" i="4" s="1"/>
  <c r="T126" i="4" s="1"/>
  <c r="Q127" i="4"/>
  <c r="R127" i="4" s="1"/>
  <c r="T127" i="4" s="1"/>
  <c r="Q128" i="4"/>
  <c r="R128" i="4" s="1"/>
  <c r="T128" i="4" s="1"/>
  <c r="Q129" i="4"/>
  <c r="R129" i="4" s="1"/>
  <c r="T129" i="4" s="1"/>
  <c r="Q130" i="4"/>
  <c r="R130" i="4" s="1"/>
  <c r="T130" i="4" s="1"/>
  <c r="Q131" i="4"/>
  <c r="R131" i="4" s="1"/>
  <c r="T131" i="4" s="1"/>
  <c r="Q132" i="4"/>
  <c r="R132" i="4" s="1"/>
  <c r="T132" i="4" s="1"/>
  <c r="Q134" i="4"/>
  <c r="R134" i="4" s="1"/>
  <c r="T134" i="4" s="1"/>
  <c r="Q135" i="4"/>
  <c r="R135" i="4" s="1"/>
  <c r="T135" i="4" s="1"/>
  <c r="Q136" i="4"/>
  <c r="R136" i="4" s="1"/>
  <c r="Q138" i="4"/>
  <c r="R138" i="4" s="1"/>
  <c r="T138" i="4" s="1"/>
  <c r="Q139" i="4"/>
  <c r="R139" i="4" s="1"/>
  <c r="T139" i="4" s="1"/>
  <c r="Q144" i="4"/>
  <c r="R144" i="4" s="1"/>
  <c r="T144" i="4" s="1"/>
  <c r="Q147" i="4"/>
  <c r="R147" i="4" s="1"/>
  <c r="T147" i="4" s="1"/>
  <c r="Q141" i="4"/>
  <c r="R141" i="4" s="1"/>
  <c r="T141" i="4" s="1"/>
  <c r="Q142" i="4"/>
  <c r="R142" i="4" s="1"/>
  <c r="T142" i="4" s="1"/>
  <c r="Q145" i="4"/>
  <c r="R145" i="4" s="1"/>
  <c r="T145" i="4" s="1"/>
  <c r="Q2" i="4"/>
  <c r="R2" i="4" s="1"/>
  <c r="Q3" i="4"/>
  <c r="R3" i="4" l="1"/>
  <c r="T3" i="4" s="1"/>
  <c r="Q14" i="4"/>
  <c r="R14" i="4" s="1"/>
  <c r="T14" i="4" s="1"/>
  <c r="Q13" i="4"/>
  <c r="R13" i="4" s="1"/>
  <c r="T13" i="4" s="1"/>
  <c r="Q12" i="4"/>
  <c r="R12" i="4" s="1"/>
  <c r="T12" i="4" s="1"/>
  <c r="Q11" i="4"/>
  <c r="R11" i="4" s="1"/>
  <c r="T11" i="4" s="1"/>
  <c r="Q10" i="4"/>
  <c r="R10" i="4" s="1"/>
  <c r="T10" i="4" s="1"/>
  <c r="Q9" i="4"/>
  <c r="R9" i="4" s="1"/>
  <c r="T9" i="4" s="1"/>
  <c r="Q8" i="4"/>
  <c r="R8" i="4" s="1"/>
  <c r="T8" i="4" s="1"/>
  <c r="Q7" i="4"/>
  <c r="R7" i="4" s="1"/>
  <c r="T7" i="4" s="1"/>
  <c r="Q6" i="4"/>
  <c r="R6" i="4" s="1"/>
  <c r="T6" i="4" s="1"/>
  <c r="Q5" i="4"/>
  <c r="R5" i="4" s="1"/>
  <c r="T5" i="4" s="1"/>
  <c r="Q4" i="4"/>
  <c r="R4" i="4" s="1"/>
  <c r="T4" i="4" s="1"/>
  <c r="AS2" i="4"/>
  <c r="AG2" i="4"/>
  <c r="C8" i="2"/>
  <c r="AH2" i="4" l="1"/>
  <c r="AZ2" i="4"/>
  <c r="C7" i="2"/>
  <c r="C6" i="2"/>
  <c r="F119" i="2" l="1"/>
  <c r="B17" i="2"/>
  <c r="C119" i="2" l="1"/>
  <c r="A2" i="2" l="1"/>
  <c r="C10" i="2"/>
  <c r="C9" i="2"/>
  <c r="C5" i="2"/>
  <c r="T2" i="4" l="1"/>
  <c r="C17" i="2" s="1"/>
  <c r="C18" i="2" s="1"/>
  <c r="B119" i="2"/>
  <c r="C120" i="2" s="1"/>
  <c r="A17" i="2"/>
  <c r="B18" i="2"/>
  <c r="C21" i="2" l="1"/>
  <c r="C22" i="2" s="1"/>
  <c r="B21" i="2"/>
  <c r="B22" i="2" s="1"/>
  <c r="E119" i="2"/>
  <c r="F120" i="2" s="1"/>
</calcChain>
</file>

<file path=xl/comments1.xml><?xml version="1.0" encoding="utf-8"?>
<comments xmlns="http://schemas.openxmlformats.org/spreadsheetml/2006/main">
  <authors>
    <author>DIRAF - YULESBY HERNANDEZ CANTILLO</author>
  </authors>
  <commentList>
    <comment ref="M1" authorId="0" shapeId="0">
      <text>
        <r>
          <rPr>
            <b/>
            <sz val="9"/>
            <color indexed="81"/>
            <rFont val="Tahoma"/>
            <family val="2"/>
          </rPr>
          <t xml:space="preserve">UTILIZAR MAYUSCULAS 
</t>
        </r>
        <r>
          <rPr>
            <sz val="9"/>
            <color indexed="81"/>
            <rFont val="Tahoma"/>
            <family val="2"/>
          </rPr>
          <t xml:space="preserve">
</t>
        </r>
      </text>
    </comment>
    <comment ref="AM1" authorId="0" shapeId="0">
      <text>
        <r>
          <rPr>
            <b/>
            <sz val="9"/>
            <color indexed="81"/>
            <rFont val="Tahoma"/>
            <family val="2"/>
          </rPr>
          <t xml:space="preserve">Ejemplo: 800141397-5
</t>
        </r>
      </text>
    </comment>
  </commentList>
</comments>
</file>

<file path=xl/sharedStrings.xml><?xml version="1.0" encoding="utf-8"?>
<sst xmlns="http://schemas.openxmlformats.org/spreadsheetml/2006/main" count="4176" uniqueCount="1517">
  <si>
    <t>SIGLA</t>
  </si>
  <si>
    <t>UNIDAD</t>
  </si>
  <si>
    <t>DIRAF</t>
  </si>
  <si>
    <t>DEAMA</t>
  </si>
  <si>
    <t>DEARA</t>
  </si>
  <si>
    <t>DECAQ</t>
  </si>
  <si>
    <t>DECAS</t>
  </si>
  <si>
    <t>DECES</t>
  </si>
  <si>
    <t>DECHO</t>
  </si>
  <si>
    <t>DECUN</t>
  </si>
  <si>
    <t>DEGUA</t>
  </si>
  <si>
    <t>DEGUN</t>
  </si>
  <si>
    <t>DEGUV</t>
  </si>
  <si>
    <t>DEPUY</t>
  </si>
  <si>
    <t>DEQUI</t>
  </si>
  <si>
    <t>DESAP</t>
  </si>
  <si>
    <t>DESUC</t>
  </si>
  <si>
    <t>DEURA</t>
  </si>
  <si>
    <t>DEVIC</t>
  </si>
  <si>
    <t>DIASE</t>
  </si>
  <si>
    <t>DIBIE</t>
  </si>
  <si>
    <t>DICAR</t>
  </si>
  <si>
    <t>DIJIN</t>
  </si>
  <si>
    <t>DINAE</t>
  </si>
  <si>
    <t>DIPOL</t>
  </si>
  <si>
    <t>DIPRO</t>
  </si>
  <si>
    <t>DIRAN</t>
  </si>
  <si>
    <t>DITRA</t>
  </si>
  <si>
    <t>HOCEN</t>
  </si>
  <si>
    <t>ECSAN</t>
  </si>
  <si>
    <t>ESAVI</t>
  </si>
  <si>
    <t>ESBOL</t>
  </si>
  <si>
    <t>ESCAR</t>
  </si>
  <si>
    <t>ESJIM</t>
  </si>
  <si>
    <t>ESPOL</t>
  </si>
  <si>
    <t>ESSUM</t>
  </si>
  <si>
    <t>ESVEL</t>
  </si>
  <si>
    <t>MEBAR</t>
  </si>
  <si>
    <t>MEBOG</t>
  </si>
  <si>
    <t>MEBUC</t>
  </si>
  <si>
    <t>MECAL</t>
  </si>
  <si>
    <t>MECAR</t>
  </si>
  <si>
    <t>MECUC</t>
  </si>
  <si>
    <t>MEMAZ</t>
  </si>
  <si>
    <t>MEMOT</t>
  </si>
  <si>
    <t>MENEV</t>
  </si>
  <si>
    <t>MEPAS</t>
  </si>
  <si>
    <t>MEPER</t>
  </si>
  <si>
    <t>MEPOY</t>
  </si>
  <si>
    <t>MESAN</t>
  </si>
  <si>
    <t>METIB</t>
  </si>
  <si>
    <t>METUN</t>
  </si>
  <si>
    <t>MEVAL</t>
  </si>
  <si>
    <t>MEVIL</t>
  </si>
  <si>
    <t>DIRECCIÓN ADMINISTRATIVA Y FINANCIERA</t>
  </si>
  <si>
    <t>DEPARTAMENTO DE POLICÍA AMAZONAS</t>
  </si>
  <si>
    <t>DEPARTAMENTO DE POLICÍA ARAUCA</t>
  </si>
  <si>
    <t>DEPARTAMENTO DE POLICÍA CAQUETÁ</t>
  </si>
  <si>
    <t>DEPARTAMENTO DE POLICÍA CASANARE</t>
  </si>
  <si>
    <t>DEPARTAMENTO DE POLICÍA CESAR</t>
  </si>
  <si>
    <t>DEPARTAMENTO DE POLICÍA CHOCÓ</t>
  </si>
  <si>
    <t>DEPARTAMENTO DE POLICÍA CUNDINAMARCA</t>
  </si>
  <si>
    <t>DEPARTAMENTO DE POLICÍA GUAJIRA</t>
  </si>
  <si>
    <t>DEPARTAMENTO DE POLICÍA GUAINÍA</t>
  </si>
  <si>
    <t>DEPARTAMENTO DE POLICÍA GUAVIARE</t>
  </si>
  <si>
    <t>DEPARTAMENTO DE POLICÍA PUTUMAYO</t>
  </si>
  <si>
    <t>DEPARTAMENTO DE POLICÍA QUINDÍO</t>
  </si>
  <si>
    <t>DEPARTAMENTO DE POLICÍA SAN ANDRÉS Y PROVIDENCIA</t>
  </si>
  <si>
    <t>DEPARTAMENTO DE POLICÍA SUCRE</t>
  </si>
  <si>
    <t>DEPARTAMENTO DE POLICÍA URABÁ</t>
  </si>
  <si>
    <t>DEPARTAMENTO DE POLICÍA VICHADA</t>
  </si>
  <si>
    <t>DIRECCIÓN ANTISECUESTRO Y ANTIEXTORSIÓN</t>
  </si>
  <si>
    <t>DIRECCIÓN DE BIENESTAR SOCIAL</t>
  </si>
  <si>
    <t>DIRECCIÓN DE CARABINEROS Y SEGURIDAD RURAL</t>
  </si>
  <si>
    <t>DIRECCIÓN DE INVESTIGACIÓN CRIMINAL E INTERPOL</t>
  </si>
  <si>
    <t>DIRECCIÓN NACIONAL DE ESCUELAS</t>
  </si>
  <si>
    <t>DIRECCIÓN INTELIGENCIA POLICIAL</t>
  </si>
  <si>
    <t>DIRECCIÓN PROTECCIÓN Y SERVICIOS ESPECIALES</t>
  </si>
  <si>
    <t>DIRECCIÓN DE ANTINARCÓTICOS</t>
  </si>
  <si>
    <t xml:space="preserve">DIRECCIÓN DE TRÁNSITO Y TRANSPORTE </t>
  </si>
  <si>
    <t>HOSPITAL CENTRAL</t>
  </si>
  <si>
    <t>ESCUELA DE CADETES DE POLICÍA "GENERAL FRANCISCO DE PAULA SANTANDER"</t>
  </si>
  <si>
    <t>ESCUELA DE AVIACIÓN POLICIAL</t>
  </si>
  <si>
    <t>ESCUELA DE POLICÍA SIMÓN BOLÍVAR</t>
  </si>
  <si>
    <t>ESCUELA DE NACIONAL DE CARABINEROS</t>
  </si>
  <si>
    <t>ESCUELA DE SUBOFICIALES Y NIVEL EJECUTIVO GONZALO JIMÉNEZ DE QUESADA</t>
  </si>
  <si>
    <t>ESCUELA DE POSTGRADOS DE POLICÍA "MIGUEL ANTONIO LLERAS"</t>
  </si>
  <si>
    <t>ESCUELA DE PATRULLEROS PROVINCIA DE SUMAPAZ</t>
  </si>
  <si>
    <t>ESCUELA DE CARABINEROS PROVINCIA DE VÉLEZ</t>
  </si>
  <si>
    <t>POLICÍA METROPOLITANA DE BARRANQUILLA</t>
  </si>
  <si>
    <t>POLICÍA METROPOLITANA DE BOGOTÁ</t>
  </si>
  <si>
    <t>POLICÍA METROPOLITANA DE BUCARAMANGA</t>
  </si>
  <si>
    <t>POLICÍA METROPOLITANA DE SANTIAGO DE CALI</t>
  </si>
  <si>
    <t>POLICÍA METROPOLITANA DE CARTAGENA</t>
  </si>
  <si>
    <t>POLICÍA METROPOLITANA DE SAN JOSÉ DE CÚCUTA</t>
  </si>
  <si>
    <t>POLICÍA METROPOLITANA DE MANIZALES</t>
  </si>
  <si>
    <t xml:space="preserve">POLICÍA METROPOLITANA DE MONTERÍA </t>
  </si>
  <si>
    <t>POLICÍA METROPOLITANA DE NEIVA</t>
  </si>
  <si>
    <t>POLICÍA METROPOLITANA DE PASTO</t>
  </si>
  <si>
    <t>POLICÍA METROPOLITANA DE PEREIRA</t>
  </si>
  <si>
    <t>POLICÍA METROPOLITANA DE POPAYÁN</t>
  </si>
  <si>
    <t xml:space="preserve">POLICÍA METROPOLITANA DE SANTA MARTA </t>
  </si>
  <si>
    <t>POLICÍA METROPOLITANA DE IBAGUÉ</t>
  </si>
  <si>
    <t>POLICÍA METROPOLITANA DE TUNJA</t>
  </si>
  <si>
    <t>POLICÍA METROPOLITANA DEL VALLE DE ABURRA</t>
  </si>
  <si>
    <t>POLICÍA METROPOLITANA DE VILLAVICENCIO</t>
  </si>
  <si>
    <t>INFORME CONTRACTUAL VIGENCIA 2018</t>
  </si>
  <si>
    <t xml:space="preserve">NOMBRE DE LA UNIDAD   </t>
  </si>
  <si>
    <t>NIT</t>
  </si>
  <si>
    <t xml:space="preserve">JEFE DE CONTRATOS </t>
  </si>
  <si>
    <t>CELULAR</t>
  </si>
  <si>
    <t xml:space="preserve">CORREO ELECTRÓNICO </t>
  </si>
  <si>
    <t xml:space="preserve">UNIDAD </t>
  </si>
  <si>
    <t>VALOR TOTAL CONTRATADO</t>
  </si>
  <si>
    <t>VALOR TOTAL PROGRAMADO</t>
  </si>
  <si>
    <t xml:space="preserve">Total General </t>
  </si>
  <si>
    <t xml:space="preserve">% DE AVANCE </t>
  </si>
  <si>
    <t>% PDTE</t>
  </si>
  <si>
    <t>CONTRATADO</t>
  </si>
  <si>
    <t>DESIERTO</t>
  </si>
  <si>
    <t>VIGENCIAS FUTURAS</t>
  </si>
  <si>
    <t>NOMBRE</t>
  </si>
  <si>
    <t>ENERO</t>
  </si>
  <si>
    <t>INFRAESTRUCTURA</t>
  </si>
  <si>
    <t>ABRIL</t>
  </si>
  <si>
    <t>SELECCIÓN ABREVIADA</t>
  </si>
  <si>
    <t>AMP</t>
  </si>
  <si>
    <t>PROCESO DE SELECCIÓN</t>
  </si>
  <si>
    <t>DEVUELTO</t>
  </si>
  <si>
    <t>ECOS</t>
  </si>
  <si>
    <t>CONTRATO No</t>
  </si>
  <si>
    <t>META</t>
  </si>
  <si>
    <t>MES DE COMPRA PROYECTADA</t>
  </si>
  <si>
    <t>FECHA PROYECTADA CONTRATO</t>
  </si>
  <si>
    <t>NUMERO DE PROCESO</t>
  </si>
  <si>
    <t>MODALIDAD 
DE SELECCIÓN</t>
  </si>
  <si>
    <t xml:space="preserve">COMPONENTE </t>
  </si>
  <si>
    <t xml:space="preserve">VALOR ECO APROBADO </t>
  </si>
  <si>
    <t>ESTADO</t>
  </si>
  <si>
    <t>VIGENCIA FUTURA 2019</t>
  </si>
  <si>
    <t xml:space="preserve">VALOR TOTAL </t>
  </si>
  <si>
    <t>INVERSIÓN</t>
  </si>
  <si>
    <t xml:space="preserve">TOTAL GASTOS GENERALES </t>
  </si>
  <si>
    <t>REC 16</t>
  </si>
  <si>
    <t>REC 10</t>
  </si>
  <si>
    <t>GASTOS DE PERSONAL</t>
  </si>
  <si>
    <t>ÁREA</t>
  </si>
  <si>
    <t>No.</t>
  </si>
  <si>
    <t>VALOR TOTAL</t>
  </si>
  <si>
    <t>PROGRAMADO POR MODALIDAD</t>
  </si>
  <si>
    <t>Etiquetas de fila</t>
  </si>
  <si>
    <t>Total general</t>
  </si>
  <si>
    <t xml:space="preserve"> VALOR TOTAL </t>
  </si>
  <si>
    <t xml:space="preserve"> GASTOS GENERALES </t>
  </si>
  <si>
    <t xml:space="preserve"> INVERSIÓN</t>
  </si>
  <si>
    <t>(en blanco)</t>
  </si>
  <si>
    <t xml:space="preserve"> VALOR TOTAL CONTRATADO</t>
  </si>
  <si>
    <t>ESTUDIOS PREVIOS POR LLEGAR</t>
  </si>
  <si>
    <t>ESTUDIOS PREVIOS DEVUELTOS</t>
  </si>
  <si>
    <t>ESTUDIOS PREVIOS EN PROCESO DE SELECCIÓN</t>
  </si>
  <si>
    <t>EJECUTADO Y CONTRATADO</t>
  </si>
  <si>
    <t>MENOR CUANTÍA</t>
  </si>
  <si>
    <t>MÍNIMA CUANTÍA</t>
  </si>
  <si>
    <t>AP - CONTRATACIÓN DIRECTA</t>
  </si>
  <si>
    <t>LICITACIÓN</t>
  </si>
  <si>
    <t>ESTUDIOS PREVIOS EN REVISIÓN</t>
  </si>
  <si>
    <t>GASTOS GENERALES Y INVERSIÓN</t>
  </si>
  <si>
    <t xml:space="preserve"> INVERSIÓN PROG.</t>
  </si>
  <si>
    <t xml:space="preserve"> GASTOS GENERALES PROG.</t>
  </si>
  <si>
    <t xml:space="preserve">TOTAL CONTRATADO </t>
  </si>
  <si>
    <t>TOTAL PROGRAMADO</t>
  </si>
  <si>
    <t xml:space="preserve">NOMBRE DE LA UNIDAD </t>
  </si>
  <si>
    <t xml:space="preserve">REGIONAL </t>
  </si>
  <si>
    <t xml:space="preserve">NO SE REALIZA </t>
  </si>
  <si>
    <t xml:space="preserve">POR LLEGAR </t>
  </si>
  <si>
    <t xml:space="preserve">ADJUDICADO </t>
  </si>
  <si>
    <t>EN EJECUCIÓN</t>
  </si>
  <si>
    <t>EJECUTADO</t>
  </si>
  <si>
    <t>LIQUIDADO</t>
  </si>
  <si>
    <t>CD</t>
  </si>
  <si>
    <t>LI</t>
  </si>
  <si>
    <t>MIC</t>
  </si>
  <si>
    <t>SA MC</t>
  </si>
  <si>
    <t>SA ACMP;</t>
  </si>
  <si>
    <t>SA; SA MC BSDN</t>
  </si>
  <si>
    <t>DIPON</t>
  </si>
  <si>
    <t>No. Contratacion</t>
  </si>
  <si>
    <t>REGIÓN 9</t>
  </si>
  <si>
    <t>REGIÓN 1</t>
  </si>
  <si>
    <t>REGIÓN 5</t>
  </si>
  <si>
    <t>REGIÓN 2</t>
  </si>
  <si>
    <t>REGIÓNAL</t>
  </si>
  <si>
    <t>REGIÓN 7</t>
  </si>
  <si>
    <t>REGIÓN 8</t>
  </si>
  <si>
    <t>REGIÓN 6</t>
  </si>
  <si>
    <t>REGIÓN 3</t>
  </si>
  <si>
    <t>REGIÓN 4</t>
  </si>
  <si>
    <t>CONTRATISTA</t>
  </si>
  <si>
    <t xml:space="preserve">REPRESENTANTE LEGAL </t>
  </si>
  <si>
    <t>FORMA DE PAGO</t>
  </si>
  <si>
    <t>PAGOS REALIZADOS</t>
  </si>
  <si>
    <t>SALDOS</t>
  </si>
  <si>
    <t>830041314-4</t>
  </si>
  <si>
    <t>800140601-9</t>
  </si>
  <si>
    <t>800140602-6</t>
  </si>
  <si>
    <t>800140605-8</t>
  </si>
  <si>
    <t>800140606-5</t>
  </si>
  <si>
    <t>800140610-5</t>
  </si>
  <si>
    <t>800140607-2</t>
  </si>
  <si>
    <t>844000016-1</t>
  </si>
  <si>
    <t>800140624-8</t>
  </si>
  <si>
    <t>800140623-0</t>
  </si>
  <si>
    <t>800140951-1</t>
  </si>
  <si>
    <t>800140616-9</t>
  </si>
  <si>
    <t>843000047-4</t>
  </si>
  <si>
    <t>800140974-0</t>
  </si>
  <si>
    <t>800252722-2</t>
  </si>
  <si>
    <t>800140977-2</t>
  </si>
  <si>
    <t>800141060-9</t>
  </si>
  <si>
    <t>800141098-8</t>
  </si>
  <si>
    <t>800141203-5</t>
  </si>
  <si>
    <t>800140986-9</t>
  </si>
  <si>
    <t>800141053-7</t>
  </si>
  <si>
    <t>800141100-5</t>
  </si>
  <si>
    <t>800141101-2</t>
  </si>
  <si>
    <t>842000015-5</t>
  </si>
  <si>
    <t>800141103-7</t>
  </si>
  <si>
    <t>SECCIONAL SANIDAD META</t>
  </si>
  <si>
    <t>900407224-6</t>
  </si>
  <si>
    <t>SECCIONAL SANIDAD HUILA</t>
  </si>
  <si>
    <t>900419719-1</t>
  </si>
  <si>
    <t>SECCIONAL SANIDAD ANTIOQUIA</t>
  </si>
  <si>
    <t>811032059-3</t>
  </si>
  <si>
    <t>802016407-3</t>
  </si>
  <si>
    <t>900336524-5</t>
  </si>
  <si>
    <t>SECCIONAL SANIDAD CUNDINAMARCA</t>
  </si>
  <si>
    <t>900253272-7</t>
  </si>
  <si>
    <t>SECCIONAL SANIDAD RISARALDA</t>
  </si>
  <si>
    <t>900339410-8</t>
  </si>
  <si>
    <t>SECCIONAL SANIDAD SANTANDER</t>
  </si>
  <si>
    <t>804012688-5</t>
  </si>
  <si>
    <t>SECCIONAL SANIDAD VALLE DEL CAUCA</t>
  </si>
  <si>
    <t>805022186-6</t>
  </si>
  <si>
    <t>DIRECCIÓN GENERAL DE LA POLICÍA NACIONAL</t>
  </si>
  <si>
    <t>JEFE DE CONTRATOS  GRADO. NOMBRES Y APELLIDOS</t>
  </si>
  <si>
    <t>CUANDO SE ENCUENTRA FIRMADO PERO NO TIENE FECHA DE INICIO</t>
  </si>
  <si>
    <t xml:space="preserve">CUANDO NO SE DESARROLLO EL PROCESO </t>
  </si>
  <si>
    <t xml:space="preserve">YA NO SE REALIZA EL PROCESOS POR ALGUNA CIRCUNSTANCIA </t>
  </si>
  <si>
    <t xml:space="preserve">CUANDO EL PROCESO AUN NO HA LLEGADO </t>
  </si>
  <si>
    <t>CUANDO EL CONTRATO FUE LIQUIDADO.</t>
  </si>
  <si>
    <t>ESTADOS</t>
  </si>
  <si>
    <t>MODALIDADES</t>
  </si>
  <si>
    <t>TOTAL RECURSO 10 Y 16</t>
  </si>
  <si>
    <t>PAGOS PARCIALES</t>
  </si>
  <si>
    <t xml:space="preserve">PORCENTAJE DE AVANCE </t>
  </si>
  <si>
    <t xml:space="preserve">FORMAS DE PAGO </t>
  </si>
  <si>
    <t>FORMAS DE PAGO</t>
  </si>
  <si>
    <t xml:space="preserve">No. De Contratación de acuerdo a manual </t>
  </si>
  <si>
    <t>CORREO ELECTRÓNICO</t>
  </si>
  <si>
    <t>AHORRO DE LA CONTRATACIÓN</t>
  </si>
  <si>
    <t>NO. CONSTANCIA SECOP</t>
  </si>
  <si>
    <t>FECHA DE SUSCRIPCIÓN CONTRATO 
(DD/MM/AAAA)</t>
  </si>
  <si>
    <t>CONFIGURACIÓN JURÍDICA (UNIÓN TEMPORAL O CONSORCIO</t>
  </si>
  <si>
    <t xml:space="preserve">CONTRA ENTREGA </t>
  </si>
  <si>
    <t>DESCRIPCIÓN</t>
  </si>
  <si>
    <t xml:space="preserve">CUANDO SE DEVOLVIÓ EL ESTUDIO PREVIO PARA CORRECCIÓN </t>
  </si>
  <si>
    <t xml:space="preserve">CUANDO SE ENCUENTRA EL ESTUDIO PREVIO EN REVISIÓN CONTRATOS </t>
  </si>
  <si>
    <t>CUANDO SE FIRMO RESOLUCIÓN DE ADJUDICACIÓN</t>
  </si>
  <si>
    <t xml:space="preserve">CUANDO ESTA VIGENTE DURANTE EL PLAZO DE INICIO Y TERMINO </t>
  </si>
  <si>
    <t>CUANDO SE CULMINO SU PLAZO DE EJECUCIÓN</t>
  </si>
  <si>
    <t>QUE TIPO DE PROCESO SE INCLUYEN</t>
  </si>
  <si>
    <t>ADICIÓN</t>
  </si>
  <si>
    <t>CONTRATACIÓN DIRECTA</t>
  </si>
  <si>
    <t xml:space="preserve"> GASTOS GENERALES CONTRATADO</t>
  </si>
  <si>
    <t xml:space="preserve"> INVERSIÓN CONTRATADO</t>
  </si>
  <si>
    <t>GASTOS GENERALES CONTRATADO</t>
  </si>
  <si>
    <t>INVERSIÓN CONTRATADO</t>
  </si>
  <si>
    <t>830067597-4</t>
  </si>
  <si>
    <t>DEAMA-ARSAN</t>
  </si>
  <si>
    <t>DEARA-ARSAN</t>
  </si>
  <si>
    <t>DEBOL-ARSAN</t>
  </si>
  <si>
    <t>DEBOY-ARSAN</t>
  </si>
  <si>
    <t>DECAL-ARSAN</t>
  </si>
  <si>
    <t>DECAQ-ARSAN</t>
  </si>
  <si>
    <t>DECAS-ARSAN</t>
  </si>
  <si>
    <t>DECAU-ARSAN</t>
  </si>
  <si>
    <t>DECES-ARSAN</t>
  </si>
  <si>
    <t>DECHO-ARSAN</t>
  </si>
  <si>
    <t>DECOR-ARSAN</t>
  </si>
  <si>
    <t>DEGUN-ARSAN</t>
  </si>
  <si>
    <t>DEGUA-ARSAN</t>
  </si>
  <si>
    <t>DEGUV-ARSAN</t>
  </si>
  <si>
    <t>DEMAG-ARSAN</t>
  </si>
  <si>
    <t>DENAR-ARSAN</t>
  </si>
  <si>
    <t>DENOR-ARSAN</t>
  </si>
  <si>
    <t>DEPUT-ARSAN</t>
  </si>
  <si>
    <t>DEQUI-ARSAN</t>
  </si>
  <si>
    <t>DESAP-ARSAN</t>
  </si>
  <si>
    <t>DESUC-ARSAN</t>
  </si>
  <si>
    <t>DETOL-ARSAN</t>
  </si>
  <si>
    <t>DEVIC-ARSAN</t>
  </si>
  <si>
    <t>DEURA-ARSAN</t>
  </si>
  <si>
    <t>DISAN-NIVEL CENTRAL</t>
  </si>
  <si>
    <t>SECSA-DEANT</t>
  </si>
  <si>
    <t>SECSA-DEATA</t>
  </si>
  <si>
    <t>SECBOG-DECUN</t>
  </si>
  <si>
    <t>SECSA-DEUIL</t>
  </si>
  <si>
    <t>SECSA-DEMET</t>
  </si>
  <si>
    <t>SECSA-DERIS</t>
  </si>
  <si>
    <t>SECSA-DESAN</t>
  </si>
  <si>
    <t>SECSA-DEVAL</t>
  </si>
  <si>
    <t>AREA DE SANIDAD AMAZONAS</t>
  </si>
  <si>
    <t>AREA DE SANIDAD ARAUCA</t>
  </si>
  <si>
    <t>AREA DE SANIDAD BOLIVAR</t>
  </si>
  <si>
    <t>AREA DE SANIDAD BOYACA</t>
  </si>
  <si>
    <t>AREA DE SANIDAD CALDAS</t>
  </si>
  <si>
    <t>AREA DE SANIDAD CAQUETA</t>
  </si>
  <si>
    <t>AREA DE SANIDAD CASANARE</t>
  </si>
  <si>
    <t>AREA DE SANIDAD CAUCA</t>
  </si>
  <si>
    <t>AREA DE SANIDAD CESAR</t>
  </si>
  <si>
    <t>AREA DE SANIDAD CHOCO</t>
  </si>
  <si>
    <t>AREA DE SANIDAD CORDOBA</t>
  </si>
  <si>
    <t>AREA DE SANIDAD GUAINIA</t>
  </si>
  <si>
    <t>AREA DE SANIDAD GUAJIRA</t>
  </si>
  <si>
    <t>AREA DE SANIDAD GUAVIARE</t>
  </si>
  <si>
    <t>AREA DE SANIDAD MAGDALENA</t>
  </si>
  <si>
    <t>AREA DE SANIDAD NARIÑO</t>
  </si>
  <si>
    <t>AREA DE SANIDAD NORTE DE SANTANDER</t>
  </si>
  <si>
    <t>AREA DE SANIDAD PUTUMAYO</t>
  </si>
  <si>
    <t>AREA DE SANIDAD QUINDIO</t>
  </si>
  <si>
    <t>AREA DE SANIDAD SAN ANDRES Y PROVIDENCIA</t>
  </si>
  <si>
    <t>AREA DE SANIDAD SUCRE</t>
  </si>
  <si>
    <t>AREA DE SANIDAD TOLIMA</t>
  </si>
  <si>
    <t>AREA DE SANIDAD VICHADA</t>
  </si>
  <si>
    <t>AREA SANIDAD URABA</t>
  </si>
  <si>
    <t>DIRECCION DE SANIDAD NIVEL CENTRAL</t>
  </si>
  <si>
    <t>SECCIONAL SANIDAD ATLANTICO</t>
  </si>
  <si>
    <t>SECCIONAL SANIDAD BOGOTA Y DECUND</t>
  </si>
  <si>
    <t>SECSA-DECUN</t>
  </si>
  <si>
    <t>800127508-8</t>
  </si>
  <si>
    <t>900807338-3</t>
  </si>
  <si>
    <t>900801209-4</t>
  </si>
  <si>
    <t>800141397-5</t>
  </si>
  <si>
    <t>800141379-2</t>
  </si>
  <si>
    <t>800141338-0</t>
  </si>
  <si>
    <t>830000097-5</t>
  </si>
  <si>
    <t>830053227-3</t>
  </si>
  <si>
    <t>830042321-0</t>
  </si>
  <si>
    <t>800140603-3</t>
  </si>
  <si>
    <t>800140625-5</t>
  </si>
  <si>
    <t>800140985-1</t>
  </si>
  <si>
    <t>800140611-2</t>
  </si>
  <si>
    <t>800226849-9</t>
  </si>
  <si>
    <t>800141336-6</t>
  </si>
  <si>
    <t>804003971-7</t>
  </si>
  <si>
    <t>800141206-7</t>
  </si>
  <si>
    <t>808000859-0</t>
  </si>
  <si>
    <t>809010745-6</t>
  </si>
  <si>
    <t>830090486-1</t>
  </si>
  <si>
    <t>900192793-1</t>
  </si>
  <si>
    <t>900149064-7</t>
  </si>
  <si>
    <t>900263078-7</t>
  </si>
  <si>
    <t>900233117-8</t>
  </si>
  <si>
    <t>900259415-0</t>
  </si>
  <si>
    <t>900393379-0</t>
  </si>
  <si>
    <t>900360623-7</t>
  </si>
  <si>
    <t>900486439-1</t>
  </si>
  <si>
    <t>900486513-7</t>
  </si>
  <si>
    <t>900552743-7</t>
  </si>
  <si>
    <t>900593683-9</t>
  </si>
  <si>
    <t>900634185-1</t>
  </si>
  <si>
    <t>900805219-6</t>
  </si>
  <si>
    <t>Cant.</t>
  </si>
  <si>
    <t xml:space="preserve"> UNIDAD </t>
  </si>
  <si>
    <t xml:space="preserve">CORREO ELECTRÓNICO UNIDAD </t>
  </si>
  <si>
    <t>OBJETO CONTRACTUAL</t>
  </si>
  <si>
    <t>FECHA REAL DE ENTREGA ECO a GRUPO PRECONTRACTUAL</t>
  </si>
  <si>
    <t>FECHA DE APROBACIÓN DE ECO Y ENTREGA A ETAPA PRECONTRACTUAL CON CDP</t>
  </si>
  <si>
    <t>COMPONENTES</t>
  </si>
  <si>
    <t>MES PRESENTACIÓN ESTUDIO PREVIO</t>
  </si>
  <si>
    <t>FECHA PRESENTACIÓN ESTUDIO PREVIO</t>
  </si>
  <si>
    <t>FECHA APROBACIÓN ESTUDIO PREVIO</t>
  </si>
  <si>
    <t>OBJETO DEL PROCESO</t>
  </si>
  <si>
    <t xml:space="preserve">VIGENCIA ACTUAL </t>
  </si>
  <si>
    <t>VIGENCIA FUTURA</t>
  </si>
  <si>
    <t>*POR CAMBIAR LAS FORMULAS DETERMINADAS EN EL FORMATO.</t>
  </si>
  <si>
    <t>*POR FAVOR NO CAMBIAR NI MODIFICAR EL FORMATO ESTABLECIDO.- NO INCLUIR NI ELIMINAR CELDAS.</t>
  </si>
  <si>
    <t>jose.macias@correo.policia.gov.co</t>
  </si>
  <si>
    <t>disan.seval-lic@policia.gov.co</t>
  </si>
  <si>
    <t>CLIOC</t>
  </si>
  <si>
    <t>APOYO DIAGNOSTICO</t>
  </si>
  <si>
    <t>GASIS</t>
  </si>
  <si>
    <t>GADFI</t>
  </si>
  <si>
    <t>SALUD OCUPACIONAL</t>
  </si>
  <si>
    <t xml:space="preserve">LOGISTICA SECCIONAL </t>
  </si>
  <si>
    <t>JEFE TELEMATICA SECSA VALLE</t>
  </si>
  <si>
    <t>COORDINACION ARCHIVO CENTRAL</t>
  </si>
  <si>
    <t>JEFAT</t>
  </si>
  <si>
    <t>SECRETARIA JEFATURA SECCIONAL</t>
  </si>
  <si>
    <t>DIRECTORA CLINICA REGIONAL DE OCCIDENTE</t>
  </si>
  <si>
    <t>JEFE REGIONAL 4 DE INCORPORACION</t>
  </si>
  <si>
    <t>DINCO</t>
  </si>
  <si>
    <t>GRUPO GERENCIAL CLIOC</t>
  </si>
  <si>
    <t>RESPONSABLE MANTEMIENTO</t>
  </si>
  <si>
    <t>INGENIERA AMBIENTAL</t>
  </si>
  <si>
    <t>PLANE</t>
  </si>
  <si>
    <t>SERVICIOS DE UCI, UCIN Y OTROS SERVICIOS DEL PORTAFOLIO</t>
  </si>
  <si>
    <t>PRESTACIÓN DE SERVICIOS DE IMÁGENES DIAGNOSTICAS</t>
  </si>
  <si>
    <t>SUMINISTRO DE INSUMOS, REACTIVOS, CELULAS REACTIVAS, CONTROL DE CALIDAD, SANGRE TOTAL Y SUS HEMODERIVADOS, PARA EL SERVICIO DE UNIDAD TRANSFUNSIONAL DE LA CLINICA REGIONAL DE OCCIDENTE</t>
  </si>
  <si>
    <t>PRESTACION DE SERVICIOS DE SALUD DE BAJA Y MEDIANA COMPLEJIDAD PARA LA ATENCIÓN DE LOS USUARIOS DEL SUBSITEMA DE SALUD DE LA POLICÍA NACIONAL EN LA JURISDICCIÓN DE LA SECCIONAL SANIDAD VALLE</t>
  </si>
  <si>
    <t>PRESTACIÓN DE SERVICIOS DE SALUD DE BAJA Y MEDIANA COMPLEJIDAD, CON IPS EN EL AREA DE: URGENCIAS, CONSULTA EXTERNA, MEDICINA GENERAL Y ESPECIALIZADA, IMAGENOLOGIA, HOSPITALIZACIÓN, CIRUGIA, LABORATORIO Y REHABILITACIÓN PARA EL PERSONAL DE USUARIOS RESIDENTES EN EL MUNICIPIO DE BUGA Y SU ÁREA DE INFLUENCIA</t>
  </si>
  <si>
    <t>PRESTACION DE SERVICIOS DE SALUD DE BAJA Y MEDIANA COMPLEJIDAD EN LAS AREAS DE URGENCIAS, CONSULTA EXTERNA ESPECIALIZADA Y HOSPITALIZACION CON EL HOSPITAL DEPARTAMENTAL SAN ANTONIO DE ROLDANILLO</t>
  </si>
  <si>
    <t>PRESTACIÓN DE SERVICIOS DE SALUD DE MEDIANA Y BAJA COMPLEJIDAD PARA EL PERSONAL DE USUARIOS RESIDENTES EN EL MUNICIPIO DE TULUA Y SU ÁREA DE INFLUENCIA (ANDALUCIA, BUGALAGRANDE, TRUJILLO Y RIOFRIO) EL VALLE DEL CAUCA DE ACUERDO AL PLAN DE BENEFICIOS DEL SUBSISTEMA DE SALUD DE LAS FUERZASA MILITARES Y LA POLICIA NACIONAL ESTABLECIDO EN EL ACAUERDO 002 DE 2001</t>
  </si>
  <si>
    <t>PRESTACION DE SERVICIOS DE NIVEL I EN SALUD DE BAJA COMPLEJIDAD PARA LA ATENCIÓN INTEGRAL DE LOS USUARIOS DEL SUBSISTEMA DE SALUD DE LA POLICIA NACIONAL RESIDENTES EN EL MUNICIPIO DE DAGUA Y SU AREA DE INFLUENCIA. ATENCIÓN EN MEDICINA GENERAL, ODONTOLOGÍA, PROGRAMAS DE PROMOCIÓN Y PREVENCIÓN, LABORATORIO CLÍNICO Y DISPENSACIÓN DE MEDICAMENTOS AMBULATORIOS</t>
  </si>
  <si>
    <t>SUMINISTRO DE PASAJES TERRESTRES PARA DESPLAZAMIENTO DE USUARIOS DE LA SECCIONAL SANIDAD VALLE A CUMPLIR CITAMEDICA A BOGOTA Y OTROS DESTINOS NACIONAL</t>
  </si>
  <si>
    <t>PRESTACION DE SERVICIOS  DE SALUD DE BAJA Y MEDIANA COMPLEJIDAD CON IPS PARA EL PERSONAL DE USUARIOS  DEL SUBSISTEMA DE SALUD DE LA POLICIA NACIONAL RESIDENTES EN LOS MUNICIPIOS DE PALMIRA INCLUIDA SUAREA DE INFLUENCIA DE LA JURISDICCION DE LA SECCIONAL SANIDAD VALLE</t>
  </si>
  <si>
    <t>PRESTACIÓN DE SERVICIOS DE SALUD DE MEDIANA Y ALTA COMPLEJIDAD PARA LA ATENCIÓN DE LOS USUARIOS DEL SUBSISTEMA DE SALUD DE LA POLICÍA NACIONAL EN LA JURISDICCIÓN DE LA SECCIONAL DE SANIDAD VALLE</t>
  </si>
  <si>
    <t>SERVICIOS DE SALUD MEDIANA Y BAJA COMPLEJIDAD EN REHABILITACIÓN (INCLUYE TERAPIA FÍSICA Y RESPITARORIA ) PARA EL PERSONAL DE USUARIOS RESIDENTES EN LA JURISDICCIÓN DEL MUNICIPIO DE ROLDANILLO</t>
  </si>
  <si>
    <t>Suministro de papelería,  para la Seccional Sanidad Valle</t>
  </si>
  <si>
    <t>SERVICIO DE TRATAMIENTO Y DISPOSICIÓN FINAL DE RESIDUOS HOSPITALARIOS Y PELIGROSOS CON SUS ACTIVIDADES CONEXAS Y COMPLEMENTARIAS PARA LOS ESTABLECIMIENTOS DE SANIDAD POLICIAL DE CALI, PALMIRA, TULUÁ, BUENAVENTURA, BUGA Y ROLDANILLO, RESOLUCIÓN 1164 DE 2002, DECRETO 1609 DE 2002, DECRETO 4741 DE 2005, DECRETO 351 DE 2014 Y COMPLEMENTARIAS</t>
  </si>
  <si>
    <t>SUMINISTRO DE FERRETERIA</t>
  </si>
  <si>
    <t>SERVICIO DE MANTENIMIENTO PREVENTIVO Y CORRECTIVO Y RESPUESTOS GENUINOS PARA LOS ASCENSORES QUE FUNCIONAN EN LOS ESTABLECIMIENTOS DE LA SECCIONAL SANIDAD VALLE: CUATRO ASCENSORES MARCA SCALA, UN ASCENSOR DE PASAJEROS  MODELO 3300 AP DE CUATRO PARADAS DA MARCA SCHILDLER ANDINO QUE FUNCIONAN EN LA CLINICA REGIONAL DE OCCIDENTE Y UN ASCENSO MARCA THYSEMKRUPP QUE FUNCIONA EN EL ESTABLECIMIENTO DE SANIDAD FATIMA</t>
  </si>
  <si>
    <t>MANTENIMIENTO PREVENTIVO Y CORRECTIVO QUE INCLUYE CAMBIOS DE ACEITE Y FILTROS DE CUATRO PLANTAS ELECTRICAS QUE FUNCIONAN EN LAS SEDES DE LA SECCIONAL SANIDAD VALLE</t>
  </si>
  <si>
    <t>SERVICIO DE MANTENIMIENTO PREVENTIVO Y/O CORRECTIVO DEL EQUIPO ODONTOLOGICO DE LA SECCIONAL SANIDAD VALLE</t>
  </si>
  <si>
    <t>ARRENDAMIENTO DE UN BIEN INMUEBLE EN EL MUNICIPIO DE ROLDANILLO VALLE PARA EL FUNCIONAMIENTO DEL ESTABLECIEMINTO DE SANIDAD POLICIAL NIVEL I, CON CAPACIDAD Y OPTIMAS CONDICIONES PARA INSTALAR LAS DEPENDENCIAS ASISITENCIALES Y ADMINISTRATIVAS DEL ESPAB</t>
  </si>
  <si>
    <t>SERVICIOS INTEGRALES DE FOTOCOPIADO E IMPRESIÓN, INCLUYE EQUIPOS, MANTENIMIENTOS, SUMINISTROS, REPUESTOS Y ACCESORIOS PARA DUNCIONAMIENTO.</t>
  </si>
  <si>
    <t>SUMINISTRO DE REACTIVOS E INSUMOS PARA LA REALIZACION DE PRUEBAS DIAGNOSTICAS EN EL LABORATORIO CLÍNICO DE LA SECCIONAL SANIDAD VALLE</t>
  </si>
  <si>
    <t xml:space="preserve">ARRENDAMIENTO BIEN INMUEBLE EN EL  MUNICIPIO DE  TULUA VALLE,  PARA EL FUNCIONAMIENTO DEL ESTABLECIMIENTO DE SANIDAD POLICIAL NIVEL I, CON CAPACIDAD PARA INSTALAR LAS DEPENDENCIAS ASISTENCIALES Y ADMINISTRATIVAS DEL ESPAB </t>
  </si>
  <si>
    <t>SUMINISTRO DE GASES MEDICINALES y OXIGENO DOMICILIARIO PARA LA ATENCIÓN DE LOS USUARIOS DEL SUBSISTEMA DE SALUD DE LA SECCIONAL DE SANIDAD VALLE</t>
  </si>
  <si>
    <t>SERVICIO DE MANTENIMIENTO CORRECTIVO AJUSTE Y VERIFICACIÓN DE LAS SUBESTACIONES DE ENERGIA Y CUARTOS TECNICOS Y LA RED ELECTRICA EN LA SECCIONAL SANIDAD VALLE</t>
  </si>
  <si>
    <t>ARRENDAMIENTO BIEN INMUEBLE EN EL  MUNICIPIO DE  BUGA VALLE,  EL CUAL INCLUYA LA GARANTÍA DE CONEXIÓN A LOS SERVICIOS PÚBLICOS BÁSICOS, PARA EL FUNCIONAMIENTO DEL ESTABLECIMIENTO DE SANIDAD POLICIAL NIVEL I, EN ESTE MUNICIPIO EN CONDICIONES OPTIMAS, CON CAPACIDAD PARA INSTALAR LAS DEPENDENCIAS ASISTENCIALES Y ADMINISTRATIVAS DEL ESPAB</t>
  </si>
  <si>
    <t xml:space="preserve">PRESTACION DE SERVICIO DE ASEO Y DESINFECCION PARA LA SECCIONAL SANIDAD VALLE EN EL ESTABLECIMIENTO DE MEDIANA COMPLEJIDAD: CLINICA REGIONAL DE OCCIDENTE Y CENTROS DE ATENCION DE PRIMER NIVEL: FATIMA, PALMIRA, TULUA, BUGA, ROLDANILLO, BUENAVENTURA Y BODEGA ARCHIVO CENTRAL, QUE INCLUYA MATERIALES, INSUMOS Y EQUIPOS. </t>
  </si>
  <si>
    <t>ARRENDAMIENTO DE BIEN INMUEBLE EN EL MUNICIPIO DE PALMIRA VALLE, PARA EL FUNCIONAMIENTO DEL ESTABLECIMIENTO DE SANIDAD POLICIAL NIVEL I CON CAPACIDAD PARA INSTALAR LAS DEPENDENCIAS ASISTENCIALES Y ADMINISTRATIVAS DEL ESPAB</t>
  </si>
  <si>
    <t>SERVICIO DE LAVANDERIA, DESINFECCION, PLANCHADO, RECOLECCION, DISTRIBUCION Y TRANSPORTE DE ROPA HOSPITALARIA PARA LA CLINICA REGIONAL DE OCCIDENTE Y ESTABLECIMIENTO DE BAJA COMPLEJIDAD NUESTRA SEÑORA DE FATIMA</t>
  </si>
  <si>
    <t>SERVICIO DE MANTENIMIENTO PREVENTIVO Y CORRECTIVO DE EQUIPO MEDICO ESPECIALIZADO EN LA SECCIONAL DE SANIDAD VALLE</t>
  </si>
  <si>
    <t>ARRENDAMIENTO BIEN INMUEBLE: ARRENDAR UN BIEN INMUEBLE EN EL MUNICIPIO DE SANTIAGO DE CALI EL CUAL INCLUYA LA GARANTIA DE CONEXIÓN A LOS SERVICIOS PUBLICOS SIN PROBLEMAS EL INMUEBLE DE TIPO LEGAL PARA EL FUNCIONAMIENTO DEL ARCHIVO CENTRAL SECCIONAL SANIDAD VALLE PROCESO GESTION DOCUMENTAL</t>
  </si>
  <si>
    <t>SERVICIO DE MANTEMIENTO PREVENTIVO Y CORRECTIVO Y RESPUESTOS GENUINOS DE EQUIPOS DE COMUNICACIÓN DE REDES COMO IMPRESORES EQUIPOS DE COMPUTACION SONIDO, VIDEO Y TELEVISION DE LA SECCIONAL SANIDAD VALLE, FATIMA, CLINICA REGIONAL DE OCCIDENTE, BIESO, PALMIRA, BUGA, TULUA, ROLDANILLO, BUENAVENTURA Y DAGUA</t>
  </si>
  <si>
    <t>PRESTACION DE SERVICIO DE CORREO Y MENSAJERIA ENVIADA DESDE CALI Y ESTABLECIMIENTOS DE SANIDAD POLICIAL DE LA SECCIONAL SANIDAD VALLE HACIA CUALQUIER DESTINO NACIONAL</t>
  </si>
  <si>
    <t>SERVICIO DE MANTENIMIENTO Y REPARACIÓN A TODO COSTO DEL PARQUE AUTOMOTOR ASIGNADO A LA SECCIONAL SANIDAD VALLE</t>
  </si>
  <si>
    <t>SERVICIO DE ALIMENTACIÓN PARA LOS USUARIOS DEL SUBSISTEMA DE SALUD DE LA POLICIA NACIONAL EN ESTANCIA HOSPITALARIA DE LA CLÍNICA REGIONAL DE OCCIDENTE SECCIONAL DE SANIDAD VALLE. ANEXO LOS SERVICIOS DE CAFETERÍAS PARA USUARIOS Y PERSONAL ADMINISTRATIVO DE LA SECCIONAL SANIDAD VALLE, PRESENTES EN LA CLÍNICA REGIONAL DE OCCIDENTE Y ESTABLECIMIENTO DE BAJA COMPLEJIDAD NUESTRA SEÑORA DE FÁTIMA</t>
  </si>
  <si>
    <t>PRESTACIÓN DE SERVICIOS DE MEDICINA GENERAL PARA LA ATENCIÓN DE LOS USUARIOS EN LA SECCIONAL SANIDAD VALLE PERTENECIENTES AL SUBSISTEMA DE SALUD DE LA POLICÍA NACIONAL</t>
  </si>
  <si>
    <t>SERVICIO DE MANTENIMIENTO PREVENTIVO Y CORRECTIVO DEL SISTEMA DE AIRE ACONDICIONADO QUE FUNCIONA EN LAS SEDES DE LA SECCIONAL SANIDAD VALLE, SERVICIO DE MANTENIMIENTO CORRECTIVO A TODO COSTO DE TRES COMPRESORES MARCA HANBELL DE 60 TONELADAS, INCLUYENDO LA PUESTA A  PUNTO DE UN CUARTO COMPRESOR PERTENECIENTE AL MISMO SISTEMA Y PUESTA EN FUNCIONAMIENTO DE LOS DOS CHILLER DE 120 TONELADAS</t>
  </si>
  <si>
    <t>PRESTACIÓN DE SERVICIOS DE CONSULTAS ESPECIALIZADAS Y EXAMENES DE LABORATORIO CLINICO Y PARACLINICOS, PARA LOS ASPIRANTES DEL PROCESO DE SELECCIÓN E INCORPORACIÓN DE OFICIALES Y PATRULLEROS EN EL PLAN ANUAL DE SELECCIÓN 2017 Y 2018 PARA LA REGIONAL DE INCORPORACIÓN No. 4, GRUPO DE INCORPORACIÓN BUENAVENTURA, GRUPO INCORPORACIÓN CAUCA Y EL GRUPO DE INCOPORACIÓN CALI.</t>
  </si>
  <si>
    <t>PRESTACIÓN DE SERVICIO DE SALUD PARA NIVEL III Y ALGUNOS DE NIVEL II DE APOYO DIAGNOSTICO, COMPLEMENTACIÓN TERAPEUTICA Y DE GASTROENTEROLOGÍA Y ENDOSCOPIAS DIGESTIVAS, INCLUYE CONSULTA, PARA LA ATENCIÓN DE LOS USUARIOS DEL SUBSISTEMA DE SALUD DE LA POLICIA NACIONAL EN CLINICA REGIONAL DE OCCIDENTE Y JURISDICCIÓN DE LA SECCIONAL DE SANIDAD VALLE</t>
  </si>
  <si>
    <t>SUMINISTRO DE INSUMOS DE OSTEOSINTESIS PARA EL SERVICIO DE CIRUGÍA DEL ESPIM  CLINICA  REGIONAL DE OCCIDENTE DE LA SECCIONAL SANIDAD VALLE, CON DESTINO A LOS USUARIOS DEL SUBSISTEMA DE SALUD DE LA POLICÍA NACIONAL</t>
  </si>
  <si>
    <t>PRESTACION DE SERVICIO DE SALUD MEDICO DOMICILIARIO PARA USUARIOS DEL SUBSISTEMA DE SALUD DE LA POLICIA NACIONAL EN LA SECCIONAL SANIDAD VALLE</t>
  </si>
  <si>
    <t>PRESTACIÓN DE SERVICIOS DE SALUD DE DIAGNÓSTICO CARDIOVASCULAR Y CONSULTA ESPECIALIZADA DE CARDIOLOGIA DE MEDIANA COMPLEJIDAD PARA LOS USUARIOS DEL SUBSISTEMA DE SALUD DE LA POLICÍA NACIONAL DE LA SECCIONAL SANIDAD VALLE</t>
  </si>
  <si>
    <t>SUMINISTRO DE INSUMOS MEDICOS QUIRURGICOS PARA LA ATENCIÓN AMBULATORIA Y HOSPITALARIA DE LOS USUARIOS DEL SUBSISTEMA DE SALUD DE LA POLICIA NACIONAL</t>
  </si>
  <si>
    <t>PRESTACION DE SERVICIOS DE SALUD PARA PATOLOGIAS MENTALES DE BAJO, MEDIANO Y ALTO NIVEL DE COMPLEJIDAD DESTINADO A LA FUNCION DE LOS USUARIOS DEL SUBSISTEMA DE SALUD DE LA POLICIA NACIONAL EN LA JURISDICCIÓN DE LA SECCIONAL DE SANIDAD VALLE</t>
  </si>
  <si>
    <t>PRESTACIÓN DEL SERVICIO DE TRASLADO TERRESTRE PARA PACIENTES CON MOVILIDAD REDUCIDA DESTINADO A LOS  USUARIOS DEL SUBSISTEMA DE SALUD DE LA POLICÍA NACIONAL EN LA JURISDICCIÓN DE LA SECCIONAL SANIDAD VALLE</t>
  </si>
  <si>
    <t>PRESTACIÓN DE SERVICIOS DE SALUD DE BAJA Y MEDIANA COMPLEJIDAD, CON IPS EN EL AREA DE: URGENCIAS, CONSULTA EXTERNA, MEDICINA GENERAL Y ESPECIALIZADA, IMAGENOLOGIA, HOSPITALIZACIÓN, CIRUGIA, REHABILITACIÓN PARA EL PERSONAL DE USUARIOS RESIDENTES EN EL MUNICIPIO DE BUENAVENTURA Y SU AREA DE INFLUENCIA (JUANCHACO, LADRILLEROS, BOCANA, DOCORDÓ Y CISNEROS)</t>
  </si>
  <si>
    <t>PRESTACION DE SERVICIOS DE SALUD DE OFTALMOLOGIA Y OTORRINOLARINGOLOGIA DE NIVEL III Y ALGUNOS DE NIVEL II Y CONSULTAS ESPECIALIZADAS Y SUPRAESPECIALIZADAS, PARA LA ATENCIÓN DE LOS USUARIOS DEL SUBSISTEMA DE SALUD DE LA POLICIA NACIONAL EN LA SECCIONAL DE SANIDAD VALLE</t>
  </si>
  <si>
    <t>SUMINISTRO DE MATERIALES E INSUMOS ODONTOLOGICOS PARA LA ATENCIÓN AMBULATORIA DE ODONTOLOGIA GENERAL Y ESPECIALIZADA DE LOS USUARIOS DEL SUBSISTEMA DE SALUD DE LA POLICIA NACIONAL SECCIONAL SANIDAD VALLE</t>
  </si>
  <si>
    <t>PRESTACION DE SERVICIOS DE SALUD PARA NIVEL III Y ALGUNOS DEL NIVEL II EN IMÁGENES DIAGNOSTICAS Y SERVICIOS DE RESONANCIA NUCLEAR MAGNETICA, DESTINADO A LA ATENCION DE LOS USUARIOS DEL SUBSISTEMA DE SALUD DE LA POLICIA NACIONAL EN LA JURISDICCION DE LA SECCIONAL DE SANIDAD VALLE</t>
  </si>
  <si>
    <t>SUMINISTRO DE PASAJES AEREOS</t>
  </si>
  <si>
    <t>SERVICIO DE MANTENIMIENTO PREVENTIVO Y CORRECTIVO DE LOS ASCENSORES QUE FUNCIONAN EN LOS ESTABLECIMIENTOS DE LA SECCIONAL SANIDAD VALLE: CUATRO  (4) ASCENSORES MARCA SCALA, UN (1) ASCENSOR DE PASAJEROS  MODELO 3300 AP DE CUATRO PARADAS DA MARCA SCHILDLER ANDINO QUE FUNCIONAN EN LA CLINICA REGIONAL DE OCCIDENTE Y UN ASCENSO MARCA THYSEMKRUPP QUE FUNCIONA EN EL ESTABLECIMIENTO DE SANIDAD FATIMA</t>
  </si>
  <si>
    <t>MANTENIMIENTO PREVENTIVO Y CORRECTIVO DEL TANQUE DE AGUA POTABLE Y EL SISTEMA DE LA RED CONTRA INCENDIOS EN LA CLINICA REGIONAL DE OCCIDENTE Y ESP NUESTRA SEÑORA DE FATIMA</t>
  </si>
  <si>
    <t>SERVICIO DE CONTROL DE PLAGAS (CONTROL DE INSECTOS VOLADORES, RASTREROS, ROEDORES, ETC) EN LOS ESTABLECIMIENTOS DE SANIDAD POLICIAL DE LA SECCIONAL DE SANIDAD VALLE</t>
  </si>
  <si>
    <t>SERVICIO DE DOSIMETRÍA PERSONAL QUE INCLUYE DISPOSITIVO DE MEDICIÓN DE DOSIMETRIA INDIFERENTE LA TECNOLOGÍA QUE SE MANEJE, LECTURA E INFORMES PERIODICOS ENVÍO DE LECTURA POR CORREO FISICO ELECTRONICO, RECOLECCIÓN Y ENTREGA DEL DISPOSITIVO MEDIDOR EN LA CIUDAD DE CALI.</t>
  </si>
  <si>
    <t>SUMINISTRO DE MATERIALES DE CONSTRUCCIÓN Y ELEMENTOS DE FERRETERÍA PARA LA SECCIONAL SANIDAD VALLE DEL CAUCA</t>
  </si>
  <si>
    <t>SUMINISTRO DE PROTESIS AUDITIVA Y ELEMENTOS DE REHABILITACION PARA LOS USUARIOS DEL SUBSISTEMA DE SALUD DE LA POLICIA SECCIONAL SANIDAD VALLE</t>
  </si>
  <si>
    <t>SUMINISTRO DE REPUESTOS PARA EQUIPO MEDICO E INDUSTRIAL HOSPITALARIO DE LA SECCIONAL SANIDAD VALLE</t>
  </si>
  <si>
    <t>PRESTACION DE SERVICIOS DE SALUD DE BAJA Y MEDIANA COMPLEJIDAD, EN LAS AREAS DE APOYO TERAPEUTICO-REHABILITACION A LOS USUARIOS DEL MUNICIPIO DE TULUA Y POBLACIONES CIRCUNVECINAS</t>
  </si>
  <si>
    <t>PRESTACION DE SERVICIOS DE MEDICINA GENERAL PARA LA ATENCIÓN DE LOS USUARIOS EN LA SECCIONAL SANIDAD VALLE PERTENECIENTES AL SUBSISTEMA DE SALUD DE LA POLICIA NACIONAL</t>
  </si>
  <si>
    <t>SERVCIO DE MANTENIMIENTO PREDICTIVO, PREVENTIVO Y CORRECTIVO EN SISTEMAS DE AIRE ACONDICIONADO QUE FUNCIONA EN LAS SEDES EN LA SECCIONAL SANIDAD VALLE DEL CAUCA</t>
  </si>
  <si>
    <t>PRESTACION DE SERVICIOS DE SALUD EN REHABILITACION CON IPS, PARA EL PERSONAL DE USUARIOS Y BENEFICIARIOS DEL SUBSISTEMA DE SALUD DE LA POLICIA NACIONAL - SECCIONAL DE SANIDAD VALLE DEL CAUCA, RESIDENTE EN EL MUNICIPIO DE BUENAVENTURA Y SU AREA DE INFLUENCIA (JUANCHACO, LADRILLEROS, LA BOCANA, DOCORDO Y CISNEROS)</t>
  </si>
  <si>
    <t xml:space="preserve">SUMINISTRO DE REACTIVOS DE INSUMOS PARA LA REALIZACIÓN DE PRUEBAS DIAGNOSTICAS EN EL LABORATORIO CLINICO DE LA SECCIONAL SANIDAD VALLE , </t>
  </si>
  <si>
    <t>PRESTACION DE SERVICIOS DE SALUD PARA EL NIVEL III Y ALGUNOS DE NIVEL II DE APOYO DIAGNOSTICO Y COMPLEMENTACIÓN TERAPEUTICA DE GASTROENTEROLOGÍA Y ENDOSCOPIA DIGESTIVA INCLUYE CONSULTA, PARA LA ATENCIÓN DE LOS USUARIOS DE SUBSISTEMA DE SALUD DE LA POLICIA NACIONAL EN CLINICA REGIONAL DE OCCIDENTE</t>
  </si>
  <si>
    <t>SERVICIOS INTEGRALES DE FOTOCOPIADO E IMPRESIÓN EN LA SECCIONAL SANIDAD VALLE, CLINICA REGIONAL DE OCCIDENTE Y ESPAB NUESTRA SEÑORA DE FATIMA</t>
  </si>
  <si>
    <t>SERVICIOS DE PAQUETES DE PREVENCIÓN Y DETECCIÓN TEMPRANA DE CACER DE CUELLO UTERINO DE LA POBLACIÓN FEMENINA QUE INTEGRA EL SUBSISTEMA DE SALUD DE LA POLICIA NACIONAL EN LA SECCIONAL DE SANIDAD VALLE</t>
  </si>
  <si>
    <t>ARRENDAMIENTO BIEN INMUEBLE EN EL MUNICIPIO DE BUGA VALLE EL CUAL INCLUYA LA GARANTIA DE CONEXIÓN A LOS SERVICIOS PUBLICOS BASICOS PARA EL FUNCIONAMIENTO DEL ESTABLECIMIENTO DE SANIDAD POLICIAL NIVEL I</t>
  </si>
  <si>
    <t>SUMINISTRO DE LENTES Y MONTURAS PARA LOS USUARIOS DEL SUBSISTEMA DE SALUD DE LA POLICIA NACIONAL PERTENECIENTES A LA SECCIONAL SANIDAD VALLE</t>
  </si>
  <si>
    <t>COMPRA DE ELEMENTOS DE REHABILITACIÓN Y COJINES ANTIESCARA PARA PERSONAS EN CONDICION DE DISCAPACIDAD PERMANENTE DE TIPO PARAPLEJICO, CUADRAPLEJICO Y PACIENTES NEUROLOGICOS DE LOS USUARIOS DEL SUBSISTEMA DE SALUD DE LA POLICIA NACIONAL PERTENECIENTES A LA SECCIONAL SANIDAD VALLE</t>
  </si>
  <si>
    <t>SERVICIO DE RECREACIÓN INTEGRAL (ACTIVIDAD DE RECREACIÓN, DEPORTE Y CULTURA) EN PRO DEL MEJORAMIENTO DE CALIDAD DE VIDA PARA LA CELEBRACIÓN FIESTA FIN DE AÑO DE LOS FUNCIONARIOS DE LA SECCIONAL SANIDAD VALLE</t>
  </si>
  <si>
    <t>PRESTACION DE SERVICIO DE ASEO Y DESINFECCION PARA LA SECCIONAL SANIDAD VALLE EN EL ESTABLECIMIENTO DE BAJA COMPLEJIDAD: CLINICA REGIONAL DE OCCIDENTE Y CENTROS DE ATENCION DE PRIMER NIVEL: FATIMA, PALMIRA, TULUA, BUGA, ROLDANILLO, BUENAVENTURA Y ARCHIVO CENTRAL</t>
  </si>
  <si>
    <t>SUMINISTRO INSUMOS DE MATERIAL OSTEOSINTESIS PARA REEMPLAZOS ARTICULARES PARA EL SERVICIO DE CIRUGÍA DEL ESPIM CLINICA REGIONAL DE OCCIDENTE SECCIONAL SANIDAD VALLE, CON DESTINO A LOS USUARIOS DEL SUBSISTEMA DE SALUD DE LA POLICIA NACIONAL</t>
  </si>
  <si>
    <t>PRESTACION DE SERVICIO DE SALUD DE BAJA Y MEDIANA COMPLEJIDAD CON IPS PARA LOS USUARIOS DEL SUBSISTEMA DE SALUD DE LA POLICIA NACIONAL RESIDENTES EN EL MUNICIPIO DE PALMIRA INCLUIDA SU AREA DE INGLUENCIA DE LA JURISDICCIÓN DE LA SECCIONAL DE SANIDAD VALLE DEL CAUCA</t>
  </si>
  <si>
    <t>PRESTACIÓN DE SERVICIOS DE SALUD DE BAJA Y MEDIANA COMPLEJIDAD, CON EL HOSPITAL SAN RAFAEL E.S.E DEL MUNICIPIO DE CERRITO, DE ACUERDO A SU PORTAFOLIO, PARA LA ATENCIÓN DE LOS USUARIOS DEL SUBSISTEMA DE SALUD DE LA POLICÍA NACIONAL, RESIDENTES EN EL MUNICIPIO DE CERRITO Y SU JURISDICCIÓN</t>
  </si>
  <si>
    <t>ARRENDAMIENTO BIEN INMUEBLE EN EL MUNICIPIO DE TULUA PARA FUNCIONAMIENTO ESP</t>
  </si>
  <si>
    <t>SERVICIO DE MANTENIMIENTO PREVENTIVO Y/O CORRECTIVO DE EQUIPO DE APOYO HOSPITALARIO CAMILLAS DE LA SECCIONAL DE SANIDAD VALLE</t>
  </si>
  <si>
    <t>SERVICIO DE TRATAMIENTO Y DISPOSICIÓN FINAL DE RESIDUOS HOSPITALARIOS Y PELIGROSOS CON SUS ACTIVIDADES CONEXAS Y COMPLEMENTARIAS PARA LOS ESTABLECIMIENTOS DE SANIDAD POLICIAL DE CALI, PALMIRA, TULUÁ, BUENAVENTURA, BUGA Y ROLDANILLO</t>
  </si>
  <si>
    <t>ARRENDAMIENTO DE UN BIEN INMUEBLE EN EL MUNICIPIO DE PALMIRA VALLE PARA EL FUNCIONAMIENTO DEL ESTABLECIEMINTO DE SANIDAD POLICIAL NIVEL I, CON CAPACIDAD Y OPTIMAS CONDICIONES PARA INSTALAR LAS DEPENDENCIAS ASISITENCIALES Y ADMINISTRATIVAS DEL ESPAB</t>
  </si>
  <si>
    <t>ARRENDAMIENTO BIEN INMUEBLE  en el  Municipio de  Cali,  el cual incluya la garantía de conexión a los servicios públicos básicos, sin problemas el inmueble de tipo legal en el cual funcionará el Archivo Central Proceso Gestión Documental Seccional Sanidad Valle</t>
  </si>
  <si>
    <t>SERVICIO DE MANTENIMIENTO PREVENTIVO Y/O CORRECTIVO DE LA RED DE GASES MEDICINALES DE LA CLINICA REGIONAL DE OCCIDENTE DE LA SECCIONAL SANIDAD VALLE</t>
  </si>
  <si>
    <t>PRESTACION DE SERVICIOS DE SALUD DE BAJA Y MEDIANA COMPLEJIDAD EN EL MUNICIPIO DE FLORIDA DE ACUERDO A SU PORTAFOLIO PARA LA ATENCIÓN DE LOS USUARIOS DE LA POLICÍA NACIONAL RESIDENTES EN EL MUNICIPIO Y SU JURISDICCIÓN.</t>
  </si>
  <si>
    <t>Prestación de Servicios para El Mantenimiento de la Red Sanitaria de la Clínica Regional de Occidente de la Seccional Sanidad Valle</t>
  </si>
  <si>
    <t>SERVICIO DE MANTENIMIENTO PREVENTIVO Y/O CORRECTIVO DE EQUIPO ODONTOLOGICO DE LA SECCIONAL SANIDAD VALLE DEL CAUCA</t>
  </si>
  <si>
    <t>PRESTACION DE SERVICIOS DE SALUD DE BAJA Y MEDIANA COMPLEJIDAD CON IPS EN EL AREA DE URGENCIAS, HOSPITALIZACION MEDICINA GENERAL, MEDICINA ESPECIALIZADA, CIRUGIA AMBULATORIA, APOYO DIAGNOSTICO, INYECTOLOGIA, IMAGENOLOGIA Y REHABILITACIÓN PARA EL PERSONAL DE USUARIOS RESIDENTES EN EL MUNICIPIO DE BUGA Y SU AREA DE INFLUENCIA.</t>
  </si>
  <si>
    <t>PRESTACIÓN DE SERVICIO DE CORREO Y MENSAJERÍA, ENVIADAS DESDE CALI Y ESTABLECIMIENTOS DE SANIDAD POLICIAL SECSA VALLE HACIA CUALQUIER DESTINO NACIONAL</t>
  </si>
  <si>
    <t>PRESTACION DE SERVICIOS DE SALUD INTEGRAL DE BAJA Y MEDIANA Y ALTA COMPLEJIDAD EN LAS AREAS DE URGENCIAS, HOSPITALIZACIÓN, ATECIÓN PRIORITARIA, MEDICINA GENERAL, ODONTOLOGIA, CONSULTA EXTERNA, MEDICINA ESPECIALIZADA Y SUBESPECIALIZADA, CIRUGIA, APOYO DIAGNOSTICO E IMAGENOLOGÍA Y DEMÁS OFRECIDOS EN EL PORTAFOLIOS DE SERVICIOS QUE SE DERIVEN DE LA ATENCIÓN DE URGENCIAS, PREVIA AUTORIZACION DE LA SECCIONAL DEL VALLE CAUCA</t>
  </si>
  <si>
    <t>SUMINISTRO DE ELEMENTOS U ORTESIS PARA REHABILITACIÓN, PARA LA ATENCIÓN INTEGRAL AMBULATORIA Y HOSPITALARIA DE LOS USUARIOS DEL SUBSISTEMA DE SALUD DE LA POLICIA NACIONAL</t>
  </si>
  <si>
    <t>SERVICIO DE MANTEMIENTO PREVENTIVO Y CORRECTIVO Y RESPUESTOS GENUINOS DE EQUIPOS DE COMUNICACIÓN DE REDES COMO IMPRESORES EQUIPOS DE COMPUTACION SONIDO, VIDEO Y TELEVISION DE LA SECCIONAL SANIDAD VALLE, FATIMA, CLINICA REGIONAL DE OCCIDENTE,  PALMIRA, BUGA, TULUA, ROLDANILLO, BUENAVENTURA Y DAGUA</t>
  </si>
  <si>
    <t>SERVICIOS DE SALUD MEDIANA Y BAJA COMPLEJIDAD CON EL HOSPITAL DEPARTAMENTAL SAN ANTONIO DE ROLDANILLO ESE PARA EL PERSONAL DE USUARIOS DE SUBSISTEMA DE SALUD DE LA POLICIA NACIONAL RESIDENTES EN EL MUNICIPIO DE ROLDANILLO Y SU AREA DE INFLUENCIA EN LA JURISDICCIÓN DE LA SECCIONAL DE SANIDAD VALLE DEL CAUCA.</t>
  </si>
  <si>
    <t>SERVICIO DE MANTENIMIENTO Y RECARGA DE EXTINTORES UBICADOS EN LOS ESTABLECIMIENTOS DE SANIDAD POLICIAL Y PARQUE AUTOMOTOR DE LA SECCIONAL SANIDAD VALLE DEL CAUCA.</t>
  </si>
  <si>
    <t xml:space="preserve">PRESTACION DE SERVICIO DE BAJA Y MEDIANA COMPLEJIDAD, CON IPS EN EL AREA DE URGENCIAS, CONSULTA EXTERNA MEDICINA GENERAL Y ESPECIALIZADA, IMAGENOLOGIA, HOSPITALIZACIÓN, CIRUGIA PARA EL PERSONAL DE USUARIOS Y BENEFICIARIOS DEL SUBSISTEMA DE SALUD DE LA POLICIA NACIONAL - SECCIONAL SANIDAD VALLE DEL CAUCA, RESIDENTES EN EL MUNICIPIO DE BUENAVENTURA Y SU AREA DE INFLUENCIA (JUANCHACO, LADRILLEROS, LA BOCANA, DOCORDÓ Y CISNEROS). </t>
  </si>
  <si>
    <t>SERVICIO DE PAQUETES DE PREVENCION Y DETECCION TEMPRANA DEL CANCER CUELLO UTERINO DE LAS USUARIAS DEL SUBSISTEMA DE SALUD DE LA POLICIA NACIONAL</t>
  </si>
  <si>
    <t>SERVICIOS DE SALUD DE BAJA Y MEDIANA COMPLEJIDAD DE REHABILITACION (INCLUYE TERAPIA FISICA Y RESPIRATORIA) PARA EL PERSONAL DE USUARIOS RESIDENTES EN LA JURISDICCION DEL MUNICIPIO DE ROLDANILLO</t>
  </si>
  <si>
    <t>PRESTACION DE SERVICIOS PARA EL MANTENIMIENTO PREVENTIVO Y/O CORRECTIVO DE LA CALDERA Y CALENTADOR DE PISCINA DE LA CLINICA REGIONAL DE OCCIDENTE DE LA SECCIONAL SANIDAD VALLE DEL CAUCA</t>
  </si>
  <si>
    <t>MANTENIMIENTO PREVENTIVO Y CORRECTIVO DE BOMBAS DE AGUA POTABLE Y SUMERGIBLE DE LA SECCIONAL DE SANIDAD VALLE</t>
  </si>
  <si>
    <t>ESTUDIO DE CARACTERIZACION DE VERTIMINETOS LIQUIDOS, CLASIFICACION Y CAUNTIFICACION DE RESIDUOS SOLIDOS Y ESTUDIO DE RUIDO AMBIENTAL PARA LA SECCIONAL SANIDAD VALLE DEL CAUCA</t>
  </si>
  <si>
    <t>13/02/208</t>
  </si>
  <si>
    <t>PN SANIDAD VALLE SA MC 0-101</t>
  </si>
  <si>
    <t>OCTUBRE</t>
  </si>
  <si>
    <t>NOVIEMBRE</t>
  </si>
  <si>
    <t>PN SANIDAD VALLE SA MC 0-077</t>
  </si>
  <si>
    <t>SEPTIEMBRE</t>
  </si>
  <si>
    <t>PN SANIDAD VALLE MIC 0-029</t>
  </si>
  <si>
    <t>MAYO</t>
  </si>
  <si>
    <t>JUNIO</t>
  </si>
  <si>
    <t>PN SANIDAD VALLE CD 0-032</t>
  </si>
  <si>
    <t>PN SANIDAD VALLE SA MC 0-046</t>
  </si>
  <si>
    <t>AGOSTO</t>
  </si>
  <si>
    <t>PN SANIDAD VALLE CD 0-056</t>
  </si>
  <si>
    <t>PN SANIDAD VALLE SA MC 0-062</t>
  </si>
  <si>
    <t>PN SANIDAD VALLE MIC 0-064</t>
  </si>
  <si>
    <t>PN SANIDAD VALLE MIC 0-072</t>
  </si>
  <si>
    <t>PN SANIDAD VALLE SA MC 0-083</t>
  </si>
  <si>
    <t>DICIEMBRE</t>
  </si>
  <si>
    <t>PN SANIDAD VALLE SA MC 0-085</t>
  </si>
  <si>
    <t>PN SANIDAD VALLE MIC 0-099</t>
  </si>
  <si>
    <t>PN SANIDAD VALLE MIC 0-004</t>
  </si>
  <si>
    <t>FEBRERO</t>
  </si>
  <si>
    <t>MARZO</t>
  </si>
  <si>
    <t>PN SANIDAD VALLE MIC 0-007</t>
  </si>
  <si>
    <t>PN SANIDAD VALLE MIC 0-009</t>
  </si>
  <si>
    <t>PN SANIDAD VALLE MIC 0-010</t>
  </si>
  <si>
    <t>PN SANIDAD VALLE MIC 0-011</t>
  </si>
  <si>
    <t>PN SANIDAD VALLE MIC 0-013</t>
  </si>
  <si>
    <t>PN SANIDAD VALLE CD 0-015</t>
  </si>
  <si>
    <t>PN SANIDAD VALLE MIC 0-017</t>
  </si>
  <si>
    <t>PN SANIDAD VALLE SA MC 0-018</t>
  </si>
  <si>
    <t>PN SANIDAD VALLE CD 0-024</t>
  </si>
  <si>
    <t>PN SANIDAD VALLE MIC 0-027</t>
  </si>
  <si>
    <t>JULIO</t>
  </si>
  <si>
    <t>PN SANIDAD VALLE MIC 0-031</t>
  </si>
  <si>
    <t>PN SANIDAD VALLE SA MC 0-033</t>
  </si>
  <si>
    <t>PN SANIDAD VALLE CD 0-034</t>
  </si>
  <si>
    <t>PN SANIDAD VALLE SA MC 0-035</t>
  </si>
  <si>
    <t>PN SANIDAD VALLE MIC 0-036</t>
  </si>
  <si>
    <t>PN SANIDAD VALLE CD 0-038</t>
  </si>
  <si>
    <t>PN SANIDAD VALLE MIC 0-039</t>
  </si>
  <si>
    <t>PN SANIDAD VALLE MIC 0-042</t>
  </si>
  <si>
    <t>PN SANIDAD VALLE MIC 0-043</t>
  </si>
  <si>
    <t>PN SANIDAD VALLE SA MC 0-044</t>
  </si>
  <si>
    <t>PN SANIDAD VALLE MIC 0-045</t>
  </si>
  <si>
    <t>PN SANIDAD VALLE SA MC 0-047</t>
  </si>
  <si>
    <t>PN SANIDAD VALLE SA MC 0-051</t>
  </si>
  <si>
    <t>PN SANIDAD VALLE SA MC 0-052</t>
  </si>
  <si>
    <t>PN SANIDAD VALLE AMP 0-054</t>
  </si>
  <si>
    <t>PN SANIDAD VALLE SA MC 0-055</t>
  </si>
  <si>
    <t>PN SANIDAD VALLE SA MC 0-056</t>
  </si>
  <si>
    <t>PN SANIDAD VALLE SA MC 0-057</t>
  </si>
  <si>
    <t>PN SANIDAD VALLE SA MC 0-058</t>
  </si>
  <si>
    <t>PN SANIDAD VALLE SA MC 0-059</t>
  </si>
  <si>
    <t>PN SANIDAD VALLE SA MC 0-060</t>
  </si>
  <si>
    <t>PN SANIDAD VALLE SA MC 0-061</t>
  </si>
  <si>
    <t>PN SANIDAD VALLE SA MC 0-063</t>
  </si>
  <si>
    <t>PN SANIDAD VALLE SA MC 0-064</t>
  </si>
  <si>
    <t>PN SANIDAD VALLE SA MC 0-065</t>
  </si>
  <si>
    <t>PN SANIDAD VALLE AMP 0-073</t>
  </si>
  <si>
    <t>PN SANIDAD VALLE MIC 0-001</t>
  </si>
  <si>
    <t>PN SANIDAD VALLE SA MC 0-002</t>
  </si>
  <si>
    <t>PN SANIDAD VALLE MIC 0-003</t>
  </si>
  <si>
    <t>PN SANIDAD VALLE MIC 0-005</t>
  </si>
  <si>
    <t>PN SANIDAD VALLE MIC 0-006</t>
  </si>
  <si>
    <t>Enero</t>
  </si>
  <si>
    <t>PN SANIDAD VALLE MIC 0-008</t>
  </si>
  <si>
    <t>PN SANIDAD VALLE SA MC 0-010</t>
  </si>
  <si>
    <t>PN SANIDAD VALLE SA MC 0-012</t>
  </si>
  <si>
    <t>PN SANIDAD VALLE SA MC 0-013</t>
  </si>
  <si>
    <t>PN SANIDAD VALLE MIC 0-014</t>
  </si>
  <si>
    <t>PN SANIDAD VALLE SA MC 0-015</t>
  </si>
  <si>
    <t>PN SANIDAD VALLE SA MC 0-016</t>
  </si>
  <si>
    <t>PN SANIDAD VALLE CD 0-019</t>
  </si>
  <si>
    <t>29/04/208</t>
  </si>
  <si>
    <t>PN SANIDAD VALLE MIC 0-020</t>
  </si>
  <si>
    <t>PN SANIDAD VALLE SA MC 0-021</t>
  </si>
  <si>
    <t>PN SANIDAD VALLE MIC 0-022</t>
  </si>
  <si>
    <t>PN SANIDAD VALLE MIC 0-023</t>
  </si>
  <si>
    <t>PN SANIDAD VALLE SA MC 0-024</t>
  </si>
  <si>
    <t>PN SANIDAD VALLE MIC 0-026</t>
  </si>
  <si>
    <t>NO PROGRAMADA</t>
  </si>
  <si>
    <t>PN SANIDAD VALLE CD 0-027</t>
  </si>
  <si>
    <t>PN SANIDAD VALLE SA MC 0-028</t>
  </si>
  <si>
    <t>Febrero</t>
  </si>
  <si>
    <t>PN SANIDAD VALLE CD 0-030</t>
  </si>
  <si>
    <t>PN SANIDAD VALLE MIC 0-032</t>
  </si>
  <si>
    <t>PN SANIDAD VALLE CD 0-033</t>
  </si>
  <si>
    <t>Abril</t>
  </si>
  <si>
    <t>PN SANIDAD VALLE MIC 0-035</t>
  </si>
  <si>
    <t>PN SANIDAD VALLE CD 0-036</t>
  </si>
  <si>
    <t>20/07/208</t>
  </si>
  <si>
    <t>PN SANIDAD VALLE MIC 0-037</t>
  </si>
  <si>
    <t>PN SANIDAD VALLE MIC 0-038</t>
  </si>
  <si>
    <t>PN SANIDAD VALLE SA MC 0-039</t>
  </si>
  <si>
    <t>PN SANIDAD VALLE AMP 0-040</t>
  </si>
  <si>
    <t>PN SANIDAD VALLE AMP 0-041</t>
  </si>
  <si>
    <t>PN SANIDAD VALLE SA MC 0-043</t>
  </si>
  <si>
    <t>PN SANIDAD VALLE MIC 0-044</t>
  </si>
  <si>
    <t>PN SANIDAD VALLE MIC 0-046</t>
  </si>
  <si>
    <t>Marzo</t>
  </si>
  <si>
    <t>PN SANIDAD VALLE CD 0-047</t>
  </si>
  <si>
    <t>PN SANIDAD VALLE MIC 0-048</t>
  </si>
  <si>
    <t>PN SANIDAD VALLE SA MC 0-049</t>
  </si>
  <si>
    <t>PN SANIDAD VALLE SA MC 0-050</t>
  </si>
  <si>
    <t>PN SANIDAD VALLE MIC 0-051</t>
  </si>
  <si>
    <t>PN SANIDAD VALLE MIC 0-052</t>
  </si>
  <si>
    <t>PN SANIDAD VALLE MIC 0-053</t>
  </si>
  <si>
    <t>PN SANIDAD VALLE MIC 0-054</t>
  </si>
  <si>
    <t>PN SANIDAD VALLE SA MC 0-042</t>
  </si>
  <si>
    <t>66-7-20732/2015</t>
  </si>
  <si>
    <t>66-7-20676/2015</t>
  </si>
  <si>
    <t>66-8-20414/2016</t>
  </si>
  <si>
    <t>66-5-20417/2016</t>
  </si>
  <si>
    <t>66-7-20504/2016</t>
  </si>
  <si>
    <t>66-7-20506/2016</t>
  </si>
  <si>
    <t>66-7-20502/2016</t>
  </si>
  <si>
    <t>66-7-20555/2016</t>
  </si>
  <si>
    <t>66-7-20560/2016</t>
  </si>
  <si>
    <t>66-7-20533/2016</t>
  </si>
  <si>
    <t>66-7-20540/2016</t>
  </si>
  <si>
    <t>66-7-20632/2016</t>
  </si>
  <si>
    <t>66-7-20645/2016</t>
  </si>
  <si>
    <t>66-7-20631/2016</t>
  </si>
  <si>
    <t>66-7-20088/2017</t>
  </si>
  <si>
    <t>66-7-20095/2017</t>
  </si>
  <si>
    <t>66-8-20139/2017</t>
  </si>
  <si>
    <t>66-7-20108/2017</t>
  </si>
  <si>
    <t>66-7-20186/2017</t>
  </si>
  <si>
    <t>66-7-20162/2017</t>
  </si>
  <si>
    <t>66-1-20248/2017</t>
  </si>
  <si>
    <t>66-7-20249/2017</t>
  </si>
  <si>
    <t>66-8-20301/2017</t>
  </si>
  <si>
    <t>66-8-20302/2017</t>
  </si>
  <si>
    <t>66-1-20267/2017</t>
  </si>
  <si>
    <t>66-8-20442/2017</t>
  </si>
  <si>
    <t>66-7-20287/2017</t>
  </si>
  <si>
    <t>66-1-20290/2017</t>
  </si>
  <si>
    <t>66-7-20625/2017</t>
  </si>
  <si>
    <t>66-7-20288/2017</t>
  </si>
  <si>
    <t>66-7-20505/2017</t>
  </si>
  <si>
    <t>66-7-20375/2017</t>
  </si>
  <si>
    <t>66-1-20370/2017</t>
  </si>
  <si>
    <t>66-7-20464/2017</t>
  </si>
  <si>
    <t>66-7-20598/2017</t>
  </si>
  <si>
    <t>66-7-20601/2017</t>
  </si>
  <si>
    <t>66-7-20709/2017</t>
  </si>
  <si>
    <t>66-8-20707/2017</t>
  </si>
  <si>
    <t>66-7-20779/2017</t>
  </si>
  <si>
    <t>66-7-20792/2017</t>
  </si>
  <si>
    <t>66-7-20814/2017</t>
  </si>
  <si>
    <t>66-7-20803/2017</t>
  </si>
  <si>
    <t>66-8-20811/2017</t>
  </si>
  <si>
    <t>66-8-20812/2017</t>
  </si>
  <si>
    <t>66-7-20802/2017</t>
  </si>
  <si>
    <t>66-7-20810/2017</t>
  </si>
  <si>
    <t>66-8-20816/2017</t>
  </si>
  <si>
    <t>66-7-20799/2017</t>
  </si>
  <si>
    <t>66-7-20813/2017</t>
  </si>
  <si>
    <t>66-7-20809/2017</t>
  </si>
  <si>
    <t>66-7-20818/2017</t>
  </si>
  <si>
    <t>66-8-20808/2017</t>
  </si>
  <si>
    <t>66-7-20807/2017</t>
  </si>
  <si>
    <t>66-8-20815/2017</t>
  </si>
  <si>
    <t>66-7-20017/2018</t>
  </si>
  <si>
    <t>66-7-20046/2018</t>
  </si>
  <si>
    <t>66-7-20050/2018</t>
  </si>
  <si>
    <t>66-7-20053/2018</t>
  </si>
  <si>
    <t>66-7-20051/2018</t>
  </si>
  <si>
    <t>66-7-20052/2018</t>
  </si>
  <si>
    <t>66-7-20018/2018</t>
  </si>
  <si>
    <t>66-7-20019/2018</t>
  </si>
  <si>
    <t>66-8-20027/2018</t>
  </si>
  <si>
    <t>66-8-20033/2018</t>
  </si>
  <si>
    <t>66-8-20041/2018</t>
  </si>
  <si>
    <t>66-7-20032/2018</t>
  </si>
  <si>
    <t>66-7-20075/2018</t>
  </si>
  <si>
    <t>66-7-20042/2018</t>
  </si>
  <si>
    <t>66-7-20068/2018</t>
  </si>
  <si>
    <t>66-8-20063/2018</t>
  </si>
  <si>
    <t>66-8-20118/2018</t>
  </si>
  <si>
    <t>66-8-20119/2018</t>
  </si>
  <si>
    <t>66-8-20120/2018</t>
  </si>
  <si>
    <t>66-7-20122/2018</t>
  </si>
  <si>
    <t>66-7-20066/2018</t>
  </si>
  <si>
    <t xml:space="preserve">66-7-20049/2018 </t>
  </si>
  <si>
    <t xml:space="preserve">66-2-20109/2018 </t>
  </si>
  <si>
    <t>66-8-20064/2018</t>
  </si>
  <si>
    <t>66-1-20076/2018</t>
  </si>
  <si>
    <t>66-5-20116/2018</t>
  </si>
  <si>
    <t>66-1-20094/2018</t>
  </si>
  <si>
    <t>66-7-20113/2018</t>
  </si>
  <si>
    <t>66-1-20095/2018</t>
  </si>
  <si>
    <t>66-1-20067/2018</t>
  </si>
  <si>
    <t>66-7-20106/2018</t>
  </si>
  <si>
    <t>66-7-20114/2018</t>
  </si>
  <si>
    <t>66-7-20129/2018</t>
  </si>
  <si>
    <t>66-7-20117/2018</t>
  </si>
  <si>
    <t>66-8-20128/2018</t>
  </si>
  <si>
    <t>15-17-4294565</t>
  </si>
  <si>
    <t>15-17-4105431</t>
  </si>
  <si>
    <t>16-13-4978152</t>
  </si>
  <si>
    <t>16-12-5090497</t>
  </si>
  <si>
    <t>16-17-5247401</t>
  </si>
  <si>
    <t>16-12-5379395</t>
  </si>
  <si>
    <t>16-17-5434650</t>
  </si>
  <si>
    <t>16-13-5461975</t>
  </si>
  <si>
    <t>16-13-5494305</t>
  </si>
  <si>
    <t>16-17-5646358</t>
  </si>
  <si>
    <t>16-17-5657248</t>
  </si>
  <si>
    <t>16-13-5744456</t>
  </si>
  <si>
    <t>17-13-6154408</t>
  </si>
  <si>
    <t>17-13-6191487</t>
  </si>
  <si>
    <t>17-13-6191325</t>
  </si>
  <si>
    <t>17-13-6215712</t>
  </si>
  <si>
    <t>17-13-6247776</t>
  </si>
  <si>
    <t>17-13-6256020</t>
  </si>
  <si>
    <t>17-12-6286172</t>
  </si>
  <si>
    <t>17-13-6336207</t>
  </si>
  <si>
    <t>17-11-6374719</t>
  </si>
  <si>
    <t>17-12-6420145</t>
  </si>
  <si>
    <t>17-11-6502917</t>
  </si>
  <si>
    <t>17-13-6483493</t>
  </si>
  <si>
    <t>17-12-6508046</t>
  </si>
  <si>
    <t>17-9-429068</t>
  </si>
  <si>
    <t>17-12-6496438</t>
  </si>
  <si>
    <t>17-11-6521450</t>
  </si>
  <si>
    <t>17-13-6534951</t>
  </si>
  <si>
    <t>17-12-6581219</t>
  </si>
  <si>
    <t>17-13-6618220</t>
  </si>
  <si>
    <t>17-12-6703902</t>
  </si>
  <si>
    <t>17-13-6688429</t>
  </si>
  <si>
    <t>17-11-6779560</t>
  </si>
  <si>
    <t>id.CO1.BDOS.192705</t>
  </si>
  <si>
    <t>id.CO1.BDOS.207413</t>
  </si>
  <si>
    <t>id.CO1.BDOS.221305</t>
  </si>
  <si>
    <t>id.CO1.BDOS.226339</t>
  </si>
  <si>
    <t>EVENTO 43932a</t>
  </si>
  <si>
    <t>id.CO1.BDOS.233504</t>
  </si>
  <si>
    <t>id.CO1.BDOS.231237</t>
  </si>
  <si>
    <t>id.CO1.BDOS.234823</t>
  </si>
  <si>
    <t>id.CO1.BDOS.236110</t>
  </si>
  <si>
    <t>id.CO1.BDOS.238708</t>
  </si>
  <si>
    <t>id.CO1.BDOS.238834</t>
  </si>
  <si>
    <t>id.CO1.BDOS.237817</t>
  </si>
  <si>
    <t>id.CO1.BDOS.237818</t>
  </si>
  <si>
    <t>id.CO1.BDOS.239653</t>
  </si>
  <si>
    <t>id.CO1.BDOS.242507</t>
  </si>
  <si>
    <t>id.CO1.BDOS.243166</t>
  </si>
  <si>
    <t>id.CO1.BDOS.390002</t>
  </si>
  <si>
    <t>id.CO1.BDOS.338403</t>
  </si>
  <si>
    <t>CO1.BDOS.342567</t>
  </si>
  <si>
    <t>id.CO1.BDOS.342422</t>
  </si>
  <si>
    <t>id.CO1.BDOS.353455</t>
  </si>
  <si>
    <t>id.CO1.BDOS.343975</t>
  </si>
  <si>
    <t>id.CO1.BDOS.350113</t>
  </si>
  <si>
    <t>id.CO1.BDOS.363102</t>
  </si>
  <si>
    <t>id.CO1.BDOS.354164</t>
  </si>
  <si>
    <t>id.CO1.BDOS.363101</t>
  </si>
  <si>
    <t>id.CO1.BDOS.358461</t>
  </si>
  <si>
    <t>id.CO1.BDOS.363412</t>
  </si>
  <si>
    <t>id.CO1.BDOS.358521</t>
  </si>
  <si>
    <t>id.CO1.BDOS.364146</t>
  </si>
  <si>
    <t>id.CO1.BDOS.357883</t>
  </si>
  <si>
    <t>id.CO1.BDOS.364732</t>
  </si>
  <si>
    <t>id.CO1.BDOS.367969</t>
  </si>
  <si>
    <t>id.CO1.BDOS.368628</t>
  </si>
  <si>
    <t>id.CO1.BDOS.380585</t>
  </si>
  <si>
    <t>id.CO1.BDOS.369489</t>
  </si>
  <si>
    <t>id.CO1.BDOS.373824</t>
  </si>
  <si>
    <t>id.CO1.BDOS.373834</t>
  </si>
  <si>
    <t>id.CO1.BDOS.395712</t>
  </si>
  <si>
    <t>id.CO1.BDOS.373234</t>
  </si>
  <si>
    <t>id.CO1.BDOS.376940</t>
  </si>
  <si>
    <t>id.CO1.BDOS.380501</t>
  </si>
  <si>
    <t>id.CO1.BDOS.380774</t>
  </si>
  <si>
    <t>id.CO1.BDOS.380674</t>
  </si>
  <si>
    <t>id.CO1.BDOS.386102</t>
  </si>
  <si>
    <t>id.CO1.BDOS.389221</t>
  </si>
  <si>
    <t>id.CO1.BDOS.407550</t>
  </si>
  <si>
    <t>id.CO1.BDOS.396009</t>
  </si>
  <si>
    <t>id.CO1.BDOS.389617</t>
  </si>
  <si>
    <t>id.CO1.BDOS.390902</t>
  </si>
  <si>
    <t>id.CO1.BDOS.392903</t>
  </si>
  <si>
    <t>id.CO1.BDOS.403251</t>
  </si>
  <si>
    <t>id.CO1.BDOS.402319</t>
  </si>
  <si>
    <t>id.CO1.BDOS.400007</t>
  </si>
  <si>
    <t>id.CO1.BDOS.403329</t>
  </si>
  <si>
    <t>EVENTO 55555</t>
  </si>
  <si>
    <t>id.CO1.BDOS.406644</t>
  </si>
  <si>
    <t>id.CO1.BDOS.402328</t>
  </si>
  <si>
    <t>891.300.047-6</t>
  </si>
  <si>
    <t>CLINICA PALMIRA S.A</t>
  </si>
  <si>
    <t>FERNANDO HUMBERTO BEDOYA HERRERA</t>
  </si>
  <si>
    <t>900.396.224-7</t>
  </si>
  <si>
    <t>UNION TEMPORAL OICE-MEDICAL LTDA</t>
  </si>
  <si>
    <t>ENRIQUE ABDON PUENTES MARTIN</t>
  </si>
  <si>
    <t>830.093.951-9</t>
  </si>
  <si>
    <t>LABORATORIOS DAI DE CLOMBIA S.A.S</t>
  </si>
  <si>
    <t>LABORATORIOS DAI DE COLOMBIA S.A.S</t>
  </si>
  <si>
    <t>891.900.481-4</t>
  </si>
  <si>
    <t>HOSPITAL NUESTRA SEÑORA DE LOS SANTOS</t>
  </si>
  <si>
    <t>MARTHA LUCIA ROJAS SOTO</t>
  </si>
  <si>
    <t>891.380.054-1</t>
  </si>
  <si>
    <t>FUNDACION HOSPITAL SAN JOSÉ DE BUGA</t>
  </si>
  <si>
    <t>LUZ YAMILETH GARZON SANCHEZ</t>
  </si>
  <si>
    <t>900.570.697-2</t>
  </si>
  <si>
    <t>REDES IMAT CLINICA DE FRACTURAS S.A.S</t>
  </si>
  <si>
    <t>BORIS CLEVES GRIJALBA</t>
  </si>
  <si>
    <t>891.900.343-6</t>
  </si>
  <si>
    <t>HOSPITAL DEPARTAMENTAL SAN ANTONIO DE ROLDANILLO ESE</t>
  </si>
  <si>
    <t>MAURICIO SALDARRIAGA VINASCO</t>
  </si>
  <si>
    <t>800,255,591-8</t>
  </si>
  <si>
    <t>CLINICA MEDICO QUIRURGICA ALVERNIA LTDA</t>
  </si>
  <si>
    <t>CLAUDIA MILENA RAYO RADA</t>
  </si>
  <si>
    <t>901.013.171-6</t>
  </si>
  <si>
    <t>U.T PROINSALUD - CEDICAF</t>
  </si>
  <si>
    <t xml:space="preserve">  PROGRAMAS INTEGRALES EN SALUD SAS PROINSALUD &amp; CIA SAS                                                                                                NIT: 805,023,021-4                                                               50%                                                                                                      CENTRO DE ALTA TECNOLOGIA DIACNOSTICA DEL EJE CAFETERO SA CEDICAF SA                   NIT: 800,228,215-9                                                                          50%</t>
  </si>
  <si>
    <t>ALLERY AUGUSTO CASTIBLANCO GOMEZ</t>
  </si>
  <si>
    <t>805.013.193-1</t>
  </si>
  <si>
    <t>INSTITUCION PRESTADORA DE SERVICIOS DE SALUD SU IPS S.A.S</t>
  </si>
  <si>
    <t>ALVARO PARDO ROJAS</t>
  </si>
  <si>
    <t>891,303,834-1</t>
  </si>
  <si>
    <t>AFILIADOS PALMIRA S.A.</t>
  </si>
  <si>
    <t>GUSTAVO ADOLFO DUQUE DIAZ</t>
  </si>
  <si>
    <t>890.303.208-5</t>
  </si>
  <si>
    <t>CAJA DE COMPENSACION FAMILIAR DEL VALLE DEL CAUCA - COMFAMILIAR ANDI - COMFANDI</t>
  </si>
  <si>
    <t>EDUARDO GARCES MENDOZA</t>
  </si>
  <si>
    <t>900.463.505-9</t>
  </si>
  <si>
    <t>FISIOREHABILITAR TERAPIAS INTEGRALES S.A.S</t>
  </si>
  <si>
    <t>MARIA ANDREA TEJADA GUERRERO</t>
  </si>
  <si>
    <t>830.023.202-1</t>
  </si>
  <si>
    <t>CORPORACIÓN DE SERVICIOS MEDICOS INTERNAC. COSMITET</t>
  </si>
  <si>
    <t>MIGUEL ANGEL DUARTE QUINTERO</t>
  </si>
  <si>
    <t>111.378.255-5</t>
  </si>
  <si>
    <t>CONSULTORIO DE FISIOTERAPIA NUEVA-VIDA</t>
  </si>
  <si>
    <t>DIANA PAOLA GALLEGO RIVERA</t>
  </si>
  <si>
    <t>900.580.736-4</t>
  </si>
  <si>
    <t>TECNOLOGIA MODULAR  S.A.S.</t>
  </si>
  <si>
    <t>MIRIAM EUGENIA SALAZAR GARCIA</t>
  </si>
  <si>
    <t>805.007.083-3</t>
  </si>
  <si>
    <t>RH SAS</t>
  </si>
  <si>
    <t>LUZ MARIA DE FATIMA GUINAND LONDOÑO</t>
  </si>
  <si>
    <t>800.195.522-1</t>
  </si>
  <si>
    <t>IMATIC INGENIERIA S.A.S.</t>
  </si>
  <si>
    <t>JESUS ANTONIO RUIZ</t>
  </si>
  <si>
    <t>900.978.894-1</t>
  </si>
  <si>
    <t>IOM INGENIEROS S.A.S.</t>
  </si>
  <si>
    <t>NOMAEL MORALES RIVERA</t>
  </si>
  <si>
    <t>BIOMEDIC INGENIERIA BIOMEDICA</t>
  </si>
  <si>
    <t>EDUARD YESID MORENO VELASCO</t>
  </si>
  <si>
    <t>.29.992.453</t>
  </si>
  <si>
    <t>ANA MILENA MORENO LIBREROS</t>
  </si>
  <si>
    <t>900.110.649-6</t>
  </si>
  <si>
    <t>ABKA COLOMBIA S.A.S</t>
  </si>
  <si>
    <t>JORGE ENRIQUE PEÑA BETANCOUR</t>
  </si>
  <si>
    <t>800.042.589-8</t>
  </si>
  <si>
    <t>ANALISIS TECNICO LTDA E-009</t>
  </si>
  <si>
    <t xml:space="preserve">ARMANDO OSORIO ARDILA </t>
  </si>
  <si>
    <t>890.325.601-1</t>
  </si>
  <si>
    <t>ESPECIALIDADES DIAGNOSTICAS IHR LTDA</t>
  </si>
  <si>
    <t>ISAIAS HERRERA ROMERO</t>
  </si>
  <si>
    <t>.50.849.288</t>
  </si>
  <si>
    <t>MIRTA AUXILIADORA ALGARIN VEGA</t>
  </si>
  <si>
    <t>GIOVANNY ANTONIO JURADO RESTREPO</t>
  </si>
  <si>
    <t>860.013.704-3</t>
  </si>
  <si>
    <t>CRYOGAS S.A</t>
  </si>
  <si>
    <t>OLGA CECILIA BOTERO URIBE</t>
  </si>
  <si>
    <t>900.488.671-1</t>
  </si>
  <si>
    <t>CONFIABILIDAD INDUSTRIAL S.A.S</t>
  </si>
  <si>
    <t>JAIRO ANDRES RAMIREZ ROMERO</t>
  </si>
  <si>
    <t>.31.851.037</t>
  </si>
  <si>
    <t>PATRICIA CHARRIA RIVERA</t>
  </si>
  <si>
    <t>901.094.246-6</t>
  </si>
  <si>
    <t>CONSORCIO CLEANER-SEASIN</t>
  </si>
  <si>
    <t>CLEANER S.A.                                                                                                 NIT: 800,041,433-3                                                               60%                                                                                                      OUTSOURCING SEASIN LTDA                   NIT: 900,229,503-2                                                                         40%</t>
  </si>
  <si>
    <t>JULIAN ANDRES RESTREPO SOLARTE</t>
  </si>
  <si>
    <t>.31.213.126</t>
  </si>
  <si>
    <t>YOLANDA ELVIRA RODRIGUEZ DE PINZON</t>
  </si>
  <si>
    <t>900,232,763-1</t>
  </si>
  <si>
    <t>SERVILAVADO INDUSTRIAL S.A.S</t>
  </si>
  <si>
    <t>RAFAEL HUMBERTO TRUJILLO LONDOÑO</t>
  </si>
  <si>
    <t>900.194.910-4</t>
  </si>
  <si>
    <t>DRAEGER COLOMBIA S.A.</t>
  </si>
  <si>
    <t>LUZ ELIANA GOMEZ CARDENAS (SEGUNDO SUPLENTE)</t>
  </si>
  <si>
    <t>805.012.808-6</t>
  </si>
  <si>
    <t>METAL MUÑOZ DE OCCIDENTE S.A.S</t>
  </si>
  <si>
    <t>NELSON MUÑOZ DIAZ</t>
  </si>
  <si>
    <t>4.651.498.-1</t>
  </si>
  <si>
    <t>CENTRO DE SERVICIOS TECNOLOGICOS</t>
  </si>
  <si>
    <t>HERMES TROCHEZ ANAYA</t>
  </si>
  <si>
    <t>900.062.917-9</t>
  </si>
  <si>
    <t>SERVICIOS POSTALES NACIONALES S.A</t>
  </si>
  <si>
    <t>SONIA PATRICIA URBANO MENESES</t>
  </si>
  <si>
    <t>900.459.523-6</t>
  </si>
  <si>
    <t>CENTRO COMERCIAL AUTOMOTRIZ DEL VALLE S.A.S.</t>
  </si>
  <si>
    <t>HUMBERTO ROJAS GUTIERREZ</t>
  </si>
  <si>
    <t>805.013.593-2</t>
  </si>
  <si>
    <t>AMES-ASISTENCIA MEDICA ESPECIALIZADA S.A.S</t>
  </si>
  <si>
    <t>LUIS MAURICIO QUIJANO BENDEK</t>
  </si>
  <si>
    <t>890.306.215-0</t>
  </si>
  <si>
    <t>CRUZ ROJA COLOMBIANA SECCIONAL VALLE DEL CAUCA</t>
  </si>
  <si>
    <t>FABIOLA PINEDA DE VILLEGAS</t>
  </si>
  <si>
    <t>900.445.494-1</t>
  </si>
  <si>
    <t>PROENSALUD PROFESIONALES EN SALUD SINDICATO DE GREMIO</t>
  </si>
  <si>
    <t>JUAN ANTONIO ARANGO MEJIA</t>
  </si>
  <si>
    <t>900,249,465-6</t>
  </si>
  <si>
    <t>LABORATORIO CLINICO ESPECIALIZADO NOHEMY CRUZ GOMEZ E.U.</t>
  </si>
  <si>
    <t>NOHEMY CRUZ GOMEZ</t>
  </si>
  <si>
    <t>830.077.655-6</t>
  </si>
  <si>
    <t>PANAMERICANA OUTSOURCING S.A</t>
  </si>
  <si>
    <t>WILLIAM ALFONSO SANCHEZ SARMIENTO</t>
  </si>
  <si>
    <t>805.019.877-6</t>
  </si>
  <si>
    <t>ENDOCIRUJANOS LTDA</t>
  </si>
  <si>
    <t>OSCAR MARINO LOPEZ MALLAMA</t>
  </si>
  <si>
    <t>31.839.940-3</t>
  </si>
  <si>
    <t>REPRESENTACIONES HOSPITALARIAS FEYA-LUZ ENITH SANCHEZ CASTAÑEDA</t>
  </si>
  <si>
    <t>LUZ ENITH SANCHEZ CASTAÑEDA</t>
  </si>
  <si>
    <t>811.032.919-2</t>
  </si>
  <si>
    <t>INDUSTRIAS MEDICAS SAMPEDRO S.A.S</t>
  </si>
  <si>
    <t>JUAN DAVID LONDOÑO ALVAREZ</t>
  </si>
  <si>
    <t>900.488.328-1</t>
  </si>
  <si>
    <t>SOCIEDAD CLINICA MEDICA DE CUIDADO HOSPITALARIO DOMICILIARIO Y AMBULATORIO S.A.S</t>
  </si>
  <si>
    <t>HECTOR DARIO MARIN GIRALDO</t>
  </si>
  <si>
    <t>800.075.729-4</t>
  </si>
  <si>
    <t>GRUPO MEDICO ESPECIALIZADO AIREC LTDA</t>
  </si>
  <si>
    <t>ANA MILENA FREYRE ECHEVERRY</t>
  </si>
  <si>
    <t>830,501,223-7</t>
  </si>
  <si>
    <t>INTERCOMERCIAL MEDICA LIMITADA</t>
  </si>
  <si>
    <t>LELYS MIREYA MORALES RODRIGUEZ</t>
  </si>
  <si>
    <t>805.016.107-1</t>
  </si>
  <si>
    <t>CLINICA BASILIA S.A</t>
  </si>
  <si>
    <t>SEVERO ALBERTO DELFIN CONDE RAMIREZ</t>
  </si>
  <si>
    <t>900.314.868-9</t>
  </si>
  <si>
    <t>ON TIME CAR S.A.S</t>
  </si>
  <si>
    <t>JOHN ANDERSON LOPEZ TABORDA</t>
  </si>
  <si>
    <t>900,228,989-3</t>
  </si>
  <si>
    <t>CLINICA SANTA SOFIA DEL PACIFICO LTDA</t>
  </si>
  <si>
    <t>890.303.395-4</t>
  </si>
  <si>
    <t>INSTITUTO PARA NIÑOS CIEGOS Y SORDOS DEL VALLE DEL CAUCA</t>
  </si>
  <si>
    <t>DORIS GARCIA DE BOTERO</t>
  </si>
  <si>
    <t>890.300.417-4</t>
  </si>
  <si>
    <t>CASA DENTAL GABRIEL VELASQUEZ &amp; CIA. LTDA.</t>
  </si>
  <si>
    <t>ANA PATRICIA VELASQUEZ OCHOA</t>
  </si>
  <si>
    <t>900,242,742-1</t>
  </si>
  <si>
    <t>FABILU LTDA</t>
  </si>
  <si>
    <t>LIBARDO CORDON ASTROZ</t>
  </si>
  <si>
    <t>899.999.143-4</t>
  </si>
  <si>
    <t>SERVICIO AÉREO A TERRITORIOS NACIONALES S.A.</t>
  </si>
  <si>
    <t>PEDRO IGNACIO LOZANO QUINCHE</t>
  </si>
  <si>
    <t>900.209.442-6</t>
  </si>
  <si>
    <t>ASCENSORES CONFORT CALI S.A.S.</t>
  </si>
  <si>
    <t>BERNARDO REYES GUTIERREZ</t>
  </si>
  <si>
    <t>900.184.087-4</t>
  </si>
  <si>
    <t>CORPORACIÓN PARA EL MEJORAMIENTO VOLUNTARIO DEL SER</t>
  </si>
  <si>
    <t>HERNAN OSWALDO RIVERA</t>
  </si>
  <si>
    <t>900.676.419-8</t>
  </si>
  <si>
    <t>UNION TEMPORAL GAMANUCLEAR Y MEDIESPECIALISTAS</t>
  </si>
  <si>
    <t>MEDIESPECIALISTAS SAS.                                                                                                 NIT: 900,412,421-0                                                               50%                                                                                                      GAMANUCLEAR LTDA                   NIT: 805,017,681-0                                                                         50%</t>
  </si>
  <si>
    <t>MARIA FERNANDA VILLEGAS OTALORA</t>
  </si>
  <si>
    <t>800.186.901-1</t>
  </si>
  <si>
    <t>NEUROFIC LTDA CENTRO DE NEUROFISIOLOGIA CLÍNICA</t>
  </si>
  <si>
    <t>AZUCENA LUCIA MOLINA DE MORALES</t>
  </si>
  <si>
    <t>900.058.276-0</t>
  </si>
  <si>
    <t>SERVIHIDRAULICAS S.A.S</t>
  </si>
  <si>
    <t>LUIS CARLOS VELASQUEZ MAFLA</t>
  </si>
  <si>
    <t>900.515.350-9</t>
  </si>
  <si>
    <t>SIEVERT SAS</t>
  </si>
  <si>
    <t>PABLO GIRALDO GIRALDO</t>
  </si>
  <si>
    <t>TECNOLOGIA MODULAR S.A.S</t>
  </si>
  <si>
    <t>830.067.384-2</t>
  </si>
  <si>
    <t>STARKEY LABORATORI0S COLOMBIA LTDA</t>
  </si>
  <si>
    <t>MARIA CATALINA PARRA BERNAL</t>
  </si>
  <si>
    <t>29 .177.674-1</t>
  </si>
  <si>
    <t>TECNOMEDICAL INGENIERIA Y MANTENIMIENTO</t>
  </si>
  <si>
    <t>YISELA TRUJILLO COLLAZOS</t>
  </si>
  <si>
    <t>900.417.238-1</t>
  </si>
  <si>
    <t>MAGNA SALUD S.A.S</t>
  </si>
  <si>
    <t>LEYLA MILENA CAMARGO GARCIA</t>
  </si>
  <si>
    <t>900.482.067-5</t>
  </si>
  <si>
    <t>FISIO LIFE IPS S.A.S</t>
  </si>
  <si>
    <t>JOHN JAMES MORENO RACINES</t>
  </si>
  <si>
    <t>900.405.012-2</t>
  </si>
  <si>
    <t>HOGAR MEDICO DEL VALLE S.A.S</t>
  </si>
  <si>
    <t>STWE YESID MALDONADO MALDONADO</t>
  </si>
  <si>
    <t>860.053.274-9</t>
  </si>
  <si>
    <t>GRUPO LOS LAGOS S.A.S</t>
  </si>
  <si>
    <t>GLADIS ELENA CORREA GIRALDO</t>
  </si>
  <si>
    <t xml:space="preserve">ANALISIS TECNICO LTDA </t>
  </si>
  <si>
    <t>ARMANDO OSORIO ARDILA</t>
  </si>
  <si>
    <t>LUIS FERNANDO HERRERA RIVERA</t>
  </si>
  <si>
    <t>900.362.966-7</t>
  </si>
  <si>
    <t>DIAGNÓSTICOS BIOMÉDICOS S.A.S.</t>
  </si>
  <si>
    <t>DIEGO JAVIER OLIVEROS CORREA</t>
  </si>
  <si>
    <t>OSCAR MARINO LÓPEZ MALLAMA</t>
  </si>
  <si>
    <t>900.760.062-5</t>
  </si>
  <si>
    <t>KILLPEST CONTROL Y PREVENCION DE PLAGAS SAS</t>
  </si>
  <si>
    <t>LUIS ALBERTO OSPINA</t>
  </si>
  <si>
    <t>900.824.186-2</t>
  </si>
  <si>
    <t>ORTOPEDICOS FUTURO COLOMBIA S.A.S</t>
  </si>
  <si>
    <t>JORFRE ALFONSO PEREZ QUINTERO</t>
  </si>
  <si>
    <t>900.124.455-5</t>
  </si>
  <si>
    <t>SMITH &amp; NEPHEW</t>
  </si>
  <si>
    <t>FELIPE ARBOLEDA MARQUEZ</t>
  </si>
  <si>
    <t>COMFANDI</t>
  </si>
  <si>
    <t>891.380.103-2</t>
  </si>
  <si>
    <t>HOSPITAL SAN RAFAEL E.S.E CERRITO</t>
  </si>
  <si>
    <t>CARLOS MARTIN REYES REYES</t>
  </si>
  <si>
    <t>RH S.A.S SERVICIO INTEGRAL DE ASEO ESPECIAL</t>
  </si>
  <si>
    <t>.13.002.595</t>
  </si>
  <si>
    <t>SILVIO ROSERO BENAVIDES</t>
  </si>
  <si>
    <t>815,000,253-3</t>
  </si>
  <si>
    <t>IPS CLINICA SALUD FLORIDA S.A.</t>
  </si>
  <si>
    <t>MAURICIO LONDOÑO AGUILAR</t>
  </si>
  <si>
    <t>CLEANNER</t>
  </si>
  <si>
    <t>MINIMA CUANTIA</t>
  </si>
  <si>
    <t>PN SANIDAD VALLE MIC 0-055</t>
  </si>
  <si>
    <t>SERVICIO DE EXÁMENES MEDICO OCUPACIONALES CON DESTINO A LOS FUNCIONARIOS DE PLANTA Y CONTRATO VINCULADOS CON LA VIGENCIA DE LA LEY 100 DE 1993 A LA SECCIONAL SANIDAD VALLE, EN LOS MUNICIPIOS DE CALI,  PALMIRA, BUGA, TULUA, ROLDANILLO Y BUENAVENTURA</t>
  </si>
  <si>
    <t>PRESTACIÓN DEL SERVICIO DE TRASLADO TERRESTRE PARA PACIENTES CON MOVILIDAD REDUCIDAD DESTINADO A LOS  USUARIOS DEL SUBSISTEMA DE SALUD DE LA POLICÍA NACIONAL EN LA JURISDICCIÓN DE LA SECCIONAL SANIDAD VALLE.</t>
  </si>
  <si>
    <t>PRESTACIÓN DEL SERVICIO DE TRASLADO TERRESTRE PARA PACIENTES CON MOVILIDAD REDUCIDAD DESTINADO A LOS  USUARIOS DEL SUBSISTEMA DE SALUD DE LA POLICÍA NACIONAL EN LA JURISDICCIÓN DE LA SECCIONAL SANIDAD VALLE</t>
  </si>
  <si>
    <t>PN SANIDAD VALLE MIC 0-025</t>
  </si>
  <si>
    <t>id.CO1.BDOS.390584</t>
  </si>
  <si>
    <t>id.CO1.BDOS.410805</t>
  </si>
  <si>
    <t>id.CO1.BDOS.410965</t>
  </si>
  <si>
    <t>id.CO1.BDOS.416906</t>
  </si>
  <si>
    <t>id.CO1.BDOS.417047</t>
  </si>
  <si>
    <t>id.CO1.BDOS.413607</t>
  </si>
  <si>
    <t>66-7-20141/2018</t>
  </si>
  <si>
    <t>800.041.433-3</t>
  </si>
  <si>
    <t>66-7-20153/2018</t>
  </si>
  <si>
    <t>MANUEL HUMBERTO MADRIÑAN DORRONSORO</t>
  </si>
  <si>
    <t>66-7-20152/2018</t>
  </si>
  <si>
    <t>BEIMED SAS</t>
  </si>
  <si>
    <t>ORTOPEDICOS SAN CARLOS DE COLOMBIA</t>
  </si>
  <si>
    <t>HOSPITAL SAN ANTONIO DE ROLDANILLO</t>
  </si>
  <si>
    <t>id.CO1.BDOS.420409</t>
  </si>
  <si>
    <t>901.010.402-9</t>
  </si>
  <si>
    <t>UNION TEMPORAL VISS-102-2016</t>
  </si>
  <si>
    <t>NARCISO RODRIGUEZ PINZON</t>
  </si>
  <si>
    <t>SERVICIO DE LAVANDERÍA, DESINFECCIÓN, PLANCHADO, RECOLECCIÓN, DISTRIBUCIÓN Y TRANSPORTE DE ROPA HOSPITALARIA PARA LA  CLÍNICA REGIONAL DE OCCIDENTE Y ESTABLECIMIENTO DE BAJA COMPLEJIDAD NUESTRA SEÑORA FÁTIMA</t>
  </si>
  <si>
    <t>JEFE REGIONAL DE INCORPORACION N° 4</t>
  </si>
  <si>
    <t>PRESTACIÓN DE SERVICIOS DE CONSULTAS ESPECIALIZADAS Y EXÁMENES DE LABORATORIO CLÍNICO Y PARACLÍNICOS, PARA LOS ASPIRANTES DEL PROCESO DE SELECCIÓN E INCORPORACIÓN DE OFICIALES Y PATRULLEROS EN EL PLAN ANUAL DE SELECCIÓN 2018 PARA LA REGIONAL DE INCORPORACIÓN NRO. 4, GRUPO DE INCORPORACIÓN BUENAVENTURA, GRUPO INCORPORACIÓN CAUCA Y EL GRUPO DE INCORPORACIÓN CALI</t>
  </si>
  <si>
    <t>RESPONSABLE MANTEMIENTO EQUIPO MEDICO CLIOC</t>
  </si>
  <si>
    <t>PN SANIDAD VALLE MIC 0-057</t>
  </si>
  <si>
    <t>PN SANIDAD VALLE  MIC 0-058</t>
  </si>
  <si>
    <t>PN SANIDAD VALLE MIC 0-059</t>
  </si>
  <si>
    <t>SERVICIO DE TRANSPORTE AÉREO MEDIANTE EL SUMINISTRO DE TIQUETES PARA DESPLAZAMIENTO DE USUARIOS Y CONTRATISTAS  DE LA SECCIONAL SANIDAD VALLE A CUMPLIR CITA MÉDICA A LA CIUDAD DE BOGOTÁ Y OTROS DESTINOS NACIONALES, QUE REQUIERA SU MOVILIZACIÓN EN CUMPLIMIENTO DE SU OBJETO CONTRACTUAL</t>
  </si>
  <si>
    <t>PN SANIDAD VALLE AMP 0-060</t>
  </si>
  <si>
    <t>SUMINISTRO DE PASAJES TERRESTRES PARA DESPLAZAMIENTO DE USUARIOS Y CONTRATISTAS DE LA SECCIONAL SANIDAD VALLE A CUMPLIR CITA MÉDICA A BOGOTÁ Y OTROS DESTINOS NACIONALES DE LA SECCIONAL SANIDAD VALLE DEL CAUC</t>
  </si>
  <si>
    <t>PN SANIDAD VALLE MIC 0-061</t>
  </si>
  <si>
    <t>PN SANIDAD VALLE CD 0-201</t>
  </si>
  <si>
    <t>PN SANIDAD VALLE CD 0-204</t>
  </si>
  <si>
    <t>PRUEBA HIDRAULICA DE LA RED CONTRA INCENDIOS DE LA CLINICA REGIONAL DE OCCIDENTE Y ESTABLECIMIENTO DE SANIDAD POLICIAL NUESTRA SEÑORA DE FATIMA</t>
  </si>
  <si>
    <t>Prestación de servicios de Salud de Baja y Mediana Complejidad, en las áreas de urgencias, consulta externa en medicina general, Odontología, Imagenología y hospitalización con el Hospital Nuestra Señora de los Santos de La Victoria E.S.E para el para el personal de usuarios residentes en el municipio LA VICTORIA</t>
  </si>
  <si>
    <t>id.CO1.BDOS.421859</t>
  </si>
  <si>
    <t>id.CO1.BDOS.421854</t>
  </si>
  <si>
    <t>id.CO1.BDOS.424411</t>
  </si>
  <si>
    <t>id.CO1.BDOS.426357</t>
  </si>
  <si>
    <t>66-8-20208/2018</t>
  </si>
  <si>
    <t>860.522.344-9</t>
  </si>
  <si>
    <t>OPTIVISION S.A.S</t>
  </si>
  <si>
    <t>ANA ALEJANDRA AYALA GUZMAN</t>
  </si>
  <si>
    <t>66-8-20207/2018</t>
  </si>
  <si>
    <t xml:space="preserve"> 29.307.037-7</t>
  </si>
  <si>
    <t>LORENA PATRICIA ARIAS PATIÑO</t>
  </si>
  <si>
    <t>66-7-20210/2018</t>
  </si>
  <si>
    <t>66-7-20198/2018</t>
  </si>
  <si>
    <t>900.820.538-3</t>
  </si>
  <si>
    <t>WILSON SALDARRIAGA PINEDA</t>
  </si>
  <si>
    <t>FUMIGACIONES ESPECIALIZADAS DE OCCIDENTE SAS</t>
  </si>
  <si>
    <t>PRESTACIÓN DE SERVICIOS DE SALUD DE BAJA Y MEDIANA COMPLEJIDAD, EN LAS ÁREAS DE URGENCIAS, CONSULTA EXTERNA EN MEDICINA GENERAL, ODONTOLOGÍA, IMAGENOLOGÍA Y HOSPITALIZACIÓN CON EL HOSPITAL NUESTRA SEÑORA DE LOS SANTOS DE LA VICTORIA E.S.E PARA EL PARA EL PERSONAL DE USUARIOS RESIDENTES EN EL MUNICIPIO LA VICTORIA</t>
  </si>
  <si>
    <t>66-8-20610/2016</t>
  </si>
  <si>
    <t>66-8-20781/2017</t>
  </si>
  <si>
    <t>66-8-20237/2018</t>
  </si>
  <si>
    <t>ORDEN DE COMPRA 28873</t>
  </si>
  <si>
    <t>SERVICIO DE SALUD NIVEL I Y II DE BAJA Y MEDIANA COMPLEJIDAD EN EL MUNICIPIO DE FLORIDA</t>
  </si>
  <si>
    <t>SERVICIOS DE SALUD DE BAJA Y MEDIANA COMPLEJIDAD EN BUGA</t>
  </si>
  <si>
    <t>PRESTACION DE SERVICIOS DE SALUD EN LABORATORIO CLINICO DE BAJA MEDIANA Y ALTA COMPLEJIDAD, PARA APOYO DIAGNOSTICO EN LA ATENCION DE USUARIOS DEL SUBSISTEMA DE SALUD DE LA PONAL EN JURISDICCION DE LA SECSA</t>
  </si>
  <si>
    <t>SERVICIOS DE REHABILITACION FISICA Y FISIOTERAPIA EN TULUA</t>
  </si>
  <si>
    <t>id.CO1.BDOS.244615</t>
  </si>
  <si>
    <t>id.CO1.BDOS.246711</t>
  </si>
  <si>
    <t>id.CO1.BDOS.246752</t>
  </si>
  <si>
    <t>id.CO1.BDOS.253280</t>
  </si>
  <si>
    <t>66-7-20801/2017</t>
  </si>
  <si>
    <t>66-7-20804/2017</t>
  </si>
  <si>
    <t>66-7-20805/2017</t>
  </si>
  <si>
    <t>66-7-20817/2017</t>
  </si>
  <si>
    <t>66-7-20806/2017</t>
  </si>
  <si>
    <t>.31.658.699</t>
  </si>
  <si>
    <t>DIANA MARIA ORTEGA PIEDRAHITA</t>
  </si>
  <si>
    <t>900.220.311-4</t>
  </si>
  <si>
    <t>SERVICIOS DE DIAGNOSTICO MEDICO S.A</t>
  </si>
  <si>
    <t>CLAUDIA PATRICIA SANTA ESCOBAR</t>
  </si>
  <si>
    <t>PN SANIDAD VALLE MIC 0-067</t>
  </si>
  <si>
    <t>PN SANIDAD VALLE  SA MC 0-068</t>
  </si>
  <si>
    <t>PN SANIDAD VALLE  SA MC 0-069</t>
  </si>
  <si>
    <t>PN SANIDAD VALLE MIC 0-071</t>
  </si>
  <si>
    <t>66-7-20250/2018</t>
  </si>
  <si>
    <t>66-7-20251/2018</t>
  </si>
  <si>
    <t>66-5-20249/2018</t>
  </si>
  <si>
    <t>id.CO1.BDOS.429728</t>
  </si>
  <si>
    <t>PN SANIDAD VALLE CD 0-029</t>
  </si>
  <si>
    <t>PN SANIDAD VALLE SA MC 0-210</t>
  </si>
  <si>
    <t>PRESTACIÓN DE SERVICIOS DE SALUD PARA EL NIVEL III Y ALGUNOS DE NIVEL II EN IMÁGENES DIAGNÓSTICAS, SERVICIOS DE RESONANCIA NUCLEAR MAGNÉTICA, Y PET SCAN DESTINADO A LA ATENCIÓN DE LOS USUARIOS DEL SUBSISTEMA DE SALUD DE LA POLICÍA NACIONAL EN LA JURISDICCIÓN DE LA SECCIONAL DE SANIDAD VALLE</t>
  </si>
  <si>
    <t>66-7-20235/2018</t>
  </si>
  <si>
    <t>66-7-20216/2018</t>
  </si>
  <si>
    <t>.67.009.827</t>
  </si>
  <si>
    <t>ALBA MARINA ARBOLEDA CARABALÍ</t>
  </si>
  <si>
    <t>66-8-20244/2018</t>
  </si>
  <si>
    <t>id.CO1.BDOS.441518</t>
  </si>
  <si>
    <t>66-7-20252/2018</t>
  </si>
  <si>
    <t>66-7-20253/2018</t>
  </si>
  <si>
    <t>900.612.515-2</t>
  </si>
  <si>
    <t>METROACUSTIK S.A.S.</t>
  </si>
  <si>
    <t>CLAUDIA PATRICIA RUBIO HERNANDEZ</t>
  </si>
  <si>
    <t>BEIMED S.A.S.</t>
  </si>
  <si>
    <t>66-1-20107/2018</t>
  </si>
  <si>
    <t>SUMINISTRO DE PAPELERIA, PARA LA SECCIONAL SANIDAD VALLE</t>
  </si>
  <si>
    <t>PN SANIDAD VALLE SA MC 0-084</t>
  </si>
  <si>
    <t>PRESTACION DE SERVICIOS DE SALUD DE DIAGNOSTICO CARDIOVASCULAR Y CONSULTA ESPECIALIZADA DE CARDIOLOGIA DE MEDIANA COMPLEJIDAD, PARA LOS USUARIOS DEL SUBSISTEMA DE SALUD DE LA POLICÍA NACIONAL EN LA SECCIONAL SANIDAD VALLE</t>
  </si>
  <si>
    <t>PN SANIDAD VALLE MC 0-203</t>
  </si>
  <si>
    <t>PN SANIDAD VALLE MIC 0-214</t>
  </si>
  <si>
    <t>66-7-20267/2018</t>
  </si>
  <si>
    <t xml:space="preserve">ÁNGEL DIAGNOSTICA S.A. </t>
  </si>
  <si>
    <t>RODRIGO BARBATO ÁNGEL</t>
  </si>
  <si>
    <t xml:space="preserve">GARDEL SOLUCIONES AMBIENTALES S.A.S </t>
  </si>
  <si>
    <t xml:space="preserve">JULIÁN AUGUSTO DELGADO USECHE </t>
  </si>
  <si>
    <t>66-7-20266/2018</t>
  </si>
  <si>
    <t>TE. GUSTAVO ANDRES NARVAEZ ARTEAGA</t>
  </si>
  <si>
    <t>gustavo.narvaez1233@correo.policia.gov.co</t>
  </si>
  <si>
    <t>PN SANIDAD VALLE SA MC 0-235</t>
  </si>
  <si>
    <t>TELEM</t>
  </si>
  <si>
    <t>PN SANIDAD VALLE MIC 0-244</t>
  </si>
  <si>
    <r>
      <t xml:space="preserve">FECHA INICIO FORMATO 
</t>
    </r>
    <r>
      <rPr>
        <b/>
        <sz val="11"/>
        <color rgb="FFFF0000"/>
        <rFont val="Arial"/>
        <family val="2"/>
      </rPr>
      <t>(DD/MM/AAAA)</t>
    </r>
  </si>
  <si>
    <r>
      <t>FECHA DE TERMINO</t>
    </r>
    <r>
      <rPr>
        <b/>
        <sz val="11"/>
        <color rgb="FFFF0000"/>
        <rFont val="Arial"/>
        <family val="2"/>
      </rPr>
      <t xml:space="preserve"> 
(DD/MM/AAAA)</t>
    </r>
  </si>
  <si>
    <t>SUMINISTRO DE GASES MEDICINALES Y OXIGENO DOMICILIARIO PARA LA ATENCIÓN DE LOS USUARIOS DEL SUBSISTEMA DE SALUD DE LA SECCIONAL DE SANIDAD VALLE DEL CAUCA</t>
  </si>
  <si>
    <r>
      <t xml:space="preserve">PRESTACIÓN DE </t>
    </r>
    <r>
      <rPr>
        <sz val="11"/>
        <color theme="1"/>
        <rFont val="Arial"/>
        <family val="2"/>
      </rPr>
      <t>SERVICIOS DE SALUD DE OFTALMOLOGÍA Y OTORRINOLARINGOLOGÍA DE NIVEL III Y ALGUNOS DE NIVEL II Y CONSULTAS ESPECIALIZADAS Y SUPRA ESPECIALIZADAS,  PARA LA ATENCIÓN DE LOS USUARIOS DEL SUBSISTEMA DE SALUD DE LA POLICÍA NACIONAL EN LA SECCIONAL  SANIDAD VALLE</t>
    </r>
  </si>
  <si>
    <t>66-8-20270/2018</t>
  </si>
  <si>
    <t>66-7-20258/2018</t>
  </si>
  <si>
    <t>805.023.021-4</t>
  </si>
  <si>
    <t>PROINSALUD Y CIA S.A.S</t>
  </si>
  <si>
    <t>ELLERY AUGUSTO CASTIBLANCO GOMEZ</t>
  </si>
  <si>
    <t>66-7-20215/2018</t>
  </si>
  <si>
    <t>900.657.510-1</t>
  </si>
  <si>
    <t>MARIA CRISTINA HENAO PRUAÑOS</t>
  </si>
  <si>
    <t>66-7-20259/2018</t>
  </si>
  <si>
    <t>66-7-20238/2018</t>
  </si>
  <si>
    <t>900.063.271-4</t>
  </si>
  <si>
    <t>CENTRO DE SERVICIOS DE SALUD SANTANGEL SAS</t>
  </si>
  <si>
    <t>ROBERTO CARLOS PATIÑO LOPEZ</t>
  </si>
  <si>
    <t>66-7-20243/2018</t>
  </si>
  <si>
    <t>66-7-20245/2018</t>
  </si>
  <si>
    <t>SERVICIO DE MANTENIMIENTO PREVENTIVO Y CORRECTIVO DEL SISTEMA DE CIRCUITO CERRADO DE TELEVISIÓN CCTV DE LA CLINICA REGIONAL DE OCCIDENTE DE CALI</t>
  </si>
  <si>
    <t>COMPRA  DE ELEMENTOS DE REHABILITACION NECESARIOS PARA LA REALIZACION DE POTENCIALES EVOCADOS AUDITIVOS Y OTROS EXAMENES AUDIOLOGICOS PARA LOS USUARIOS DEL SUBSISTEMA DE SALUD POLICIA NACIONAL SECCIONAL SANIDAD VALLE</t>
  </si>
  <si>
    <t>METROACUSTIK</t>
  </si>
  <si>
    <t>COMPRAVENTA</t>
  </si>
  <si>
    <t>JEFE ALMACEN DE INTENDENCIA SECSA VALLE</t>
  </si>
  <si>
    <t>JEFE  CIRUGIA</t>
  </si>
  <si>
    <t>JEFE LABORATORIO CLÍNICO</t>
  </si>
  <si>
    <t>JEFE ODONTOLOGÍA</t>
  </si>
  <si>
    <t>JEFE ESPAB BUENAVENTURA</t>
  </si>
  <si>
    <t>JEFE ESPAB BUGA</t>
  </si>
  <si>
    <t>JEFE ESPAB PALMIRA</t>
  </si>
  <si>
    <t>JEFE ESPAB ROLDANILLO</t>
  </si>
  <si>
    <t>JEFE ESPAB TULUA</t>
  </si>
  <si>
    <t>JEFE ESTERILIZACION</t>
  </si>
  <si>
    <t>JEFE GASIS CLIOC</t>
  </si>
  <si>
    <t>JEFE HOTELERIA HOSPITALARIA</t>
  </si>
  <si>
    <t>JEFE GASIS SECCIONAL</t>
  </si>
  <si>
    <t>JEFE LOGISTICA CLIOC</t>
  </si>
  <si>
    <t xml:space="preserve">JEFE LOGISTICA SECCIONAL </t>
  </si>
  <si>
    <t>JEFE  ODONTOLOGIA SECCIONAL</t>
  </si>
  <si>
    <t>JEFE REFERENCIAS Y CONTRAREFERENCIA</t>
  </si>
  <si>
    <t>JEFE POMED</t>
  </si>
  <si>
    <t>JEFE REHABILITACION</t>
  </si>
  <si>
    <t>JEFE SALUD OCUPACIONAL</t>
  </si>
  <si>
    <t>JEFE TALENTO HUMANO</t>
  </si>
  <si>
    <t>JEFE TELEMATICA</t>
  </si>
  <si>
    <t>JEFE ESPAB DAGUA</t>
  </si>
  <si>
    <t>ESP DAGUA</t>
  </si>
  <si>
    <t>Prestación de servicios de salud de baja y mediana complejidad de acuerdo al portafolio de servicios y la dispensación de medicamentos ambulatorios, para el personal de usuarios del subsistema de salud de la Policía Nacional residentes en el municipio de Dagua y su área de influencia de la Seccional de Sanidad Valle del Cauca</t>
  </si>
  <si>
    <t xml:space="preserve">SERVICIO DE MANTENIMIENTO PREVENTIVO Y CORRECTIVO DE DOS (2) SUBESTACIONES ELECTRICAS Y CUATRO (4) PLANTAS ELECTRICAS DE LA SECCIONAL SANIDAD VALLE DEL CAUCA </t>
  </si>
  <si>
    <t>ESP TULUA</t>
  </si>
  <si>
    <t>Prestación de servicios de salud integral de baja, mediana y alta complejidad ofrecidos en el portafolio de servicios para la atención de los usuarios del subsistema de salud de la Policía Nacional residentes en el municipio de Tulua y su área de influencia de la Seccional de Sanidad Valle del Cauca.</t>
  </si>
  <si>
    <t>PN SANIDAD VALLE MIC 0-224</t>
  </si>
  <si>
    <t>PN SANIDAD VALLE DEL CAUCA MIC 0-227</t>
  </si>
  <si>
    <t>PN DISAN SECCIONAL VALLE SA MC SS 0-238</t>
  </si>
  <si>
    <t>PN SANIDAD VALLE SA MC 0-255</t>
  </si>
  <si>
    <t>901.013.753-2</t>
  </si>
  <si>
    <t>800.024.390-3</t>
  </si>
  <si>
    <t>DIME CLINICA NEUROCARDIOVASCULAR S.A.</t>
  </si>
  <si>
    <t>66-7-20280/2018</t>
  </si>
  <si>
    <t>JAIRO ANDRÉS RAMÍREZ ROMERO</t>
  </si>
  <si>
    <t>66-7-20282/2018</t>
  </si>
  <si>
    <t>Prestación de servicios de inspección de los requisitos para evaluar la conformidad de las instalaciones para suministro de gas combustible (certificación de la red de gas) de la Clínica Regional de Occidente de la Seccional Sanidad Valle del Cauca de acuerdo a numeral 5.3 y 5.5 de la resolución 9-0902 del 2013</t>
  </si>
  <si>
    <t>PN SANIDAD VALLE MIC No. 0-233/2018</t>
  </si>
  <si>
    <t>CERTEZA FUNDACION</t>
  </si>
  <si>
    <t>KATHERINE LLANOS SUAREZ</t>
  </si>
  <si>
    <t>prestación de servicios de salud de mediana y alta complejidad en servicios ambulatorios de alergologia especializada y supra especializada, para la atención de los usuarios del subsistema de salud de la policía nacional en la jurisdicción de la seccional de sanidad valle del cauca</t>
  </si>
  <si>
    <t>PN SANIDAD VALLE SA MC SS  0-250/2018</t>
  </si>
  <si>
    <t>ESPAB BUGA</t>
  </si>
  <si>
    <t xml:space="preserve">prestación de servicios de salud de baja y mediana complejidad, con ips en el área de: urgencias, hospitalización (y demás servicios que se derive de ellos) y rehabilitación  para el personal de usuarios residentes en el municipio de buga y su área de influencia (yotoco, san pedro, guacari, ginebra, restrepo y darién) </t>
  </si>
  <si>
    <t>PN SANIDAD VALLE SA MC SS 0-252/2018</t>
  </si>
  <si>
    <t>LABORATORIO CLIOC</t>
  </si>
  <si>
    <t xml:space="preserve">suministro de reactivos e insumos para la realizacion de pruebas diagnosticas en el laboratorio clínico de la seccional sanidad valle – tira reactiva para la determinacion de glucosa en sangre. </t>
  </si>
  <si>
    <t>PN SANIDAD VALLE SA MC SS 0-251/2018</t>
  </si>
  <si>
    <t>66-7-20283/2018</t>
  </si>
  <si>
    <t>PN SANIDAD VALLE MIC 0-262</t>
  </si>
  <si>
    <t>PN SANIDAD VALLE SA MC 0-264</t>
  </si>
  <si>
    <t>Prestación de servicios de imagenologia para la atención de los usuarios del subsistema de salud de la Policía Nacional residentes en el municipio de Palmira y su jurisdicción de la Seccional de Sanidad Valle del Cauca.</t>
  </si>
  <si>
    <t>MEDICINA GENERAL CLIOC - MÉDICOS TERCERIZADOS</t>
  </si>
  <si>
    <t>PN SANIDAD VALLE SA MC 0-269</t>
  </si>
  <si>
    <t>PN SANIDAD VALLE SA MC 0-272</t>
  </si>
  <si>
    <t xml:space="preserve">BENEMERITO CUERPO DE BOMBEROS CALI </t>
  </si>
  <si>
    <t>LOGISTICA CLIOC</t>
  </si>
  <si>
    <t>PRESTACIÓN DE SERVICIOS PARA EL MANTENIMIENTO DE LA RED SANITARIA DE LA CLINICA REGIONAL DE OCCIDENTE Y ESTABLECIMIENTO DE SANIDAD NUESTRA SEÑORA DE FÁTIMA</t>
  </si>
  <si>
    <t>PN SANIDAD VALLE DEL CAUCA MIC 0-260/2018</t>
  </si>
  <si>
    <t xml:space="preserve">JEFE REFERENCIAS Y CONTRAREFERENCIA </t>
  </si>
  <si>
    <t>PRESTACIÓN DE SERVICIOS DE SALUD DE MEDIANA Y ALTA COMPLEJIDAD EN SERVICIOS AMBULATORIOS DE GENETICA ESPECIALIZADA Y SUPRA ESPECIALIZADA, PARA LA ATENCIÓN DE LOS USUARIOS DEL SUBSISTEMA DE SALUD DE LA POLICÍA NACIONAL EN LA JURISDICCIÓN DE LA SECCIONAL DE SANIDAD VALLE.</t>
  </si>
  <si>
    <t>PN SANIDAD VALLE DEL CAUCA  MIC 0-263/2018</t>
  </si>
  <si>
    <t>id.CO1.BDOS.450616</t>
  </si>
  <si>
    <t>evento No. 57924</t>
  </si>
  <si>
    <t>id.CO1.BDOS.463825</t>
  </si>
  <si>
    <t>id.CO1.BDOS.461127</t>
  </si>
  <si>
    <t>id.CO1.BDOS.448707</t>
  </si>
  <si>
    <t>id.CO1.BDOS.477623</t>
  </si>
  <si>
    <t>id.CO1.BDOS.453588</t>
  </si>
  <si>
    <t>id.CO1.BDOS.453315</t>
  </si>
  <si>
    <t>id.CO1.BDOS.455726</t>
  </si>
  <si>
    <t>id.CO1.BDOS.457464</t>
  </si>
  <si>
    <t>id.CO1.BDOS.468103</t>
  </si>
  <si>
    <t>id.CO1.BDOS.480606</t>
  </si>
  <si>
    <t>id.CO1.BDOS.479309</t>
  </si>
  <si>
    <t>id.CO1.BDOS.483731</t>
  </si>
  <si>
    <t>id.CO1.BDOS.483648</t>
  </si>
  <si>
    <t>id.CO1.BDOS.484801</t>
  </si>
  <si>
    <t>66-7-20287/2018</t>
  </si>
  <si>
    <t>66-7-20292/2018</t>
  </si>
  <si>
    <t>66-7-20293/2018</t>
  </si>
  <si>
    <t>ALEJANDRO VARELA VILLEGAS</t>
  </si>
  <si>
    <t>BAMACOL</t>
  </si>
  <si>
    <t>01/08/218</t>
  </si>
  <si>
    <t>COLCAN</t>
  </si>
  <si>
    <t>66-7-20306/2018</t>
  </si>
  <si>
    <t>800066001-3</t>
  </si>
  <si>
    <t>ABDON MARCELO ANDRADE CHAVEZ</t>
  </si>
  <si>
    <t>66-7-20302/2018</t>
  </si>
  <si>
    <t>MANUEL HUMBERTO MADIRÑAN DORRONSORO</t>
  </si>
  <si>
    <t>CARLOS ENRIQUE ROBLES MEJIA</t>
  </si>
  <si>
    <t>805009601-8</t>
  </si>
  <si>
    <t>PRESTACIÓN DE SERVICIOS DE SALUD DE MEDIANA Y ALTA COMPLEJIDAD PARA LA ATENCIÓN DE LOS USUARIOS DEL SUBSISTEMA DE SALUD DE LA POLICÍA NACIONAL EN LA JURISDICCIÓN DE LA SECCIONAL DE SANIDAD VALLE DEL CAUCA PARA LOS GRUPOS DE ONCOLOGÍA, TRASPLANTE Y PEDIATRÍA</t>
  </si>
  <si>
    <t>id.CO1.BDOS.521852</t>
  </si>
  <si>
    <t>COMPRA DE SILLAS ERGONOMICAS DIRIGIDA PARA EL ESTABLECIMIENTO DE SANIDAD POLICIAL NUESTRA SEÑORA DE FATIMA Y LA CLINICA REGIIONAL DE OCCIDENTE, CON EL OBJETIVO DE SER ASIGNADAS A LA OFICINA CENTRAL DE CITAS DE COLL CETER Y OTRAS DEPENDENCIAS DE LA SECCIONAL DE SANIDAD VALLE DEL CAUCA POLICIA NACIONAL</t>
  </si>
  <si>
    <t>PN SANIDAD VALLE MIC 0-289</t>
  </si>
  <si>
    <t>id.CO1.BDOS.535020</t>
  </si>
  <si>
    <t>id.CO1.BDOS.497423</t>
  </si>
  <si>
    <t xml:space="preserve">CT. DORA YANNETH RISCANEVO ESPITIA </t>
  </si>
  <si>
    <t>dora.riscanevo@correo.policia.gov.co</t>
  </si>
  <si>
    <t>890303208-5</t>
  </si>
  <si>
    <t>66-7-20301/2018</t>
  </si>
  <si>
    <t>PRESTACION INTEGRAL DE SERVICIOS DE SALUD PARA PATOLOGIAS MENTALES DE BAJO, MEDIO Y ALTO NIVEL DE COMPLEJIDAD, DESTINADO A LA ATENCION DE LOS USUARIOS DEL SUBSISTEMA DE SALUD DE LA POLICIA NACIONAL EN LA JURISDICCION DE LA SECCIONAL SANIDAD VALLE</t>
  </si>
  <si>
    <t>PRESTACION DE SERVICIO DE TRASLADO TERRESTRE PARA PACIENTES CON MOVILIDAD REDUCIDA DESTINADO A LOS USUARIOS DEL SUBSISTEMA DE SALUD DE LA POLICIA NACIONAL EN LA JURISDICCION DE LA SECCIONAL SANIDAD VALLES</t>
  </si>
  <si>
    <t>RESPONSABLE HOTELERIA HOSPITALARIA</t>
  </si>
  <si>
    <t>SERVICIOS DE ALIMENTACION EN ESTANCIA HOSPITALARIA Y CAFETERIA</t>
  </si>
  <si>
    <t>PRESTACION DE SERVICIOS DE SALUD EN TOMOGRAFIA  CON EMISION DE POSITRONES  PET-TC</t>
  </si>
  <si>
    <t>PN SANIDAD VALLE SA MIC 0-293</t>
  </si>
  <si>
    <t>PN SANIDAD VALLE SA MC 0-301</t>
  </si>
  <si>
    <t>800.191.916-1</t>
  </si>
  <si>
    <t>800.228.215-9</t>
  </si>
  <si>
    <t>CLÍNICA SAN FRANCISCO S.A.</t>
  </si>
  <si>
    <t>CEDICAF S.A CENTRO DE ALTA TECNOLOGIA DIAGNOSTICA DEL EJE CAFETERO S.A</t>
  </si>
  <si>
    <t>CARLOS ALBERTO LOZANO MUÑETON</t>
  </si>
  <si>
    <t>JAIME GALVEZ GIRALDO</t>
  </si>
  <si>
    <t>PEDRO PABLO PEREA MAFLA</t>
  </si>
  <si>
    <t>900.349.564-6</t>
  </si>
  <si>
    <t>id.CO1.BDOS.508446</t>
  </si>
  <si>
    <t>id.CO1.BDOS.488629</t>
  </si>
  <si>
    <t xml:space="preserve">ANA MILENA FREYRE ECHEVERRY </t>
  </si>
  <si>
    <t>id.CO1.BDOS.492035</t>
  </si>
  <si>
    <t>id.CO1.BDOS.513214</t>
  </si>
  <si>
    <t>id.CO1.BDOS.534725</t>
  </si>
  <si>
    <t>FUNDACION HOSPITAL SAN JOSE DE BUGA</t>
  </si>
  <si>
    <t>815.000.253-3</t>
  </si>
  <si>
    <t>805.013.591-8</t>
  </si>
  <si>
    <t>900.228.989-3</t>
  </si>
  <si>
    <t>66-7-20308/2018</t>
  </si>
  <si>
    <t xml:space="preserve">DIANA PAOLA GALLEGO RIVERA  </t>
  </si>
  <si>
    <t>1.113.782.555-1</t>
  </si>
  <si>
    <t xml:space="preserve"> 891.303.834-1</t>
  </si>
  <si>
    <t>900.232.763-1</t>
  </si>
  <si>
    <t>900.249.465-6</t>
  </si>
  <si>
    <t>66-7-20300/2018</t>
  </si>
  <si>
    <t>890.399.000-2</t>
  </si>
  <si>
    <t>ROBERTO DUQUE MORA</t>
  </si>
  <si>
    <t>66-7-20309/2018</t>
  </si>
  <si>
    <t xml:space="preserve">DIANA MARÍA ORTEGA PIEDRAHITA </t>
  </si>
  <si>
    <t>PN SANIDAD VALLE SA MC SS 298/2018</t>
  </si>
  <si>
    <t>PRESTACION DE SERVICIOS DE SALUD MEDICO DOMICILIARIOS, PARA USUARIOS DEL SUBSISTEMA DE SALUD DE LA POLICIA NACIONAL EN LA SECCIONAL SANIDAD VALLE DEL CAUCA</t>
  </si>
  <si>
    <t>id.CO1.BDOS.539628</t>
  </si>
  <si>
    <t>id.CO1.BDOS.542292</t>
  </si>
  <si>
    <t>PN SANIDAD VALLE SA MC 315/2018</t>
  </si>
  <si>
    <t>ADQUISICION DE ROPA HOSPITALARIA Y QUIRURGICA PARA LOS SERVICIOS DE LA SECCIONAL SANIDAD VALLE</t>
  </si>
  <si>
    <t>id.CO1.BDOS.548592</t>
  </si>
  <si>
    <t>PN SANIDAD VALLE SA MC 0-302</t>
  </si>
  <si>
    <t>COMERCIALIZACIÓN DE INSUMOS MEDICO QUIRÚRGICOS DE ODONTOLOGÍA Y DE LABORATORIO CLÍNICO NEIVA S.A.S</t>
  </si>
  <si>
    <t>900.923.368-0</t>
  </si>
  <si>
    <t>MARLEN YANETH GÓMEZ SÁNCHEZ</t>
  </si>
  <si>
    <t>66-7-20321/2018</t>
  </si>
  <si>
    <t>66-8-20361/2018</t>
  </si>
  <si>
    <t>PN SANIDAD VALLE SA MC 352/2018</t>
  </si>
  <si>
    <t>LIDER CIRUGIA</t>
  </si>
  <si>
    <t>CUMPLIO</t>
  </si>
  <si>
    <t>id.CO1.BDOS.566687</t>
  </si>
  <si>
    <t>SUMINISTRO DE INSUMOS MEDICOS QUIRURGICOS PARA LA ATENCION HOSPITALARIA DE LOS USUARIOS DEL SUBSISTEMA DE SALUD DE LA POLICIA NACIONAL EN LA SECCIONAL DE SANIDAD VALLE DEL CAUCA</t>
  </si>
  <si>
    <t>66-7-20351/2018</t>
  </si>
  <si>
    <t xml:space="preserve">900.941.915-6 </t>
  </si>
  <si>
    <t>INNTEGROUP S.A.S</t>
  </si>
  <si>
    <t>MIRYAM ALEXANDRA GUZMAN BELTRAN</t>
  </si>
  <si>
    <t xml:space="preserve">JEFE CLIOC </t>
  </si>
  <si>
    <t>GASIS CLIOC</t>
  </si>
  <si>
    <t xml:space="preserve">CLIOC </t>
  </si>
  <si>
    <t>PN SANIDAD VALLE SA MC 0-424</t>
  </si>
  <si>
    <t>LIDER HOTELERIA Y TURISMO</t>
  </si>
  <si>
    <t>PN SANIDAD VALLE MIC 0-425</t>
  </si>
  <si>
    <t>Prestación de servicios de consultas especializadas y exámenes de laboratorio clínico y paraclínicos, para los aspirantes del proceso de selección e incorporación de oficiales y patrulleros en el plan anual de selección 2018 y 2019 para la regional de incorporación no. 4, grupo de incorporación buenaventura, grupo incorporación cauca y el grupo de incorporación Cali</t>
  </si>
  <si>
    <t xml:space="preserve">JEFE INCORPORACION </t>
  </si>
  <si>
    <t>SERVICIO DE GASTROENTEROLOGIA Y ENDOSCOPIA DIGESTIVA QUE IONCLUYE CONSULTA</t>
  </si>
  <si>
    <t>PN SANIDAD VALLE SA MC SS 0-351/2018</t>
  </si>
  <si>
    <t xml:space="preserve">LIDER LABORATORIO </t>
  </si>
  <si>
    <t>PN SANIDAD VALLE MIC 0-266/2018</t>
  </si>
  <si>
    <t xml:space="preserve">OCTUBRE </t>
  </si>
  <si>
    <t>PN SANIDAD VALLE SA MC 0-267</t>
  </si>
  <si>
    <t>id.CO1.BDOS.562526</t>
  </si>
  <si>
    <t>suministros de materiales e insumos odontológicos para la atención ambulatoria de odontología general y especializada de los usuarios del subsistema de salud de la policía nacional - seccional sanidad valle</t>
  </si>
  <si>
    <t>SECSA</t>
  </si>
  <si>
    <t xml:space="preserve">LIDER ODONTOLOGIA </t>
  </si>
  <si>
    <t>PN SANIDAD VALLE SA MC 0-268</t>
  </si>
  <si>
    <t>id.CO1.BDOS.565547</t>
  </si>
  <si>
    <t>890307200-5</t>
  </si>
  <si>
    <t>RAFAEL EDUARDO GONZALEZ MOLINA</t>
  </si>
  <si>
    <t xml:space="preserve">IMBANACO </t>
  </si>
  <si>
    <t>66-7-20320/2018</t>
  </si>
  <si>
    <t xml:space="preserve">66-7-20322/2018  </t>
  </si>
  <si>
    <t xml:space="preserve"> 66-7-20324/2018</t>
  </si>
  <si>
    <t>66-7-20318/2018</t>
  </si>
  <si>
    <t>66-7-20317/2018</t>
  </si>
  <si>
    <t>66-7-20360/2018</t>
  </si>
  <si>
    <t>66-7-20358/2018</t>
  </si>
  <si>
    <t>id.CO1.BDOS.564291</t>
  </si>
  <si>
    <t>id.CO1.BDOS.542716</t>
  </si>
  <si>
    <t>id.CO1.BDOS.568119</t>
  </si>
  <si>
    <t>id.CO1.BDOS.560007</t>
  </si>
  <si>
    <t>SUMINISTRO DE INSUMOS REACTIVOS, SANGRE TOTAL Y SUS HEMODERIVADOS</t>
  </si>
  <si>
    <t>id.CO1.BDOS.576806</t>
  </si>
  <si>
    <t>id.CO1.BDOS.571979</t>
  </si>
  <si>
    <t>id.CO1.BDOS.579670</t>
  </si>
  <si>
    <t>id.CO1.BDOS.574803</t>
  </si>
  <si>
    <t>CENTRO MEDICO IMBANACO DE CALI S.A</t>
  </si>
  <si>
    <t>66-7-20429/2018</t>
  </si>
  <si>
    <t>890.307.200-5</t>
  </si>
  <si>
    <t>LIDER APOYO DIAGNOSTICO Y TERAPEUTICO</t>
  </si>
  <si>
    <t>PN SANIDAD VALLE SA MC SS 0-265/2018</t>
  </si>
  <si>
    <t>id.CO1.BDOS.562639</t>
  </si>
  <si>
    <t xml:space="preserve">SECSA </t>
  </si>
  <si>
    <t>PN SANIDAD VALLE CD 0-271/2018</t>
  </si>
  <si>
    <t>id.CO1.BDOS.570783</t>
  </si>
  <si>
    <t>PRESTACION DEL SERVICIO DE UCI Y UCIN PARA LA ATENCION DE LOS USUARIOS DEL SUBSISTEMA DDE SALUD DE LA PONAL</t>
  </si>
  <si>
    <t>PN SANIDAD VALLE SA MC SS 0-480/2018</t>
  </si>
  <si>
    <t>id.CO1.BDOS.575472</t>
  </si>
  <si>
    <t>SUMINISTRO FERRETERIA</t>
  </si>
  <si>
    <t>PN SANIDAD VALLE  MIC 353/2018</t>
  </si>
  <si>
    <t>LOGISTICA</t>
  </si>
  <si>
    <t>id.CO1.BDOS.572512</t>
  </si>
  <si>
    <t>MANTENIMIENTO PREVENTIVO Y CORRECTIVO  Y SUMINISTRO DE REPUESTOS GENUINOS PARA LOS ASCENSORES</t>
  </si>
  <si>
    <t>PN SANIDAD VALLE  MIC 513/2018</t>
  </si>
  <si>
    <t>id.CO1.BDOS.578150</t>
  </si>
  <si>
    <t>PRESTACION DE SERVICIOS DE SALUD DE MEDIANA Y ALTA COMPLEJIDAD PARA LA ATENCION DE LOS USUARIOS DEL SUBSISTEMA DE SALUD DE LA PONAL</t>
  </si>
  <si>
    <t>PN SANIDAD VALLE SA MC SS 355/2018</t>
  </si>
  <si>
    <t>id.CO1.BDOS.579711</t>
  </si>
  <si>
    <t>16/10/2018</t>
  </si>
  <si>
    <t>26/10/2018</t>
  </si>
  <si>
    <t>PN SANIDAD VALLE SA MC SS 514/2018</t>
  </si>
  <si>
    <t>01/11/2018</t>
  </si>
  <si>
    <t>900062917-9</t>
  </si>
  <si>
    <t>NAYIVE CATAÑO AGREDO</t>
  </si>
  <si>
    <t>830501223-7</t>
  </si>
  <si>
    <t>LELIS MIREYA MORALES RODRIGUEZ</t>
  </si>
  <si>
    <t>10/10/2018</t>
  </si>
  <si>
    <t>900063271-4</t>
  </si>
  <si>
    <t>PRESTACION DE MANTENIMIENTO PREVENTIVO Y CORRECTIVO PARA EL SISTEMA DE VENTILACION</t>
  </si>
  <si>
    <t>31/10/2018</t>
  </si>
  <si>
    <t>HOTELERIA HOSPITALARIA CLIOC</t>
  </si>
  <si>
    <t>PRESTACION DE SERVICIOS DE LAVANDERIA DE ROPA HOSPITALARIA</t>
  </si>
  <si>
    <t>PN SANIDAD VALLE SA MC SS 552/2018</t>
  </si>
  <si>
    <t>TELEMATICA</t>
  </si>
  <si>
    <t>PRESTACION INTEGRAL DE FOTOCOPIADO E IMPRESIÓN</t>
  </si>
  <si>
    <t>TECNOLOGIA MODULAR</t>
  </si>
  <si>
    <t>900445494-1</t>
  </si>
  <si>
    <t>ADOLFO LEON VACA QUINTERO</t>
  </si>
  <si>
    <t>891900481-4</t>
  </si>
  <si>
    <t>PRESTACION INTEGRAL DE SERVICIO DE RADIOLOGIA (ESPECIAL, CONVENCIONAL, ECOGRAFIA, DOPPLER, DUPLEX, MAMOGRAFIA, TOMOGRAFIA AXIAL COMPUTARIZADA Y PROCEDIMIENTOS ESPECIALES QUE INCLUYE MEDIOS DE CONTRASTE INSUMOS Y AGUJAS DE BIOPSIA EN LAS SEDES DEL ESPAB FATIMA Y CLIOC</t>
  </si>
  <si>
    <t>REFERENCIA</t>
  </si>
  <si>
    <t>PRESTACION DE SERVICIOS DE SALUD EN EL NIVEL III Y ALGUNOS DEL NIVEL II E IMÁGENES DIAGNOSTICAS Y SERVICIOS DE RESONANCIA NUCLEAR MAGNETICA DESTINADO A LA ATENCION DE LOS USUARIOS DEL SUBSISTEMA DE SALUD DE LA POLICIA NACIONAL EN LA JURISDICCION DE LA SECCIONAL DE SANIDAD VALLE</t>
  </si>
  <si>
    <t>13/11/2018</t>
  </si>
  <si>
    <t>15/11/2018</t>
  </si>
  <si>
    <t>MANTENIMIENTO</t>
  </si>
  <si>
    <t>AQUISICION E INSTALACION DE REPUESTOS PARA EQUIPO MEDICO ESPECIALIZADO</t>
  </si>
  <si>
    <t>19/11/2018</t>
  </si>
  <si>
    <t>830025281-2</t>
  </si>
  <si>
    <t>890306215-0</t>
  </si>
  <si>
    <t>FERNANDO BERNAL AGUDELO</t>
  </si>
  <si>
    <t>ANNAR DIAGNOSTICA IMPORT SAS</t>
  </si>
  <si>
    <t>ABDO MARCELO ANDRADE CHAVEZ</t>
  </si>
  <si>
    <t>66-7-20595/2018</t>
  </si>
  <si>
    <t>76,334,437-5</t>
  </si>
  <si>
    <t>CAFETERIA Y RESTAURANTE MESON CAMPESTRE</t>
  </si>
  <si>
    <t>DENNIER ALEJANDRO GOMEZ GOMEZ</t>
  </si>
  <si>
    <t>id.CO1.BDOS.580195</t>
  </si>
  <si>
    <t>CO1.BDOS.600844</t>
  </si>
  <si>
    <t>ALMACEN</t>
  </si>
  <si>
    <t>SUMINISTRO DE PAPELERIA, UTILES DE ESCRITORIO Y OFICINA PARA LA SECCIONAL DE SANIDAD VALLE DEL CAUCA</t>
  </si>
  <si>
    <t>PN SANIDAD VALLE MIC 0-686/2018</t>
  </si>
  <si>
    <t>PN SANIDAD VALLE MIC 574/2018</t>
  </si>
  <si>
    <t>PN SANIDAD VALLE CD  646/2018</t>
  </si>
  <si>
    <t>PN SANIDAD VALLE MIC 563/2018</t>
  </si>
  <si>
    <t>id.CO1.BDOS.611208</t>
  </si>
  <si>
    <t>66-7-20599/2018</t>
  </si>
  <si>
    <t>900,222,753-5</t>
  </si>
  <si>
    <t>POLICLINICO Y LABORATORIO DIAGNOSTICO DEL SUR S.A.S</t>
  </si>
  <si>
    <t>JOSEFINA PRADA BANGUERO</t>
  </si>
  <si>
    <t>PN SANIDAD VALLE MIC 0-573/2018</t>
  </si>
  <si>
    <t>id.CO1.BDOS.605629</t>
  </si>
  <si>
    <t>id.CO1.BDOS.606002</t>
  </si>
  <si>
    <t>id.CO1.BDOS.599640</t>
  </si>
  <si>
    <t>REHABILITACION</t>
  </si>
  <si>
    <t>PRESTACION DEL SERVICIO DE REHABILITACION (NEURODESARROLLO-NEUROREHABILITACION)PARA USUARIO CON DEFICIENCIA O DISCAPACIDAD DEL SUBSISTEMA DE SALUD DE LA POLICIA NACIONAL PARA CIMPLIMIENTO FALLO TUTELA No. T-76-111-22-13-002 DEL 20177</t>
  </si>
  <si>
    <t>PN SANIDAD VALLE MIC 0-732/2018</t>
  </si>
  <si>
    <t>id.CO1.BDOS.587319</t>
  </si>
  <si>
    <t>66-7-20594/2018</t>
  </si>
  <si>
    <t>900,366,176-3</t>
  </si>
  <si>
    <t>LOGISTICA INDUSTRIAL S.A.S</t>
  </si>
  <si>
    <t>DIANA CRISTINA MORALES CORTES</t>
  </si>
  <si>
    <t>66-7-20593/2018</t>
  </si>
  <si>
    <t>66-7-20529/2018</t>
  </si>
  <si>
    <t>HOSPITAL DEPARTAMENTAL PSIQUIATRICO UNIVERSITARIO DEL VALLE</t>
  </si>
  <si>
    <t>890,304,155-8</t>
  </si>
  <si>
    <t>MARIA FERNANDA BURGOS CASTILLO</t>
  </si>
  <si>
    <t>66-2-20559/2018</t>
  </si>
  <si>
    <t>66-7-20570/2018</t>
  </si>
  <si>
    <t>66-7-20491/2018</t>
  </si>
  <si>
    <t>66-8-20572/2018</t>
  </si>
  <si>
    <t>66-8-20571/2018</t>
  </si>
  <si>
    <t>66-7-20523/2018</t>
  </si>
  <si>
    <t>66-2-20569/2018</t>
  </si>
  <si>
    <t>66-7-20568/2018</t>
  </si>
  <si>
    <t xml:space="preserve">REPRESENTACIONES HOSPITALARIAS FEYA </t>
  </si>
  <si>
    <t>31839940-3</t>
  </si>
  <si>
    <t>66-8-20777/2018</t>
  </si>
  <si>
    <t>SERMEQS S.A.S</t>
  </si>
  <si>
    <t>900445702-7</t>
  </si>
  <si>
    <t>RUBEN DARIO BENAVIDES SALAZAR</t>
  </si>
  <si>
    <t>66-8-20780/2018</t>
  </si>
  <si>
    <t>900124455-5</t>
  </si>
  <si>
    <t>CLAUDIA PATRICIA VELOZA ROBAYO</t>
  </si>
  <si>
    <t>66-8-20778/2018</t>
  </si>
  <si>
    <t>800116473-1</t>
  </si>
  <si>
    <t>CORPOMEDICA S.A.S.</t>
  </si>
  <si>
    <t>LUCILA RODRIGUEZ SANCHEZ</t>
  </si>
  <si>
    <t>66-8-20779/2018</t>
  </si>
  <si>
    <t>830.501.223-7</t>
  </si>
  <si>
    <t>LELYS MIREYA MORALES RODRÍGUEZ</t>
  </si>
  <si>
    <t xml:space="preserve">CESAR IVÁN CASTIBLANCO MEDINA </t>
  </si>
  <si>
    <r>
      <t>VEYALTHI GROUP SAS</t>
    </r>
    <r>
      <rPr>
        <sz val="10.5"/>
        <color theme="1"/>
        <rFont val="Arial"/>
        <family val="2"/>
      </rPr>
      <t xml:space="preserve"> </t>
    </r>
  </si>
  <si>
    <t>66-8-20783/2018</t>
  </si>
  <si>
    <t>66-8-20784/2018</t>
  </si>
  <si>
    <t>830.119.211-1</t>
  </si>
  <si>
    <t>OPTIVISION SAS</t>
  </si>
  <si>
    <t>66-8-20774/2018</t>
  </si>
  <si>
    <t>MARLENY GUZMAN MUÑOZ</t>
  </si>
  <si>
    <t>66-8-20766/2018</t>
  </si>
  <si>
    <t>66-7-20771/2018</t>
  </si>
  <si>
    <t>66-7-20708/2018</t>
  </si>
  <si>
    <t>66-7-20769/2018</t>
  </si>
  <si>
    <t>66-7-20776/2018</t>
  </si>
  <si>
    <t>805,013,591-8</t>
  </si>
  <si>
    <t>ANGEL DIAGNOSTICA S.A</t>
  </si>
  <si>
    <t>RODRIGO BARBATO ANGEL</t>
  </si>
  <si>
    <t>66-7-20503/2018</t>
  </si>
  <si>
    <t>901,183,158-8</t>
  </si>
  <si>
    <t>AIR SOLUTIONS COLOMBIA SAS</t>
  </si>
  <si>
    <t>OLIVA ZAMBRANO FIGUEROA</t>
  </si>
  <si>
    <t>66-7-20764/2018</t>
  </si>
  <si>
    <t>66-7-20489/2018</t>
  </si>
  <si>
    <t>66-2-20772/2018</t>
  </si>
  <si>
    <t>860.001.911-1</t>
  </si>
  <si>
    <t>KAIKA S.A.S.</t>
  </si>
  <si>
    <t>HUMBERTO JAVIER DURAN CORTES</t>
  </si>
  <si>
    <t>66-2-20773/2018</t>
  </si>
  <si>
    <t>800,004,599-1</t>
  </si>
  <si>
    <t>COMERCIALIZADORA MARDEN LTDA</t>
  </si>
  <si>
    <t>EDGAR ALFREDO CASAS ALZATE</t>
  </si>
  <si>
    <t>Jefe Grupo del Incorporación Cali</t>
  </si>
  <si>
    <t>PN SANIDAD VALLE CD No. 0-756/2018</t>
  </si>
  <si>
    <t>66-7-20785/2018</t>
  </si>
  <si>
    <t>id.CO1.BDOS.624612</t>
  </si>
  <si>
    <t>891.901.158-4</t>
  </si>
  <si>
    <t>HOSPITAL DEPARTAMENTAL TOMAS URIBE URIBE</t>
  </si>
  <si>
    <t>FELIPE JOSE TINOCO ZAPATA</t>
  </si>
  <si>
    <t>66-7-20752/2018</t>
  </si>
  <si>
    <t>900,256,612-</t>
  </si>
  <si>
    <t>FUNDACION ESPECIALIZADA EN DESARROLLO INFANTIL  FEDI</t>
  </si>
  <si>
    <t>GUILLERMO ESCANDON PERAFAN</t>
  </si>
  <si>
    <t>id.CO1.BDOS.617318</t>
  </si>
  <si>
    <t xml:space="preserve">LIDER REFERENCIA </t>
  </si>
  <si>
    <t>66-7-20782/2018</t>
  </si>
  <si>
    <t>66-7-20781/2018</t>
  </si>
  <si>
    <t>TE. JOSE GENTIL MACIAS OLIVAR</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</si>
</sst>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dd/mm/yyyy;@"/>
    <numFmt numFmtId="165" formatCode="&quot;$&quot;#,##0.00"/>
    <numFmt numFmtId="166" formatCode="_ [$€-2]\ * #,##0.00_ ;_ [$€-2]\ * \-#,##0.00_ ;_ [$€-2]\ * &quot;-&quot;??_ "/>
    <numFmt numFmtId="167" formatCode="&quot;$&quot;\ #,##0.00;&quot;$&quot;\ \-#,##0.00"/>
    <numFmt numFmtId="168" formatCode="_ &quot;$&quot;\ * #,##0_ ;_ &quot;$&quot;\ * \-#,##0_ ;_ &quot;$&quot;\ * &quot;-&quot;_ ;_ @_ "/>
    <numFmt numFmtId="169" formatCode="_ * #,##0.00_ ;_ * \-#,##0.00_ ;_ * &quot;-&quot;??_ ;_ @_ "/>
    <numFmt numFmtId="170" formatCode="_-* #,##0.00\ &quot;€&quot;_-;\-* #,##0.00\ &quot;€&quot;_-;_-* &quot;-&quot;??\ &quot;€&quot;_-;_-@_-"/>
    <numFmt numFmtId="171" formatCode="&quot;$&quot;\ #,##0.00"/>
    <numFmt numFmtId="172" formatCode="_ &quot;$&quot;\ * #,##0.00_ ;_ &quot;$&quot;\ * \-#,##0.00_ ;_ &quot;$&quot;\ * &quot;-&quot;??_ ;_ @_ "/>
    <numFmt numFmtId="173" formatCode="[$$-240A]\ #,##0.00"/>
    <numFmt numFmtId="174" formatCode="_([$€]* #,##0.00_);_([$€]* \(#,##0.00\);_([$€]* &quot;-&quot;??_);_(@_)"/>
    <numFmt numFmtId="175" formatCode="_-* #,##0.00\ _€_-;\-* #,##0.00\ _€_-;_-* &quot;-&quot;??\ _€_-;_-@_-"/>
    <numFmt numFmtId="176" formatCode="d\ &quot;de&quot;\ mmmm\ &quot;de&quot;\ yyyy"/>
    <numFmt numFmtId="177" formatCode="_-[$€]* #,##0.00_-;\-[$€]* #,##0.00_-;_-[$€]* &quot;-&quot;??_-;_-@_-"/>
    <numFmt numFmtId="178" formatCode="[$$-240A]\ #,##0"/>
    <numFmt numFmtId="179" formatCode="&quot;$&quot;\ #,##0"/>
    <numFmt numFmtId="180" formatCode="&quot;$&quot;\ #,##0;&quot;$&quot;\ \-#,##0"/>
    <numFmt numFmtId="181" formatCode="[$-240A]dd/mm/yyyy"/>
    <numFmt numFmtId="182" formatCode="_-* #,##0\ _€_-;\-* #,##0\ _€_-;_-* &quot;-&quot;\ _€_-;_-@_-"/>
    <numFmt numFmtId="183" formatCode="&quot;$&quot;\ #,##0;[Red]&quot;$&quot;\ \-#,##0"/>
    <numFmt numFmtId="184" formatCode="#,##0.00\ &quot;€&quot;;[Red]\-#,##0.00\ &quot;€&quot;"/>
    <numFmt numFmtId="185" formatCode="_(&quot;$&quot;* #,##0.00_);_(&quot;$&quot;* \(#,##0.00\);_(&quot;$&quot;* &quot;-&quot;??_);_(@_)"/>
    <numFmt numFmtId="186" formatCode="&quot;$&quot;\ #,##0.00;[Red]&quot;$&quot;\ \-#,##0.00"/>
    <numFmt numFmtId="187" formatCode="_ * #,##0_ ;_ * \-#,##0_ ;_ * &quot;-&quot;_ ;_ @_ "/>
    <numFmt numFmtId="188" formatCode="#,##0.00;[Red]#,##0.00"/>
    <numFmt numFmtId="189" formatCode="_-* #,##0\ _p_t_a_-;\-* #,##0\ _p_t_a_-;_-* &quot;-&quot;\ _p_t_a_-;_-@_-"/>
    <numFmt numFmtId="190" formatCode="#,##0.00\ &quot;€&quot;;\-#,##0.00\ &quot;€&quot;"/>
    <numFmt numFmtId="191" formatCode="_(* #,##0.00_);_(* \(#,##0.00\);_(* &quot;-&quot;??_);_(@_)"/>
    <numFmt numFmtId="192" formatCode="_-* #,##0\ &quot;€&quot;_-;\-* #,##0\ &quot;€&quot;_-;_-* &quot;-&quot;\ &quot;€&quot;_-;_-@_-"/>
    <numFmt numFmtId="193" formatCode="&quot;$&quot;\ #,##0.00_);\(&quot;$&quot;\ #,##0.00\)"/>
    <numFmt numFmtId="194" formatCode="#,##0\ &quot;€&quot;;\-#,##0\ &quot;€&quot;"/>
    <numFmt numFmtId="195" formatCode="[$-C0A]d\-mmm\-yy;@"/>
  </numFmts>
  <fonts count="7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u/>
      <sz val="11"/>
      <color theme="10"/>
      <name val="Calibri"/>
      <family val="2"/>
      <scheme val="minor"/>
    </font>
    <font>
      <b/>
      <sz val="20"/>
      <color theme="1"/>
      <name val="Calibri"/>
      <family val="2"/>
      <scheme val="minor"/>
    </font>
    <font>
      <b/>
      <sz val="14"/>
      <color theme="0"/>
      <name val="Calibri"/>
      <family val="2"/>
      <scheme val="minor"/>
    </font>
    <font>
      <b/>
      <sz val="18"/>
      <color theme="1"/>
      <name val="Calibri"/>
      <family val="2"/>
      <scheme val="minor"/>
    </font>
    <font>
      <b/>
      <sz val="9"/>
      <color indexed="81"/>
      <name val="Tahoma"/>
      <family val="2"/>
    </font>
    <font>
      <sz val="9"/>
      <color indexed="81"/>
      <name val="Tahoma"/>
      <family val="2"/>
    </font>
    <font>
      <sz val="11"/>
      <color rgb="FF000000"/>
      <name val="Arial"/>
      <family val="2"/>
    </font>
    <font>
      <sz val="11"/>
      <color theme="1"/>
      <name val="Arial"/>
      <family val="2"/>
    </font>
    <font>
      <sz val="10"/>
      <name val="Arial"/>
      <family val="2"/>
    </font>
    <font>
      <sz val="11"/>
      <name val="Arial"/>
      <family val="2"/>
    </font>
    <font>
      <b/>
      <sz val="11"/>
      <color theme="0"/>
      <name val="Arial"/>
      <family val="2"/>
    </font>
    <font>
      <u/>
      <sz val="11"/>
      <color theme="10"/>
      <name val="Arial"/>
      <family val="2"/>
    </font>
    <font>
      <b/>
      <sz val="11"/>
      <color rgb="FFFF0000"/>
      <name val="Arial"/>
      <family val="2"/>
    </font>
    <font>
      <sz val="11"/>
      <color indexed="8"/>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7"/>
      <color theme="1"/>
      <name val="Calibri"/>
      <family val="2"/>
      <scheme val="minor"/>
    </font>
    <font>
      <sz val="11"/>
      <color indexed="8"/>
      <name val="Calibri"/>
      <family val="2"/>
    </font>
    <font>
      <sz val="11"/>
      <color indexed="9"/>
      <name val="Calibri"/>
      <family val="2"/>
    </font>
    <font>
      <sz val="7"/>
      <color theme="0"/>
      <name val="Calibri"/>
      <family val="2"/>
      <scheme val="minor"/>
    </font>
    <font>
      <sz val="11"/>
      <color indexed="17"/>
      <name val="Calibri"/>
      <family val="2"/>
    </font>
    <font>
      <sz val="7"/>
      <color rgb="FF006100"/>
      <name val="Calibri"/>
      <family val="2"/>
      <scheme val="minor"/>
    </font>
    <font>
      <b/>
      <sz val="11"/>
      <color indexed="52"/>
      <name val="Calibri"/>
      <family val="2"/>
    </font>
    <font>
      <b/>
      <sz val="7"/>
      <color rgb="FFFA7D00"/>
      <name val="Calibri"/>
      <family val="2"/>
      <scheme val="minor"/>
    </font>
    <font>
      <b/>
      <sz val="11"/>
      <color indexed="9"/>
      <name val="Calibri"/>
      <family val="2"/>
    </font>
    <font>
      <b/>
      <sz val="7"/>
      <color theme="0"/>
      <name val="Calibri"/>
      <family val="2"/>
      <scheme val="minor"/>
    </font>
    <font>
      <sz val="11"/>
      <color indexed="52"/>
      <name val="Calibri"/>
      <family val="2"/>
    </font>
    <font>
      <sz val="7"/>
      <color rgb="FFFA7D00"/>
      <name val="Calibri"/>
      <family val="2"/>
      <scheme val="minor"/>
    </font>
    <font>
      <b/>
      <sz val="11"/>
      <color indexed="56"/>
      <name val="Calibri"/>
      <family val="2"/>
    </font>
    <font>
      <sz val="11"/>
      <color indexed="62"/>
      <name val="Calibri"/>
      <family val="2"/>
    </font>
    <font>
      <sz val="7"/>
      <color rgb="FF3F3F76"/>
      <name val="Calibri"/>
      <family val="2"/>
      <scheme val="minor"/>
    </font>
    <font>
      <sz val="11"/>
      <name val="ＭＳ ゴシック"/>
      <family val="3"/>
      <charset val="128"/>
    </font>
    <font>
      <sz val="11"/>
      <color rgb="FF000000"/>
      <name val="Calibri"/>
      <family val="2"/>
    </font>
    <font>
      <u/>
      <sz val="10"/>
      <color indexed="12"/>
      <name val="Arial"/>
      <family val="2"/>
    </font>
    <font>
      <sz val="11"/>
      <color indexed="20"/>
      <name val="Calibri"/>
      <family val="2"/>
    </font>
    <font>
      <sz val="7"/>
      <color rgb="FF9C0006"/>
      <name val="Calibri"/>
      <family val="2"/>
      <scheme val="minor"/>
    </font>
    <font>
      <sz val="8"/>
      <name val="Arial Narrow"/>
      <family val="2"/>
    </font>
    <font>
      <sz val="8"/>
      <color theme="1"/>
      <name val="Arial"/>
      <family val="2"/>
    </font>
    <font>
      <sz val="11"/>
      <color rgb="FF000000"/>
      <name val="Calibri"/>
      <family val="2"/>
      <scheme val="minor"/>
    </font>
    <font>
      <sz val="11"/>
      <color indexed="60"/>
      <name val="Calibri"/>
      <family val="2"/>
    </font>
    <font>
      <sz val="7"/>
      <color rgb="FF9C6500"/>
      <name val="Calibri"/>
      <family val="2"/>
      <scheme val="minor"/>
    </font>
    <font>
      <sz val="10"/>
      <color indexed="8"/>
      <name val="MS Sans Serif"/>
      <family val="2"/>
    </font>
    <font>
      <sz val="10"/>
      <name val="MS Sans Serif"/>
      <family val="2"/>
    </font>
    <font>
      <sz val="7"/>
      <color indexed="8"/>
      <name val="Calibri"/>
      <family val="2"/>
    </font>
    <font>
      <b/>
      <sz val="11"/>
      <color indexed="63"/>
      <name val="Calibri"/>
      <family val="2"/>
    </font>
    <font>
      <b/>
      <sz val="7"/>
      <color rgb="FF3F3F3F"/>
      <name val="Calibri"/>
      <family val="2"/>
      <scheme val="minor"/>
    </font>
    <font>
      <sz val="11"/>
      <color indexed="10"/>
      <name val="Calibri"/>
      <family val="2"/>
    </font>
    <font>
      <sz val="7"/>
      <color rgb="FFFF0000"/>
      <name val="Calibri"/>
      <family val="2"/>
      <scheme val="minor"/>
    </font>
    <font>
      <i/>
      <sz val="11"/>
      <color indexed="23"/>
      <name val="Calibri"/>
      <family val="2"/>
    </font>
    <font>
      <i/>
      <sz val="7"/>
      <color rgb="FF7F7F7F"/>
      <name val="Calibri"/>
      <family val="2"/>
      <scheme val="minor"/>
    </font>
    <font>
      <b/>
      <sz val="15"/>
      <color indexed="56"/>
      <name val="Calibri"/>
      <family val="2"/>
    </font>
    <font>
      <b/>
      <sz val="13"/>
      <color indexed="56"/>
      <name val="Calibri"/>
      <family val="2"/>
    </font>
    <font>
      <b/>
      <sz val="18"/>
      <color indexed="56"/>
      <name val="Cambria"/>
      <family val="2"/>
    </font>
    <font>
      <b/>
      <sz val="11"/>
      <color indexed="8"/>
      <name val="Calibri"/>
      <family val="2"/>
    </font>
    <font>
      <b/>
      <sz val="7"/>
      <color theme="1"/>
      <name val="Calibri"/>
      <family val="2"/>
      <scheme val="minor"/>
    </font>
    <font>
      <sz val="10.5"/>
      <color theme="1"/>
      <name val="Arial"/>
      <family val="2"/>
    </font>
  </fonts>
  <fills count="63">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C0000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677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3" fillId="0" borderId="0"/>
    <xf numFmtId="0" fontId="13" fillId="0" borderId="0"/>
    <xf numFmtId="0" fontId="13" fillId="0" borderId="0"/>
    <xf numFmtId="0" fontId="29"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41"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4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43"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44"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1" fillId="45"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4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47"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44"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1" fillId="4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50"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2" fillId="51" borderId="0" applyNumberFormat="0" applyBorder="0" applyAlignment="0" applyProtection="0"/>
    <xf numFmtId="0" fontId="28" fillId="20" borderId="0" applyNumberFormat="0" applyBorder="0" applyAlignment="0" applyProtection="0"/>
    <xf numFmtId="0" fontId="32" fillId="51" borderId="0" applyNumberFormat="0" applyBorder="0" applyAlignment="0" applyProtection="0"/>
    <xf numFmtId="0" fontId="28" fillId="20" borderId="0" applyNumberFormat="0" applyBorder="0" applyAlignment="0" applyProtection="0"/>
    <xf numFmtId="0" fontId="32" fillId="51" borderId="0" applyNumberFormat="0" applyBorder="0" applyAlignment="0" applyProtection="0"/>
    <xf numFmtId="0" fontId="28" fillId="20" borderId="0" applyNumberFormat="0" applyBorder="0" applyAlignment="0" applyProtection="0"/>
    <xf numFmtId="0" fontId="32" fillId="51" borderId="0" applyNumberFormat="0" applyBorder="0" applyAlignment="0" applyProtection="0"/>
    <xf numFmtId="0" fontId="28" fillId="20" borderId="0" applyNumberFormat="0" applyBorder="0" applyAlignment="0" applyProtection="0"/>
    <xf numFmtId="0" fontId="32" fillId="51"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2" fillId="51"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2" fillId="48" borderId="0" applyNumberFormat="0" applyBorder="0" applyAlignment="0" applyProtection="0"/>
    <xf numFmtId="0" fontId="28" fillId="24" borderId="0" applyNumberFormat="0" applyBorder="0" applyAlignment="0" applyProtection="0"/>
    <xf numFmtId="0" fontId="32" fillId="48" borderId="0" applyNumberFormat="0" applyBorder="0" applyAlignment="0" applyProtection="0"/>
    <xf numFmtId="0" fontId="28" fillId="24" borderId="0" applyNumberFormat="0" applyBorder="0" applyAlignment="0" applyProtection="0"/>
    <xf numFmtId="0" fontId="32" fillId="48" borderId="0" applyNumberFormat="0" applyBorder="0" applyAlignment="0" applyProtection="0"/>
    <xf numFmtId="0" fontId="28" fillId="24" borderId="0" applyNumberFormat="0" applyBorder="0" applyAlignment="0" applyProtection="0"/>
    <xf numFmtId="0" fontId="32" fillId="48" borderId="0" applyNumberFormat="0" applyBorder="0" applyAlignment="0" applyProtection="0"/>
    <xf numFmtId="0" fontId="28" fillId="24" borderId="0" applyNumberFormat="0" applyBorder="0" applyAlignment="0" applyProtection="0"/>
    <xf numFmtId="0" fontId="32" fillId="48"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4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2" fillId="49" borderId="0" applyNumberFormat="0" applyBorder="0" applyAlignment="0" applyProtection="0"/>
    <xf numFmtId="0" fontId="28" fillId="28" borderId="0" applyNumberFormat="0" applyBorder="0" applyAlignment="0" applyProtection="0"/>
    <xf numFmtId="0" fontId="32" fillId="49" borderId="0" applyNumberFormat="0" applyBorder="0" applyAlignment="0" applyProtection="0"/>
    <xf numFmtId="0" fontId="28" fillId="28" borderId="0" applyNumberFormat="0" applyBorder="0" applyAlignment="0" applyProtection="0"/>
    <xf numFmtId="0" fontId="32" fillId="49" borderId="0" applyNumberFormat="0" applyBorder="0" applyAlignment="0" applyProtection="0"/>
    <xf numFmtId="0" fontId="28" fillId="28" borderId="0" applyNumberFormat="0" applyBorder="0" applyAlignment="0" applyProtection="0"/>
    <xf numFmtId="0" fontId="32" fillId="49" borderId="0" applyNumberFormat="0" applyBorder="0" applyAlignment="0" applyProtection="0"/>
    <xf numFmtId="0" fontId="28" fillId="28" borderId="0" applyNumberFormat="0" applyBorder="0" applyAlignment="0" applyProtection="0"/>
    <xf numFmtId="0" fontId="32" fillId="4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2"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32" fillId="52" borderId="0" applyNumberFormat="0" applyBorder="0" applyAlignment="0" applyProtection="0"/>
    <xf numFmtId="0" fontId="28" fillId="32" borderId="0" applyNumberFormat="0" applyBorder="0" applyAlignment="0" applyProtection="0"/>
    <xf numFmtId="0" fontId="32" fillId="52" borderId="0" applyNumberFormat="0" applyBorder="0" applyAlignment="0" applyProtection="0"/>
    <xf numFmtId="0" fontId="28" fillId="32" borderId="0" applyNumberFormat="0" applyBorder="0" applyAlignment="0" applyProtection="0"/>
    <xf numFmtId="0" fontId="32" fillId="52" borderId="0" applyNumberFormat="0" applyBorder="0" applyAlignment="0" applyProtection="0"/>
    <xf numFmtId="0" fontId="28" fillId="32" borderId="0" applyNumberFormat="0" applyBorder="0" applyAlignment="0" applyProtection="0"/>
    <xf numFmtId="0" fontId="32" fillId="52" borderId="0" applyNumberFormat="0" applyBorder="0" applyAlignment="0" applyProtection="0"/>
    <xf numFmtId="0" fontId="28" fillId="32" borderId="0" applyNumberFormat="0" applyBorder="0" applyAlignment="0" applyProtection="0"/>
    <xf numFmtId="0" fontId="32" fillId="5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2" fillId="5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2" fillId="53" borderId="0" applyNumberFormat="0" applyBorder="0" applyAlignment="0" applyProtection="0"/>
    <xf numFmtId="0" fontId="28" fillId="36" borderId="0" applyNumberFormat="0" applyBorder="0" applyAlignment="0" applyProtection="0"/>
    <xf numFmtId="0" fontId="32" fillId="53" borderId="0" applyNumberFormat="0" applyBorder="0" applyAlignment="0" applyProtection="0"/>
    <xf numFmtId="0" fontId="28" fillId="36" borderId="0" applyNumberFormat="0" applyBorder="0" applyAlignment="0" applyProtection="0"/>
    <xf numFmtId="0" fontId="32" fillId="53" borderId="0" applyNumberFormat="0" applyBorder="0" applyAlignment="0" applyProtection="0"/>
    <xf numFmtId="0" fontId="28" fillId="36" borderId="0" applyNumberFormat="0" applyBorder="0" applyAlignment="0" applyProtection="0"/>
    <xf numFmtId="0" fontId="32" fillId="53" borderId="0" applyNumberFormat="0" applyBorder="0" applyAlignment="0" applyProtection="0"/>
    <xf numFmtId="0" fontId="28" fillId="36" borderId="0" applyNumberFormat="0" applyBorder="0" applyAlignment="0" applyProtection="0"/>
    <xf numFmtId="0" fontId="32" fillId="53"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5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2" fillId="54" borderId="0" applyNumberFormat="0" applyBorder="0" applyAlignment="0" applyProtection="0"/>
    <xf numFmtId="0" fontId="28" fillId="40" borderId="0" applyNumberFormat="0" applyBorder="0" applyAlignment="0" applyProtection="0"/>
    <xf numFmtId="0" fontId="32" fillId="54" borderId="0" applyNumberFormat="0" applyBorder="0" applyAlignment="0" applyProtection="0"/>
    <xf numFmtId="0" fontId="28" fillId="40" borderId="0" applyNumberFormat="0" applyBorder="0" applyAlignment="0" applyProtection="0"/>
    <xf numFmtId="0" fontId="32" fillId="54" borderId="0" applyNumberFormat="0" applyBorder="0" applyAlignment="0" applyProtection="0"/>
    <xf numFmtId="0" fontId="28" fillId="40" borderId="0" applyNumberFormat="0" applyBorder="0" applyAlignment="0" applyProtection="0"/>
    <xf numFmtId="0" fontId="32" fillId="54" borderId="0" applyNumberFormat="0" applyBorder="0" applyAlignment="0" applyProtection="0"/>
    <xf numFmtId="0" fontId="28" fillId="40" borderId="0" applyNumberFormat="0" applyBorder="0" applyAlignment="0" applyProtection="0"/>
    <xf numFmtId="0" fontId="32" fillId="5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5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34" fillId="43" borderId="0" applyNumberFormat="0" applyBorder="0" applyAlignment="0" applyProtection="0"/>
    <xf numFmtId="0" fontId="19" fillId="10" borderId="0" applyNumberFormat="0" applyBorder="0" applyAlignment="0" applyProtection="0"/>
    <xf numFmtId="0" fontId="34" fillId="43" borderId="0" applyNumberFormat="0" applyBorder="0" applyAlignment="0" applyProtection="0"/>
    <xf numFmtId="0" fontId="19" fillId="10" borderId="0" applyNumberFormat="0" applyBorder="0" applyAlignment="0" applyProtection="0"/>
    <xf numFmtId="0" fontId="34" fillId="43" borderId="0" applyNumberFormat="0" applyBorder="0" applyAlignment="0" applyProtection="0"/>
    <xf numFmtId="0" fontId="19" fillId="10" borderId="0" applyNumberFormat="0" applyBorder="0" applyAlignment="0" applyProtection="0"/>
    <xf numFmtId="0" fontId="34" fillId="43" borderId="0" applyNumberFormat="0" applyBorder="0" applyAlignment="0" applyProtection="0"/>
    <xf numFmtId="0" fontId="19" fillId="10" borderId="0" applyNumberFormat="0" applyBorder="0" applyAlignment="0" applyProtection="0"/>
    <xf numFmtId="0" fontId="34" fillId="4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4" fillId="43"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36" fillId="55" borderId="13" applyNumberFormat="0" applyAlignment="0" applyProtection="0"/>
    <xf numFmtId="0" fontId="24" fillId="14" borderId="7" applyNumberFormat="0" applyAlignment="0" applyProtection="0"/>
    <xf numFmtId="0" fontId="36" fillId="55" borderId="13" applyNumberFormat="0" applyAlignment="0" applyProtection="0"/>
    <xf numFmtId="0" fontId="24" fillId="14" borderId="7" applyNumberFormat="0" applyAlignment="0" applyProtection="0"/>
    <xf numFmtId="0" fontId="36" fillId="55" borderId="13" applyNumberFormat="0" applyAlignment="0" applyProtection="0"/>
    <xf numFmtId="0" fontId="24" fillId="14" borderId="7" applyNumberFormat="0" applyAlignment="0" applyProtection="0"/>
    <xf numFmtId="0" fontId="36" fillId="55" borderId="13" applyNumberFormat="0" applyAlignment="0" applyProtection="0"/>
    <xf numFmtId="0" fontId="24" fillId="14" borderId="7" applyNumberFormat="0" applyAlignment="0" applyProtection="0"/>
    <xf numFmtId="0" fontId="36" fillId="55" borderId="13"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6" fillId="55" borderId="13"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37"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24" fillId="14" borderId="7" applyNumberFormat="0" applyAlignment="0" applyProtection="0"/>
    <xf numFmtId="0" fontId="36" fillId="55" borderId="13" applyNumberFormat="0" applyAlignment="0" applyProtection="0"/>
    <xf numFmtId="0" fontId="36" fillId="55" borderId="13"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38" fillId="56" borderId="14" applyNumberFormat="0" applyAlignment="0" applyProtection="0"/>
    <xf numFmtId="0" fontId="2" fillId="15" borderId="10" applyNumberFormat="0" applyAlignment="0" applyProtection="0"/>
    <xf numFmtId="0" fontId="38" fillId="56" borderId="14" applyNumberFormat="0" applyAlignment="0" applyProtection="0"/>
    <xf numFmtId="0" fontId="2" fillId="15" borderId="10" applyNumberFormat="0" applyAlignment="0" applyProtection="0"/>
    <xf numFmtId="0" fontId="38" fillId="56" borderId="14" applyNumberFormat="0" applyAlignment="0" applyProtection="0"/>
    <xf numFmtId="0" fontId="2" fillId="15" borderId="10" applyNumberFormat="0" applyAlignment="0" applyProtection="0"/>
    <xf numFmtId="0" fontId="38" fillId="56" borderId="14" applyNumberFormat="0" applyAlignment="0" applyProtection="0"/>
    <xf numFmtId="0" fontId="2" fillId="15" borderId="10" applyNumberFormat="0" applyAlignment="0" applyProtection="0"/>
    <xf numFmtId="0" fontId="38" fillId="56" borderId="14"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8" fillId="56" borderId="14"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39"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2" fillId="15" borderId="10" applyNumberFormat="0" applyAlignment="0" applyProtection="0"/>
    <xf numFmtId="0" fontId="38" fillId="56" borderId="14" applyNumberFormat="0" applyAlignment="0" applyProtection="0"/>
    <xf numFmtId="0" fontId="38" fillId="56" borderId="14" applyNumberFormat="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40" fillId="0" borderId="15" applyNumberFormat="0" applyFill="0" applyAlignment="0" applyProtection="0"/>
    <xf numFmtId="0" fontId="25" fillId="0" borderId="9" applyNumberFormat="0" applyFill="0" applyAlignment="0" applyProtection="0"/>
    <xf numFmtId="0" fontId="40" fillId="0" borderId="15" applyNumberFormat="0" applyFill="0" applyAlignment="0" applyProtection="0"/>
    <xf numFmtId="0" fontId="25" fillId="0" borderId="9" applyNumberFormat="0" applyFill="0" applyAlignment="0" applyProtection="0"/>
    <xf numFmtId="0" fontId="40" fillId="0" borderId="15" applyNumberFormat="0" applyFill="0" applyAlignment="0" applyProtection="0"/>
    <xf numFmtId="0" fontId="25" fillId="0" borderId="9" applyNumberFormat="0" applyFill="0" applyAlignment="0" applyProtection="0"/>
    <xf numFmtId="0" fontId="40" fillId="0" borderId="15" applyNumberFormat="0" applyFill="0" applyAlignment="0" applyProtection="0"/>
    <xf numFmtId="0" fontId="25" fillId="0" borderId="9" applyNumberFormat="0" applyFill="0" applyAlignment="0" applyProtection="0"/>
    <xf numFmtId="0" fontId="40" fillId="0" borderId="1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0" fillId="0" borderId="15"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32" fillId="57" borderId="0" applyNumberFormat="0" applyBorder="0" applyAlignment="0" applyProtection="0"/>
    <xf numFmtId="0" fontId="28" fillId="17" borderId="0" applyNumberFormat="0" applyBorder="0" applyAlignment="0" applyProtection="0"/>
    <xf numFmtId="0" fontId="32" fillId="57" borderId="0" applyNumberFormat="0" applyBorder="0" applyAlignment="0" applyProtection="0"/>
    <xf numFmtId="0" fontId="28" fillId="17" borderId="0" applyNumberFormat="0" applyBorder="0" applyAlignment="0" applyProtection="0"/>
    <xf numFmtId="0" fontId="32" fillId="57" borderId="0" applyNumberFormat="0" applyBorder="0" applyAlignment="0" applyProtection="0"/>
    <xf numFmtId="0" fontId="28" fillId="17" borderId="0" applyNumberFormat="0" applyBorder="0" applyAlignment="0" applyProtection="0"/>
    <xf numFmtId="0" fontId="32" fillId="57" borderId="0" applyNumberFormat="0" applyBorder="0" applyAlignment="0" applyProtection="0"/>
    <xf numFmtId="0" fontId="28" fillId="17" borderId="0" applyNumberFormat="0" applyBorder="0" applyAlignment="0" applyProtection="0"/>
    <xf numFmtId="0" fontId="32" fillId="5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5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2" fillId="58" borderId="0" applyNumberFormat="0" applyBorder="0" applyAlignment="0" applyProtection="0"/>
    <xf numFmtId="0" fontId="28" fillId="21" borderId="0" applyNumberFormat="0" applyBorder="0" applyAlignment="0" applyProtection="0"/>
    <xf numFmtId="0" fontId="32" fillId="58" borderId="0" applyNumberFormat="0" applyBorder="0" applyAlignment="0" applyProtection="0"/>
    <xf numFmtId="0" fontId="28" fillId="21" borderId="0" applyNumberFormat="0" applyBorder="0" applyAlignment="0" applyProtection="0"/>
    <xf numFmtId="0" fontId="32" fillId="58" borderId="0" applyNumberFormat="0" applyBorder="0" applyAlignment="0" applyProtection="0"/>
    <xf numFmtId="0" fontId="28" fillId="21" borderId="0" applyNumberFormat="0" applyBorder="0" applyAlignment="0" applyProtection="0"/>
    <xf numFmtId="0" fontId="32" fillId="58" borderId="0" applyNumberFormat="0" applyBorder="0" applyAlignment="0" applyProtection="0"/>
    <xf numFmtId="0" fontId="28" fillId="21" borderId="0" applyNumberFormat="0" applyBorder="0" applyAlignment="0" applyProtection="0"/>
    <xf numFmtId="0" fontId="32" fillId="58"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2" fillId="58"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2" fillId="59" borderId="0" applyNumberFormat="0" applyBorder="0" applyAlignment="0" applyProtection="0"/>
    <xf numFmtId="0" fontId="28" fillId="25" borderId="0" applyNumberFormat="0" applyBorder="0" applyAlignment="0" applyProtection="0"/>
    <xf numFmtId="0" fontId="32" fillId="59" borderId="0" applyNumberFormat="0" applyBorder="0" applyAlignment="0" applyProtection="0"/>
    <xf numFmtId="0" fontId="28" fillId="25" borderId="0" applyNumberFormat="0" applyBorder="0" applyAlignment="0" applyProtection="0"/>
    <xf numFmtId="0" fontId="32" fillId="59" borderId="0" applyNumberFormat="0" applyBorder="0" applyAlignment="0" applyProtection="0"/>
    <xf numFmtId="0" fontId="28" fillId="25" borderId="0" applyNumberFormat="0" applyBorder="0" applyAlignment="0" applyProtection="0"/>
    <xf numFmtId="0" fontId="32" fillId="59" borderId="0" applyNumberFormat="0" applyBorder="0" applyAlignment="0" applyProtection="0"/>
    <xf numFmtId="0" fontId="28" fillId="25" borderId="0" applyNumberFormat="0" applyBorder="0" applyAlignment="0" applyProtection="0"/>
    <xf numFmtId="0" fontId="32" fillId="5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2" fillId="59"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2" fillId="52" borderId="0" applyNumberFormat="0" applyBorder="0" applyAlignment="0" applyProtection="0"/>
    <xf numFmtId="0" fontId="28" fillId="29" borderId="0" applyNumberFormat="0" applyBorder="0" applyAlignment="0" applyProtection="0"/>
    <xf numFmtId="0" fontId="32" fillId="52" borderId="0" applyNumberFormat="0" applyBorder="0" applyAlignment="0" applyProtection="0"/>
    <xf numFmtId="0" fontId="28" fillId="29" borderId="0" applyNumberFormat="0" applyBorder="0" applyAlignment="0" applyProtection="0"/>
    <xf numFmtId="0" fontId="32" fillId="52" borderId="0" applyNumberFormat="0" applyBorder="0" applyAlignment="0" applyProtection="0"/>
    <xf numFmtId="0" fontId="28" fillId="29" borderId="0" applyNumberFormat="0" applyBorder="0" applyAlignment="0" applyProtection="0"/>
    <xf numFmtId="0" fontId="32" fillId="52" borderId="0" applyNumberFormat="0" applyBorder="0" applyAlignment="0" applyProtection="0"/>
    <xf numFmtId="0" fontId="28" fillId="29" borderId="0" applyNumberFormat="0" applyBorder="0" applyAlignment="0" applyProtection="0"/>
    <xf numFmtId="0" fontId="32" fillId="52"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2" fillId="52"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2" fillId="53" borderId="0" applyNumberFormat="0" applyBorder="0" applyAlignment="0" applyProtection="0"/>
    <xf numFmtId="0" fontId="28" fillId="33" borderId="0" applyNumberFormat="0" applyBorder="0" applyAlignment="0" applyProtection="0"/>
    <xf numFmtId="0" fontId="32" fillId="53" borderId="0" applyNumberFormat="0" applyBorder="0" applyAlignment="0" applyProtection="0"/>
    <xf numFmtId="0" fontId="28" fillId="33" borderId="0" applyNumberFormat="0" applyBorder="0" applyAlignment="0" applyProtection="0"/>
    <xf numFmtId="0" fontId="32" fillId="53" borderId="0" applyNumberFormat="0" applyBorder="0" applyAlignment="0" applyProtection="0"/>
    <xf numFmtId="0" fontId="28" fillId="33" borderId="0" applyNumberFormat="0" applyBorder="0" applyAlignment="0" applyProtection="0"/>
    <xf numFmtId="0" fontId="32" fillId="53" borderId="0" applyNumberFormat="0" applyBorder="0" applyAlignment="0" applyProtection="0"/>
    <xf numFmtId="0" fontId="28" fillId="33" borderId="0" applyNumberFormat="0" applyBorder="0" applyAlignment="0" applyProtection="0"/>
    <xf numFmtId="0" fontId="32" fillId="5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5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2" fillId="60" borderId="0" applyNumberFormat="0" applyBorder="0" applyAlignment="0" applyProtection="0"/>
    <xf numFmtId="0" fontId="28" fillId="37" borderId="0" applyNumberFormat="0" applyBorder="0" applyAlignment="0" applyProtection="0"/>
    <xf numFmtId="0" fontId="32" fillId="60" borderId="0" applyNumberFormat="0" applyBorder="0" applyAlignment="0" applyProtection="0"/>
    <xf numFmtId="0" fontId="28" fillId="37" borderId="0" applyNumberFormat="0" applyBorder="0" applyAlignment="0" applyProtection="0"/>
    <xf numFmtId="0" fontId="32" fillId="60" borderId="0" applyNumberFormat="0" applyBorder="0" applyAlignment="0" applyProtection="0"/>
    <xf numFmtId="0" fontId="28" fillId="37" borderId="0" applyNumberFormat="0" applyBorder="0" applyAlignment="0" applyProtection="0"/>
    <xf numFmtId="0" fontId="32" fillId="60" borderId="0" applyNumberFormat="0" applyBorder="0" applyAlignment="0" applyProtection="0"/>
    <xf numFmtId="0" fontId="28" fillId="37" borderId="0" applyNumberFormat="0" applyBorder="0" applyAlignment="0" applyProtection="0"/>
    <xf numFmtId="0" fontId="32" fillId="6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60"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43" fillId="46" borderId="13" applyNumberFormat="0" applyAlignment="0" applyProtection="0"/>
    <xf numFmtId="0" fontId="22" fillId="13" borderId="7" applyNumberFormat="0" applyAlignment="0" applyProtection="0"/>
    <xf numFmtId="0" fontId="43" fillId="46" borderId="13" applyNumberFormat="0" applyAlignment="0" applyProtection="0"/>
    <xf numFmtId="0" fontId="22" fillId="13" borderId="7" applyNumberFormat="0" applyAlignment="0" applyProtection="0"/>
    <xf numFmtId="0" fontId="43" fillId="46" borderId="13" applyNumberFormat="0" applyAlignment="0" applyProtection="0"/>
    <xf numFmtId="0" fontId="22" fillId="13" borderId="7" applyNumberFormat="0" applyAlignment="0" applyProtection="0"/>
    <xf numFmtId="0" fontId="43" fillId="46" borderId="13" applyNumberFormat="0" applyAlignment="0" applyProtection="0"/>
    <xf numFmtId="0" fontId="22" fillId="13" borderId="7" applyNumberFormat="0" applyAlignment="0" applyProtection="0"/>
    <xf numFmtId="0" fontId="43" fillId="46" borderId="13"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3" fillId="46" borderId="13"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44"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22" fillId="13" borderId="7" applyNumberFormat="0" applyAlignment="0" applyProtection="0"/>
    <xf numFmtId="0" fontId="43" fillId="46" borderId="13" applyNumberFormat="0" applyAlignment="0" applyProtection="0"/>
    <xf numFmtId="0" fontId="43" fillId="46" borderId="13" applyNumberFormat="0" applyAlignment="0" applyProtection="0"/>
    <xf numFmtId="0" fontId="45" fillId="0" borderId="0"/>
    <xf numFmtId="16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0" fontId="13" fillId="0" borderId="0" applyFill="0" applyBorder="0" applyAlignment="0" applyProtection="0"/>
    <xf numFmtId="181" fontId="46" fillId="0" borderId="0"/>
    <xf numFmtId="181" fontId="46" fillId="0" borderId="0"/>
    <xf numFmtId="0" fontId="46" fillId="0" borderId="0"/>
    <xf numFmtId="0" fontId="47" fillId="0" borderId="0" applyNumberFormat="0" applyFill="0" applyBorder="0" applyAlignment="0" applyProtection="0">
      <alignment vertical="top"/>
      <protection locked="0"/>
    </xf>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48" fillId="42" borderId="0" applyNumberFormat="0" applyBorder="0" applyAlignment="0" applyProtection="0"/>
    <xf numFmtId="0" fontId="20" fillId="11" borderId="0" applyNumberFormat="0" applyBorder="0" applyAlignment="0" applyProtection="0"/>
    <xf numFmtId="0" fontId="48" fillId="42" borderId="0" applyNumberFormat="0" applyBorder="0" applyAlignment="0" applyProtection="0"/>
    <xf numFmtId="0" fontId="20" fillId="11" borderId="0" applyNumberFormat="0" applyBorder="0" applyAlignment="0" applyProtection="0"/>
    <xf numFmtId="0" fontId="48" fillId="42" borderId="0" applyNumberFormat="0" applyBorder="0" applyAlignment="0" applyProtection="0"/>
    <xf numFmtId="0" fontId="20" fillId="11" borderId="0" applyNumberFormat="0" applyBorder="0" applyAlignment="0" applyProtection="0"/>
    <xf numFmtId="0" fontId="48" fillId="42" borderId="0" applyNumberFormat="0" applyBorder="0" applyAlignment="0" applyProtection="0"/>
    <xf numFmtId="0" fontId="20" fillId="11" borderId="0" applyNumberFormat="0" applyBorder="0" applyAlignment="0" applyProtection="0"/>
    <xf numFmtId="0" fontId="48" fillId="42"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8"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91" fontId="31" fillId="0" borderId="0" applyFont="0" applyFill="0" applyBorder="0" applyAlignment="0" applyProtection="0"/>
    <xf numFmtId="175"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31"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43" fontId="1"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91" fontId="29" fillId="0" borderId="0" applyFont="0" applyFill="0" applyBorder="0" applyAlignment="0" applyProtection="0"/>
    <xf numFmtId="191" fontId="29"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50" fillId="0" borderId="0" applyFont="0" applyFill="0" applyBorder="0" applyAlignment="0" applyProtection="0"/>
    <xf numFmtId="191" fontId="50"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50"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 fillId="0" borderId="0" applyFont="0" applyFill="0" applyBorder="0" applyAlignment="0" applyProtection="0"/>
    <xf numFmtId="191" fontId="51" fillId="0" borderId="0" applyFont="0" applyFill="0" applyBorder="0" applyAlignment="0" applyProtection="0"/>
    <xf numFmtId="43" fontId="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3" fontId="52"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72" fontId="13" fillId="0" borderId="0" applyFont="0" applyFill="0" applyBorder="0" applyAlignment="0" applyProtection="0"/>
    <xf numFmtId="185" fontId="51"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70" fontId="31" fillId="0" borderId="0" applyFont="0" applyFill="0" applyBorder="0" applyAlignment="0" applyProtection="0"/>
    <xf numFmtId="172" fontId="13" fillId="0" borderId="0" applyFont="0" applyFill="0" applyBorder="0" applyAlignment="0" applyProtection="0"/>
    <xf numFmtId="44" fontId="1" fillId="0" borderId="0" applyFont="0" applyFill="0" applyBorder="0" applyAlignment="0" applyProtection="0"/>
    <xf numFmtId="192" fontId="13" fillId="0" borderId="0" applyFont="0" applyFill="0" applyBorder="0" applyAlignment="0" applyProtection="0"/>
    <xf numFmtId="44" fontId="1" fillId="0" borderId="0" applyFont="0" applyFill="0" applyBorder="0" applyAlignment="0" applyProtection="0"/>
    <xf numFmtId="17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70" fontId="1"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85" fontId="31"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85" fontId="13" fillId="0" borderId="0" applyFont="0" applyFill="0" applyBorder="0" applyAlignment="0" applyProtection="0"/>
    <xf numFmtId="195" fontId="13" fillId="0" borderId="0" applyFont="0" applyFill="0" applyBorder="0" applyAlignment="0" applyProtection="0"/>
    <xf numFmtId="44" fontId="1" fillId="0" borderId="0" applyFont="0" applyFill="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53" fillId="61" borderId="0" applyNumberFormat="0" applyBorder="0" applyAlignment="0" applyProtection="0"/>
    <xf numFmtId="0" fontId="21" fillId="12" borderId="0" applyNumberFormat="0" applyBorder="0" applyAlignment="0" applyProtection="0"/>
    <xf numFmtId="0" fontId="53" fillId="61" borderId="0" applyNumberFormat="0" applyBorder="0" applyAlignment="0" applyProtection="0"/>
    <xf numFmtId="0" fontId="21" fillId="12" borderId="0" applyNumberFormat="0" applyBorder="0" applyAlignment="0" applyProtection="0"/>
    <xf numFmtId="0" fontId="53" fillId="61" borderId="0" applyNumberFormat="0" applyBorder="0" applyAlignment="0" applyProtection="0"/>
    <xf numFmtId="0" fontId="21" fillId="12" borderId="0" applyNumberFormat="0" applyBorder="0" applyAlignment="0" applyProtection="0"/>
    <xf numFmtId="0" fontId="53" fillId="61" borderId="0" applyNumberFormat="0" applyBorder="0" applyAlignment="0" applyProtection="0"/>
    <xf numFmtId="0" fontId="21" fillId="12" borderId="0" applyNumberFormat="0" applyBorder="0" applyAlignment="0" applyProtection="0"/>
    <xf numFmtId="0" fontId="53" fillId="6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61"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13" fillId="0" borderId="0"/>
    <xf numFmtId="0" fontId="55" fillId="0" borderId="0"/>
    <xf numFmtId="0" fontId="13" fillId="0" borderId="0"/>
    <xf numFmtId="0" fontId="13" fillId="0" borderId="0"/>
    <xf numFmtId="0" fontId="55" fillId="0" borderId="0"/>
    <xf numFmtId="0" fontId="55" fillId="0" borderId="0"/>
    <xf numFmtId="0" fontId="55" fillId="0" borderId="0"/>
    <xf numFmtId="0" fontId="13" fillId="0" borderId="0"/>
    <xf numFmtId="0" fontId="13" fillId="0" borderId="0"/>
    <xf numFmtId="0" fontId="55" fillId="0" borderId="0"/>
    <xf numFmtId="0" fontId="13" fillId="0" borderId="0"/>
    <xf numFmtId="0" fontId="13"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5" fillId="0" borderId="0"/>
    <xf numFmtId="0" fontId="13" fillId="0" borderId="0"/>
    <xf numFmtId="0" fontId="13" fillId="0" borderId="0"/>
    <xf numFmtId="0" fontId="55" fillId="0" borderId="0"/>
    <xf numFmtId="0" fontId="55" fillId="0" borderId="0"/>
    <xf numFmtId="0" fontId="13" fillId="0" borderId="0"/>
    <xf numFmtId="0" fontId="1" fillId="0" borderId="0"/>
    <xf numFmtId="0" fontId="55"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29" fillId="0" borderId="0"/>
    <xf numFmtId="16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29"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31" fillId="0" borderId="0"/>
    <xf numFmtId="0" fontId="29" fillId="0" borderId="0"/>
    <xf numFmtId="0" fontId="13" fillId="0" borderId="0"/>
    <xf numFmtId="0" fontId="13" fillId="0" borderId="0"/>
    <xf numFmtId="0" fontId="29"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29"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169"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56" fillId="0" borderId="0"/>
    <xf numFmtId="0" fontId="56"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51" fillId="0" borderId="0"/>
    <xf numFmtId="0" fontId="13"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xf numFmtId="0" fontId="52"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13"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31" fillId="62" borderId="16"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57"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62" borderId="16"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3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58" fillId="55" borderId="17" applyNumberFormat="0" applyAlignment="0" applyProtection="0"/>
    <xf numFmtId="0" fontId="23" fillId="14" borderId="8" applyNumberFormat="0" applyAlignment="0" applyProtection="0"/>
    <xf numFmtId="0" fontId="58" fillId="55" borderId="17" applyNumberFormat="0" applyAlignment="0" applyProtection="0"/>
    <xf numFmtId="0" fontId="23" fillId="14" borderId="8" applyNumberFormat="0" applyAlignment="0" applyProtection="0"/>
    <xf numFmtId="0" fontId="58" fillId="55" borderId="17" applyNumberFormat="0" applyAlignment="0" applyProtection="0"/>
    <xf numFmtId="0" fontId="23" fillId="14" borderId="8" applyNumberFormat="0" applyAlignment="0" applyProtection="0"/>
    <xf numFmtId="0" fontId="58" fillId="55" borderId="17" applyNumberFormat="0" applyAlignment="0" applyProtection="0"/>
    <xf numFmtId="0" fontId="23" fillId="14" borderId="8" applyNumberFormat="0" applyAlignment="0" applyProtection="0"/>
    <xf numFmtId="0" fontId="58" fillId="55" borderId="1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8" fillId="55" borderId="17"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59"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58" fillId="55" borderId="17" applyNumberFormat="0" applyAlignment="0" applyProtection="0"/>
    <xf numFmtId="0" fontId="58" fillId="55" borderId="1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67" fillId="0" borderId="21" applyNumberFormat="0" applyFill="0" applyAlignment="0" applyProtection="0"/>
    <xf numFmtId="0" fontId="3" fillId="0" borderId="12" applyNumberFormat="0" applyFill="0" applyAlignment="0" applyProtection="0"/>
    <xf numFmtId="0" fontId="67" fillId="0" borderId="21" applyNumberFormat="0" applyFill="0" applyAlignment="0" applyProtection="0"/>
    <xf numFmtId="0" fontId="3" fillId="0" borderId="12" applyNumberFormat="0" applyFill="0" applyAlignment="0" applyProtection="0"/>
    <xf numFmtId="0" fontId="67" fillId="0" borderId="21" applyNumberFormat="0" applyFill="0" applyAlignment="0" applyProtection="0"/>
    <xf numFmtId="0" fontId="3" fillId="0" borderId="12" applyNumberFormat="0" applyFill="0" applyAlignment="0" applyProtection="0"/>
    <xf numFmtId="0" fontId="67" fillId="0" borderId="21" applyNumberFormat="0" applyFill="0" applyAlignment="0" applyProtection="0"/>
    <xf numFmtId="0" fontId="3" fillId="0" borderId="12" applyNumberFormat="0" applyFill="0" applyAlignment="0" applyProtection="0"/>
    <xf numFmtId="0" fontId="67" fillId="0" borderId="21"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7" fillId="0" borderId="21"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68"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191" fontId="1" fillId="0" borderId="0" applyFont="0" applyFill="0" applyBorder="0" applyAlignment="0" applyProtection="0"/>
  </cellStyleXfs>
  <cellXfs count="189">
    <xf numFmtId="0" fontId="0" fillId="0" borderId="0" xfId="0"/>
    <xf numFmtId="0" fontId="4" fillId="2" borderId="1" xfId="0" applyFont="1" applyFill="1" applyBorder="1" applyAlignment="1">
      <alignment horizontal="center" vertical="center"/>
    </xf>
    <xf numFmtId="0" fontId="0" fillId="3" borderId="0" xfId="0" applyFill="1" applyBorder="1"/>
    <xf numFmtId="0" fontId="0" fillId="3" borderId="0" xfId="0" applyFill="1" applyBorder="1" applyAlignment="1">
      <alignment horizontal="center"/>
    </xf>
    <xf numFmtId="14" fontId="0" fillId="3" borderId="0" xfId="0" applyNumberFormat="1" applyFill="1" applyBorder="1"/>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0" fillId="3" borderId="0" xfId="0" applyFill="1" applyBorder="1" applyAlignment="1">
      <alignment horizontal="center" vertical="center" wrapText="1"/>
    </xf>
    <xf numFmtId="44" fontId="0" fillId="3" borderId="0" xfId="0" applyNumberFormat="1" applyFill="1" applyBorder="1" applyAlignment="1">
      <alignment horizontal="center" vertical="center"/>
    </xf>
    <xf numFmtId="0" fontId="2" fillId="4" borderId="0" xfId="0" applyFont="1" applyFill="1" applyBorder="1" applyAlignment="1">
      <alignment horizontal="center"/>
    </xf>
    <xf numFmtId="44" fontId="2" fillId="4" borderId="0" xfId="1" applyFont="1" applyFill="1" applyBorder="1" applyAlignment="1">
      <alignment horizontal="center"/>
    </xf>
    <xf numFmtId="10" fontId="0" fillId="3" borderId="0" xfId="2" applyNumberFormat="1" applyFont="1" applyFill="1" applyBorder="1" applyAlignment="1">
      <alignment horizontal="center"/>
    </xf>
    <xf numFmtId="10" fontId="2" fillId="4" borderId="0" xfId="1" applyNumberFormat="1" applyFont="1" applyFill="1" applyBorder="1" applyAlignment="1">
      <alignment horizontal="center"/>
    </xf>
    <xf numFmtId="0" fontId="0" fillId="3" borderId="0" xfId="0" applyNumberFormat="1" applyFill="1" applyBorder="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44" fontId="0" fillId="3" borderId="0" xfId="1" applyFont="1" applyFill="1" applyBorder="1" applyAlignment="1">
      <alignment horizontal="center" vertical="center"/>
    </xf>
    <xf numFmtId="0" fontId="0" fillId="0" borderId="0" xfId="0" applyAlignment="1">
      <alignment horizontal="left"/>
    </xf>
    <xf numFmtId="165" fontId="0" fillId="0" borderId="0" xfId="0" applyNumberFormat="1"/>
    <xf numFmtId="0" fontId="0" fillId="0" borderId="0" xfId="0" applyNumberFormat="1" applyAlignment="1">
      <alignment horizontal="center"/>
    </xf>
    <xf numFmtId="0" fontId="2" fillId="4" borderId="0" xfId="0" applyFont="1" applyFill="1" applyAlignment="1">
      <alignment horizontal="left"/>
    </xf>
    <xf numFmtId="165" fontId="2" fillId="4" borderId="0" xfId="0" applyNumberFormat="1" applyFont="1" applyFill="1"/>
    <xf numFmtId="0" fontId="2" fillId="4" borderId="0" xfId="0" applyFont="1" applyFill="1" applyAlignment="1">
      <alignment horizontal="center"/>
    </xf>
    <xf numFmtId="0" fontId="2" fillId="4" borderId="0" xfId="0" applyNumberFormat="1" applyFont="1" applyFill="1" applyAlignment="1">
      <alignment horizontal="center"/>
    </xf>
    <xf numFmtId="0" fontId="3" fillId="4" borderId="0" xfId="0" applyFont="1" applyFill="1"/>
    <xf numFmtId="0" fontId="3" fillId="4" borderId="0" xfId="0" applyFont="1" applyFill="1" applyAlignment="1">
      <alignment horizontal="center"/>
    </xf>
    <xf numFmtId="0" fontId="2" fillId="4" borderId="2" xfId="0" applyFont="1" applyFill="1" applyBorder="1" applyAlignment="1">
      <alignment horizontal="center" vertical="center" wrapText="1"/>
    </xf>
    <xf numFmtId="44" fontId="0" fillId="3" borderId="1" xfId="1" applyFont="1" applyFill="1" applyBorder="1" applyAlignment="1">
      <alignment horizontal="center" vertical="center"/>
    </xf>
    <xf numFmtId="44" fontId="0" fillId="0" borderId="0" xfId="0" applyNumberFormat="1"/>
    <xf numFmtId="0" fontId="0" fillId="0" borderId="0" xfId="0" applyAlignment="1">
      <alignment horizontal="center" vertical="center"/>
    </xf>
    <xf numFmtId="0" fontId="2" fillId="2"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0" fillId="0" borderId="1" xfId="0" applyNumberFormat="1" applyBorder="1" applyAlignment="1">
      <alignment horizontal="center"/>
    </xf>
    <xf numFmtId="1" fontId="0" fillId="0" borderId="0" xfId="0" applyNumberFormat="1" applyAlignment="1">
      <alignment horizontal="center"/>
    </xf>
    <xf numFmtId="0" fontId="4" fillId="2" borderId="3" xfId="0" applyFont="1" applyFill="1" applyBorder="1" applyAlignment="1">
      <alignment horizontal="center" vertical="center"/>
    </xf>
    <xf numFmtId="0" fontId="0" fillId="3" borderId="0" xfId="0" applyFill="1" applyBorder="1" applyAlignment="1">
      <alignment vertical="center"/>
    </xf>
    <xf numFmtId="44" fontId="0" fillId="3" borderId="0" xfId="0" applyNumberFormat="1" applyFill="1" applyBorder="1" applyAlignment="1">
      <alignment vertical="center"/>
    </xf>
    <xf numFmtId="0" fontId="0" fillId="0" borderId="3" xfId="0" applyFill="1" applyBorder="1" applyAlignment="1">
      <alignment horizontal="center"/>
    </xf>
    <xf numFmtId="0" fontId="15"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4" fontId="15" fillId="2" borderId="4" xfId="1" applyFont="1" applyFill="1" applyBorder="1" applyAlignment="1">
      <alignment horizontal="center" vertical="center" wrapText="1"/>
    </xf>
    <xf numFmtId="14" fontId="14" fillId="0" borderId="1" xfId="4"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15" fontId="11"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4" fontId="12" fillId="3" borderId="5"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5" xfId="0" applyFont="1" applyFill="1" applyBorder="1" applyAlignment="1">
      <alignment horizontal="center" vertical="center" wrapText="1"/>
    </xf>
    <xf numFmtId="44" fontId="15" fillId="2" borderId="1" xfId="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6" fillId="0" borderId="1" xfId="3" applyFont="1" applyBorder="1" applyAlignment="1">
      <alignment horizontal="center" vertical="center" wrapText="1"/>
    </xf>
    <xf numFmtId="164" fontId="12" fillId="5"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5" fontId="18" fillId="0" borderId="1" xfId="0" applyNumberFormat="1" applyFont="1" applyFill="1" applyBorder="1" applyAlignment="1">
      <alignment horizontal="center" vertical="center" wrapText="1"/>
    </xf>
    <xf numFmtId="3" fontId="12" fillId="0" borderId="1" xfId="0" applyNumberFormat="1" applyFont="1" applyBorder="1" applyAlignment="1">
      <alignment horizontal="center" vertical="center" wrapText="1"/>
    </xf>
    <xf numFmtId="14" fontId="12" fillId="0" borderId="1" xfId="1" applyNumberFormat="1" applyFont="1" applyBorder="1" applyAlignment="1">
      <alignment horizontal="center" vertical="center" wrapText="1"/>
    </xf>
    <xf numFmtId="14" fontId="14" fillId="0" borderId="1" xfId="0" applyNumberFormat="1" applyFont="1" applyFill="1" applyBorder="1" applyAlignment="1">
      <alignment horizontal="center" vertical="center" wrapText="1"/>
    </xf>
    <xf numFmtId="44" fontId="12" fillId="0" borderId="1" xfId="1" applyFont="1" applyBorder="1" applyAlignment="1">
      <alignment horizontal="center" vertical="center" wrapText="1"/>
    </xf>
    <xf numFmtId="6" fontId="12" fillId="0" borderId="1" xfId="1" applyNumberFormat="1" applyFont="1" applyFill="1" applyBorder="1" applyAlignment="1">
      <alignment horizontal="center" vertical="center" wrapText="1"/>
    </xf>
    <xf numFmtId="44" fontId="12" fillId="5" borderId="1" xfId="1" applyFont="1" applyFill="1" applyBorder="1" applyAlignment="1">
      <alignment horizontal="center" vertical="center" wrapText="1"/>
    </xf>
    <xf numFmtId="0" fontId="12" fillId="0" borderId="5" xfId="0" applyFont="1" applyBorder="1" applyAlignment="1">
      <alignment horizontal="center" vertical="center" wrapText="1"/>
    </xf>
    <xf numFmtId="44" fontId="12" fillId="3" borderId="1" xfId="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2" fillId="0" borderId="6" xfId="0" applyNumberFormat="1" applyFont="1" applyBorder="1" applyAlignment="1">
      <alignment horizontal="center" vertical="center" wrapText="1"/>
    </xf>
    <xf numFmtId="14" fontId="12" fillId="0" borderId="0" xfId="0" applyNumberFormat="1" applyFont="1" applyBorder="1" applyAlignment="1">
      <alignment horizontal="center" vertical="center" wrapText="1"/>
    </xf>
    <xf numFmtId="44" fontId="12" fillId="0" borderId="0" xfId="1" applyFont="1" applyAlignment="1">
      <alignment horizontal="center" vertical="center" wrapText="1"/>
    </xf>
    <xf numFmtId="44" fontId="12" fillId="5" borderId="1" xfId="0" applyNumberFormat="1" applyFont="1" applyFill="1" applyBorder="1" applyAlignment="1">
      <alignment horizontal="center" vertical="center" wrapText="1"/>
    </xf>
    <xf numFmtId="44" fontId="12" fillId="0" borderId="1" xfId="1" applyFont="1" applyFill="1" applyBorder="1" applyAlignment="1">
      <alignment horizontal="center" vertical="center" wrapText="1"/>
    </xf>
    <xf numFmtId="44" fontId="12" fillId="6" borderId="1" xfId="1" applyFont="1" applyFill="1" applyBorder="1" applyAlignment="1">
      <alignment horizontal="center" vertical="center" wrapText="1"/>
    </xf>
    <xf numFmtId="8" fontId="12" fillId="0" borderId="1" xfId="1"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1" fillId="8" borderId="1" xfId="0" applyFont="1" applyFill="1" applyBorder="1" applyAlignment="1" applyProtection="1">
      <alignment horizontal="center" vertical="center" wrapText="1"/>
    </xf>
    <xf numFmtId="0" fontId="12" fillId="0" borderId="1" xfId="0" applyNumberFormat="1" applyFont="1" applyBorder="1" applyAlignment="1">
      <alignment horizontal="center" vertical="center" wrapText="1"/>
    </xf>
    <xf numFmtId="44" fontId="12" fillId="8" borderId="1" xfId="1" applyFont="1" applyFill="1" applyBorder="1" applyAlignment="1">
      <alignment horizontal="center" vertical="center" wrapText="1"/>
    </xf>
    <xf numFmtId="0" fontId="11" fillId="0" borderId="1" xfId="0" applyFont="1" applyBorder="1" applyAlignment="1">
      <alignment horizontal="center" vertical="center" wrapText="1"/>
    </xf>
    <xf numFmtId="44" fontId="12" fillId="0" borderId="4" xfId="1" applyFont="1" applyBorder="1" applyAlignment="1">
      <alignment horizontal="center" vertical="center" wrapText="1"/>
    </xf>
    <xf numFmtId="44" fontId="12" fillId="0" borderId="5" xfId="1" applyFont="1" applyBorder="1" applyAlignment="1">
      <alignment horizontal="center" vertical="center" wrapText="1"/>
    </xf>
    <xf numFmtId="0" fontId="14" fillId="3"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3" borderId="0" xfId="0" applyFont="1" applyFill="1" applyAlignment="1">
      <alignment horizontal="center" vertical="center" wrapText="1"/>
    </xf>
    <xf numFmtId="164" fontId="12" fillId="0" borderId="0" xfId="0" applyNumberFormat="1"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4" fontId="12" fillId="0" borderId="0" xfId="0" applyNumberFormat="1" applyFont="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3" borderId="5"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8" fontId="12" fillId="0" borderId="1" xfId="1" applyNumberFormat="1" applyFont="1" applyBorder="1" applyAlignment="1">
      <alignment horizontal="center" vertical="center" wrapText="1"/>
    </xf>
    <xf numFmtId="0" fontId="12" fillId="0" borderId="1" xfId="0" applyFont="1" applyBorder="1" applyAlignment="1">
      <alignment horizontal="center" vertical="center" wrapText="1"/>
    </xf>
    <xf numFmtId="44" fontId="12" fillId="0" borderId="4" xfId="1" applyFont="1" applyBorder="1" applyAlignment="1">
      <alignment vertical="center" wrapText="1"/>
    </xf>
    <xf numFmtId="44" fontId="12" fillId="0" borderId="5" xfId="1" applyFont="1" applyBorder="1" applyAlignment="1">
      <alignment vertical="center" wrapText="1"/>
    </xf>
    <xf numFmtId="44" fontId="12" fillId="3" borderId="4" xfId="1" applyFont="1" applyFill="1" applyBorder="1" applyAlignment="1">
      <alignment vertical="center" wrapText="1"/>
    </xf>
    <xf numFmtId="44" fontId="12" fillId="5" borderId="4" xfId="1" applyFont="1" applyFill="1" applyBorder="1" applyAlignment="1">
      <alignment vertical="center" wrapText="1"/>
    </xf>
    <xf numFmtId="0" fontId="12" fillId="0" borderId="4" xfId="0" applyFont="1" applyBorder="1" applyAlignment="1">
      <alignment vertical="center" wrapText="1"/>
    </xf>
    <xf numFmtId="44" fontId="12" fillId="3" borderId="5" xfId="1" applyFont="1" applyFill="1" applyBorder="1" applyAlignment="1">
      <alignment vertical="center" wrapText="1"/>
    </xf>
    <xf numFmtId="164" fontId="12" fillId="5" borderId="4" xfId="0" applyNumberFormat="1" applyFont="1" applyFill="1" applyBorder="1" applyAlignment="1">
      <alignment vertical="center" wrapText="1"/>
    </xf>
    <xf numFmtId="44" fontId="12" fillId="5" borderId="4" xfId="0" applyNumberFormat="1" applyFont="1" applyFill="1" applyBorder="1" applyAlignment="1">
      <alignment vertical="center" wrapText="1"/>
    </xf>
    <xf numFmtId="44" fontId="12" fillId="0" borderId="1" xfId="1" applyFont="1" applyBorder="1" applyAlignment="1">
      <alignment vertical="center" wrapText="1"/>
    </xf>
    <xf numFmtId="0" fontId="12" fillId="0" borderId="1" xfId="0" applyFont="1" applyBorder="1" applyAlignment="1">
      <alignment horizontal="center" vertical="center" wrapText="1"/>
    </xf>
    <xf numFmtId="14" fontId="12" fillId="0" borderId="4" xfId="0" applyNumberFormat="1" applyFont="1" applyBorder="1" applyAlignment="1">
      <alignment vertical="center" wrapText="1"/>
    </xf>
    <xf numFmtId="14" fontId="12" fillId="0" borderId="5" xfId="0" applyNumberFormat="1" applyFont="1" applyBorder="1" applyAlignment="1">
      <alignment vertical="center" wrapText="1"/>
    </xf>
    <xf numFmtId="0" fontId="12" fillId="0" borderId="5" xfId="0" applyFont="1" applyBorder="1" applyAlignment="1">
      <alignment vertical="center" wrapText="1"/>
    </xf>
    <xf numFmtId="164" fontId="12" fillId="0" borderId="4" xfId="0" applyNumberFormat="1" applyFont="1" applyBorder="1" applyAlignment="1">
      <alignment vertical="center" wrapText="1"/>
    </xf>
    <xf numFmtId="164" fontId="12" fillId="0" borderId="5" xfId="0" applyNumberFormat="1" applyFont="1" applyBorder="1" applyAlignment="1">
      <alignment vertical="center" wrapText="1"/>
    </xf>
    <xf numFmtId="0" fontId="12" fillId="7" borderId="4" xfId="0" applyFont="1" applyFill="1" applyBorder="1" applyAlignment="1">
      <alignment vertical="center" wrapText="1"/>
    </xf>
    <xf numFmtId="44" fontId="12" fillId="3" borderId="3" xfId="1" applyFont="1" applyFill="1" applyBorder="1" applyAlignment="1">
      <alignment vertical="center" wrapText="1"/>
    </xf>
    <xf numFmtId="44" fontId="12" fillId="0" borderId="3" xfId="1" applyFont="1" applyBorder="1" applyAlignment="1">
      <alignment vertical="center" wrapText="1"/>
    </xf>
    <xf numFmtId="0" fontId="12" fillId="0" borderId="3" xfId="0" applyFont="1" applyBorder="1" applyAlignment="1">
      <alignment vertical="center" wrapText="1"/>
    </xf>
    <xf numFmtId="14" fontId="14" fillId="0" borderId="4" xfId="0" applyNumberFormat="1" applyFont="1" applyFill="1" applyBorder="1" applyAlignment="1">
      <alignment vertical="center" wrapText="1"/>
    </xf>
    <xf numFmtId="164" fontId="12" fillId="0" borderId="3" xfId="0" applyNumberFormat="1" applyFont="1" applyBorder="1" applyAlignment="1">
      <alignment vertical="center" wrapText="1"/>
    </xf>
    <xf numFmtId="14" fontId="14" fillId="0" borderId="3" xfId="0" applyNumberFormat="1" applyFont="1" applyFill="1" applyBorder="1" applyAlignment="1">
      <alignment vertical="center" wrapText="1"/>
    </xf>
    <xf numFmtId="14" fontId="14" fillId="0" borderId="5" xfId="0" applyNumberFormat="1" applyFont="1" applyFill="1" applyBorder="1" applyAlignment="1">
      <alignment vertical="center" wrapText="1"/>
    </xf>
    <xf numFmtId="44" fontId="12" fillId="3" borderId="1" xfId="1" applyFont="1" applyFill="1" applyBorder="1" applyAlignment="1">
      <alignment vertical="center" wrapText="1"/>
    </xf>
    <xf numFmtId="14" fontId="12" fillId="3" borderId="1" xfId="0" applyNumberFormat="1" applyFont="1" applyFill="1" applyBorder="1" applyAlignment="1">
      <alignment vertical="center" wrapText="1"/>
    </xf>
    <xf numFmtId="0" fontId="12" fillId="0" borderId="1" xfId="0" applyFont="1" applyBorder="1" applyAlignment="1">
      <alignment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5" borderId="4" xfId="0" applyNumberFormat="1" applyFont="1" applyFill="1" applyBorder="1" applyAlignment="1">
      <alignment horizontal="center" vertical="center" wrapText="1"/>
    </xf>
    <xf numFmtId="164" fontId="12" fillId="5" borderId="5" xfId="0" applyNumberFormat="1" applyFont="1" applyFill="1" applyBorder="1" applyAlignment="1">
      <alignment horizontal="center" vertical="center" wrapText="1"/>
    </xf>
    <xf numFmtId="44" fontId="12" fillId="5" borderId="4" xfId="0" applyNumberFormat="1" applyFont="1" applyFill="1" applyBorder="1" applyAlignment="1">
      <alignment horizontal="center" vertical="center" wrapText="1"/>
    </xf>
    <xf numFmtId="44" fontId="12" fillId="5" borderId="5" xfId="0" applyNumberFormat="1" applyFont="1" applyFill="1" applyBorder="1" applyAlignment="1">
      <alignment horizontal="center" vertical="center" wrapText="1"/>
    </xf>
    <xf numFmtId="44" fontId="12" fillId="0" borderId="4" xfId="1" applyFont="1" applyBorder="1" applyAlignment="1">
      <alignment horizontal="center" vertical="center" wrapText="1"/>
    </xf>
    <xf numFmtId="44" fontId="12" fillId="0" borderId="5" xfId="1" applyFont="1" applyBorder="1" applyAlignment="1">
      <alignment horizontal="center" vertical="center" wrapText="1"/>
    </xf>
    <xf numFmtId="44" fontId="12" fillId="5" borderId="4" xfId="1" applyFont="1" applyFill="1" applyBorder="1" applyAlignment="1">
      <alignment horizontal="center" vertical="center" wrapText="1"/>
    </xf>
    <xf numFmtId="44" fontId="12" fillId="5" borderId="5" xfId="1" applyFont="1" applyFill="1" applyBorder="1" applyAlignment="1">
      <alignment horizontal="center" vertical="center" wrapText="1"/>
    </xf>
    <xf numFmtId="44" fontId="12" fillId="3" borderId="4" xfId="1" applyFont="1" applyFill="1" applyBorder="1" applyAlignment="1">
      <alignment horizontal="center" vertical="center" wrapText="1"/>
    </xf>
    <xf numFmtId="44" fontId="12" fillId="3" borderId="5" xfId="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6" fillId="0" borderId="4" xfId="3" applyFont="1" applyBorder="1" applyAlignment="1">
      <alignment horizontal="center" vertical="center" wrapText="1"/>
    </xf>
    <xf numFmtId="0" fontId="16" fillId="0" borderId="5" xfId="3"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14" fontId="14" fillId="0" borderId="4" xfId="0" applyNumberFormat="1"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1" fillId="0" borderId="3" xfId="0"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4" fontId="12" fillId="6" borderId="4" xfId="1" applyFont="1" applyFill="1" applyBorder="1" applyAlignment="1">
      <alignment horizontal="center" vertical="center" wrapText="1"/>
    </xf>
    <xf numFmtId="44" fontId="12" fillId="6" borderId="5" xfId="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6" fillId="0" borderId="3" xfId="3" applyFont="1" applyBorder="1" applyAlignment="1">
      <alignment horizontal="center" vertical="center" wrapText="1"/>
    </xf>
    <xf numFmtId="44" fontId="12" fillId="0" borderId="3" xfId="1" applyFont="1" applyBorder="1" applyAlignment="1">
      <alignment horizontal="center" vertical="center" wrapText="1"/>
    </xf>
    <xf numFmtId="0" fontId="7" fillId="4" borderId="0" xfId="0" applyFont="1" applyFill="1" applyAlignment="1">
      <alignment horizontal="center" vertical="center"/>
    </xf>
    <xf numFmtId="0" fontId="2" fillId="4" borderId="0" xfId="0" applyFont="1" applyFill="1" applyBorder="1" applyAlignment="1">
      <alignment horizontal="center"/>
    </xf>
    <xf numFmtId="0" fontId="5" fillId="3" borderId="0" xfId="3" applyFill="1" applyBorder="1" applyAlignment="1">
      <alignment horizontal="left"/>
    </xf>
    <xf numFmtId="0" fontId="0" fillId="3" borderId="0" xfId="0" applyFill="1" applyBorder="1" applyAlignment="1">
      <alignment horizontal="left"/>
    </xf>
    <xf numFmtId="0" fontId="6" fillId="3" borderId="0" xfId="0" applyFont="1" applyFill="1" applyBorder="1" applyAlignment="1">
      <alignment horizontal="center"/>
    </xf>
    <xf numFmtId="0" fontId="8" fillId="0" borderId="0" xfId="0" applyFont="1" applyAlignment="1">
      <alignment horizontal="center" vertical="center"/>
    </xf>
  </cellXfs>
  <cellStyles count="46779">
    <cellStyle name="20% - Énfasis1 10" xfId="8"/>
    <cellStyle name="20% - Énfasis1 10 2" xfId="9"/>
    <cellStyle name="20% - Énfasis1 10 2 2" xfId="10"/>
    <cellStyle name="20% - Énfasis1 10 3" xfId="11"/>
    <cellStyle name="20% - Énfasis1 10 3 2" xfId="12"/>
    <cellStyle name="20% - Énfasis1 10 4" xfId="13"/>
    <cellStyle name="20% - Énfasis1 11" xfId="14"/>
    <cellStyle name="20% - Énfasis1 11 2" xfId="15"/>
    <cellStyle name="20% - Énfasis1 12" xfId="16"/>
    <cellStyle name="20% - Énfasis1 12 2" xfId="17"/>
    <cellStyle name="20% - Énfasis1 13" xfId="18"/>
    <cellStyle name="20% - Énfasis1 2" xfId="19"/>
    <cellStyle name="20% - Énfasis1 2 10" xfId="20"/>
    <cellStyle name="20% - Énfasis1 2 10 2" xfId="21"/>
    <cellStyle name="20% - Énfasis1 2 10 2 2" xfId="22"/>
    <cellStyle name="20% - Énfasis1 2 10 2 2 2" xfId="23"/>
    <cellStyle name="20% - Énfasis1 2 10 2 2 2 2" xfId="24"/>
    <cellStyle name="20% - Énfasis1 2 10 2 2 2 2 2" xfId="25"/>
    <cellStyle name="20% - Énfasis1 2 10 2 2 2 2 2 2" xfId="26"/>
    <cellStyle name="20% - Énfasis1 2 10 2 2 2 2 3" xfId="27"/>
    <cellStyle name="20% - Énfasis1 2 10 2 2 2 2 3 2" xfId="28"/>
    <cellStyle name="20% - Énfasis1 2 10 2 2 2 2 4" xfId="29"/>
    <cellStyle name="20% - Énfasis1 2 10 2 2 2 3" xfId="30"/>
    <cellStyle name="20% - Énfasis1 2 10 2 2 2 3 2" xfId="31"/>
    <cellStyle name="20% - Énfasis1 2 10 2 2 2 4" xfId="32"/>
    <cellStyle name="20% - Énfasis1 2 10 2 2 2 4 2" xfId="33"/>
    <cellStyle name="20% - Énfasis1 2 10 2 2 2 5" xfId="34"/>
    <cellStyle name="20% - Énfasis1 2 10 2 2 3" xfId="35"/>
    <cellStyle name="20% - Énfasis1 2 10 2 2 3 2" xfId="36"/>
    <cellStyle name="20% - Énfasis1 2 10 2 2 3 2 2" xfId="37"/>
    <cellStyle name="20% - Énfasis1 2 10 2 2 3 3" xfId="38"/>
    <cellStyle name="20% - Énfasis1 2 10 2 2 3 3 2" xfId="39"/>
    <cellStyle name="20% - Énfasis1 2 10 2 2 3 4" xfId="40"/>
    <cellStyle name="20% - Énfasis1 2 10 2 2 4" xfId="41"/>
    <cellStyle name="20% - Énfasis1 2 10 2 2 4 2" xfId="42"/>
    <cellStyle name="20% - Énfasis1 2 10 2 2 5" xfId="43"/>
    <cellStyle name="20% - Énfasis1 2 10 2 2 5 2" xfId="44"/>
    <cellStyle name="20% - Énfasis1 2 10 2 2 6" xfId="45"/>
    <cellStyle name="20% - Énfasis1 2 10 2 3" xfId="46"/>
    <cellStyle name="20% - Énfasis1 2 10 2 3 2" xfId="47"/>
    <cellStyle name="20% - Énfasis1 2 10 2 3 2 2" xfId="48"/>
    <cellStyle name="20% - Énfasis1 2 10 2 3 2 2 2" xfId="49"/>
    <cellStyle name="20% - Énfasis1 2 10 2 3 2 2 2 2" xfId="50"/>
    <cellStyle name="20% - Énfasis1 2 10 2 3 2 2 3" xfId="51"/>
    <cellStyle name="20% - Énfasis1 2 10 2 3 2 2 3 2" xfId="52"/>
    <cellStyle name="20% - Énfasis1 2 10 2 3 2 2 4" xfId="53"/>
    <cellStyle name="20% - Énfasis1 2 10 2 3 2 3" xfId="54"/>
    <cellStyle name="20% - Énfasis1 2 10 2 3 2 3 2" xfId="55"/>
    <cellStyle name="20% - Énfasis1 2 10 2 3 2 4" xfId="56"/>
    <cellStyle name="20% - Énfasis1 2 10 2 3 2 4 2" xfId="57"/>
    <cellStyle name="20% - Énfasis1 2 10 2 3 2 5" xfId="58"/>
    <cellStyle name="20% - Énfasis1 2 10 2 3 3" xfId="59"/>
    <cellStyle name="20% - Énfasis1 2 10 2 3 3 2" xfId="60"/>
    <cellStyle name="20% - Énfasis1 2 10 2 3 3 2 2" xfId="61"/>
    <cellStyle name="20% - Énfasis1 2 10 2 3 3 3" xfId="62"/>
    <cellStyle name="20% - Énfasis1 2 10 2 3 3 3 2" xfId="63"/>
    <cellStyle name="20% - Énfasis1 2 10 2 3 3 4" xfId="64"/>
    <cellStyle name="20% - Énfasis1 2 10 2 3 4" xfId="65"/>
    <cellStyle name="20% - Énfasis1 2 10 2 3 4 2" xfId="66"/>
    <cellStyle name="20% - Énfasis1 2 10 2 3 5" xfId="67"/>
    <cellStyle name="20% - Énfasis1 2 10 2 3 5 2" xfId="68"/>
    <cellStyle name="20% - Énfasis1 2 10 2 3 6" xfId="69"/>
    <cellStyle name="20% - Énfasis1 2 10 2 4" xfId="70"/>
    <cellStyle name="20% - Énfasis1 2 10 2 4 2" xfId="71"/>
    <cellStyle name="20% - Énfasis1 2 10 2 4 2 2" xfId="72"/>
    <cellStyle name="20% - Énfasis1 2 10 2 4 2 2 2" xfId="73"/>
    <cellStyle name="20% - Énfasis1 2 10 2 4 2 3" xfId="74"/>
    <cellStyle name="20% - Énfasis1 2 10 2 4 2 3 2" xfId="75"/>
    <cellStyle name="20% - Énfasis1 2 10 2 4 2 4" xfId="76"/>
    <cellStyle name="20% - Énfasis1 2 10 2 4 3" xfId="77"/>
    <cellStyle name="20% - Énfasis1 2 10 2 4 3 2" xfId="78"/>
    <cellStyle name="20% - Énfasis1 2 10 2 4 4" xfId="79"/>
    <cellStyle name="20% - Énfasis1 2 10 2 4 4 2" xfId="80"/>
    <cellStyle name="20% - Énfasis1 2 10 2 4 5" xfId="81"/>
    <cellStyle name="20% - Énfasis1 2 10 2 5" xfId="82"/>
    <cellStyle name="20% - Énfasis1 2 10 2 5 2" xfId="83"/>
    <cellStyle name="20% - Énfasis1 2 10 2 5 2 2" xfId="84"/>
    <cellStyle name="20% - Énfasis1 2 10 2 5 3" xfId="85"/>
    <cellStyle name="20% - Énfasis1 2 10 2 5 3 2" xfId="86"/>
    <cellStyle name="20% - Énfasis1 2 10 2 5 4" xfId="87"/>
    <cellStyle name="20% - Énfasis1 2 10 2 6" xfId="88"/>
    <cellStyle name="20% - Énfasis1 2 10 2 6 2" xfId="89"/>
    <cellStyle name="20% - Énfasis1 2 10 2 7" xfId="90"/>
    <cellStyle name="20% - Énfasis1 2 10 2 7 2" xfId="91"/>
    <cellStyle name="20% - Énfasis1 2 10 2 8" xfId="92"/>
    <cellStyle name="20% - Énfasis1 2 10 3" xfId="93"/>
    <cellStyle name="20% - Énfasis1 2 10 3 2" xfId="94"/>
    <cellStyle name="20% - Énfasis1 2 10 3 2 2" xfId="95"/>
    <cellStyle name="20% - Énfasis1 2 10 3 2 2 2" xfId="96"/>
    <cellStyle name="20% - Énfasis1 2 10 3 2 2 2 2" xfId="97"/>
    <cellStyle name="20% - Énfasis1 2 10 3 2 2 3" xfId="98"/>
    <cellStyle name="20% - Énfasis1 2 10 3 2 2 3 2" xfId="99"/>
    <cellStyle name="20% - Énfasis1 2 10 3 2 2 4" xfId="100"/>
    <cellStyle name="20% - Énfasis1 2 10 3 2 3" xfId="101"/>
    <cellStyle name="20% - Énfasis1 2 10 3 2 3 2" xfId="102"/>
    <cellStyle name="20% - Énfasis1 2 10 3 2 4" xfId="103"/>
    <cellStyle name="20% - Énfasis1 2 10 3 2 4 2" xfId="104"/>
    <cellStyle name="20% - Énfasis1 2 10 3 2 5" xfId="105"/>
    <cellStyle name="20% - Énfasis1 2 10 3 3" xfId="106"/>
    <cellStyle name="20% - Énfasis1 2 10 3 3 2" xfId="107"/>
    <cellStyle name="20% - Énfasis1 2 10 3 3 2 2" xfId="108"/>
    <cellStyle name="20% - Énfasis1 2 10 3 3 3" xfId="109"/>
    <cellStyle name="20% - Énfasis1 2 10 3 3 3 2" xfId="110"/>
    <cellStyle name="20% - Énfasis1 2 10 3 3 4" xfId="111"/>
    <cellStyle name="20% - Énfasis1 2 10 3 4" xfId="112"/>
    <cellStyle name="20% - Énfasis1 2 10 3 4 2" xfId="113"/>
    <cellStyle name="20% - Énfasis1 2 10 3 5" xfId="114"/>
    <cellStyle name="20% - Énfasis1 2 10 3 5 2" xfId="115"/>
    <cellStyle name="20% - Énfasis1 2 10 3 6" xfId="116"/>
    <cellStyle name="20% - Énfasis1 2 10 4" xfId="117"/>
    <cellStyle name="20% - Énfasis1 2 10 4 2" xfId="118"/>
    <cellStyle name="20% - Énfasis1 2 10 4 2 2" xfId="119"/>
    <cellStyle name="20% - Énfasis1 2 10 4 2 2 2" xfId="120"/>
    <cellStyle name="20% - Énfasis1 2 10 4 2 2 2 2" xfId="121"/>
    <cellStyle name="20% - Énfasis1 2 10 4 2 2 3" xfId="122"/>
    <cellStyle name="20% - Énfasis1 2 10 4 2 2 3 2" xfId="123"/>
    <cellStyle name="20% - Énfasis1 2 10 4 2 2 4" xfId="124"/>
    <cellStyle name="20% - Énfasis1 2 10 4 2 3" xfId="125"/>
    <cellStyle name="20% - Énfasis1 2 10 4 2 3 2" xfId="126"/>
    <cellStyle name="20% - Énfasis1 2 10 4 2 4" xfId="127"/>
    <cellStyle name="20% - Énfasis1 2 10 4 2 4 2" xfId="128"/>
    <cellStyle name="20% - Énfasis1 2 10 4 2 5" xfId="129"/>
    <cellStyle name="20% - Énfasis1 2 10 4 3" xfId="130"/>
    <cellStyle name="20% - Énfasis1 2 10 4 3 2" xfId="131"/>
    <cellStyle name="20% - Énfasis1 2 10 4 3 2 2" xfId="132"/>
    <cellStyle name="20% - Énfasis1 2 10 4 3 3" xfId="133"/>
    <cellStyle name="20% - Énfasis1 2 10 4 3 3 2" xfId="134"/>
    <cellStyle name="20% - Énfasis1 2 10 4 3 4" xfId="135"/>
    <cellStyle name="20% - Énfasis1 2 10 4 4" xfId="136"/>
    <cellStyle name="20% - Énfasis1 2 10 4 4 2" xfId="137"/>
    <cellStyle name="20% - Énfasis1 2 10 4 5" xfId="138"/>
    <cellStyle name="20% - Énfasis1 2 10 4 5 2" xfId="139"/>
    <cellStyle name="20% - Énfasis1 2 10 4 6" xfId="140"/>
    <cellStyle name="20% - Énfasis1 2 10 5" xfId="141"/>
    <cellStyle name="20% - Énfasis1 2 10 5 2" xfId="142"/>
    <cellStyle name="20% - Énfasis1 2 10 5 2 2" xfId="143"/>
    <cellStyle name="20% - Énfasis1 2 10 5 2 2 2" xfId="144"/>
    <cellStyle name="20% - Énfasis1 2 10 5 2 3" xfId="145"/>
    <cellStyle name="20% - Énfasis1 2 10 5 2 3 2" xfId="146"/>
    <cellStyle name="20% - Énfasis1 2 10 5 2 4" xfId="147"/>
    <cellStyle name="20% - Énfasis1 2 10 5 3" xfId="148"/>
    <cellStyle name="20% - Énfasis1 2 10 5 3 2" xfId="149"/>
    <cellStyle name="20% - Énfasis1 2 10 5 4" xfId="150"/>
    <cellStyle name="20% - Énfasis1 2 10 5 4 2" xfId="151"/>
    <cellStyle name="20% - Énfasis1 2 10 5 5" xfId="152"/>
    <cellStyle name="20% - Énfasis1 2 10 6" xfId="153"/>
    <cellStyle name="20% - Énfasis1 2 10 6 2" xfId="154"/>
    <cellStyle name="20% - Énfasis1 2 10 6 2 2" xfId="155"/>
    <cellStyle name="20% - Énfasis1 2 10 6 3" xfId="156"/>
    <cellStyle name="20% - Énfasis1 2 10 6 3 2" xfId="157"/>
    <cellStyle name="20% - Énfasis1 2 10 6 4" xfId="158"/>
    <cellStyle name="20% - Énfasis1 2 10 7" xfId="159"/>
    <cellStyle name="20% - Énfasis1 2 10 7 2" xfId="160"/>
    <cellStyle name="20% - Énfasis1 2 10 8" xfId="161"/>
    <cellStyle name="20% - Énfasis1 2 10 8 2" xfId="162"/>
    <cellStyle name="20% - Énfasis1 2 10 9" xfId="163"/>
    <cellStyle name="20% - Énfasis1 2 11" xfId="164"/>
    <cellStyle name="20% - Énfasis1 2 11 2" xfId="165"/>
    <cellStyle name="20% - Énfasis1 2 11 2 2" xfId="166"/>
    <cellStyle name="20% - Énfasis1 2 11 2 2 2" xfId="167"/>
    <cellStyle name="20% - Énfasis1 2 11 2 2 2 2" xfId="168"/>
    <cellStyle name="20% - Énfasis1 2 11 2 2 2 2 2" xfId="169"/>
    <cellStyle name="20% - Énfasis1 2 11 2 2 2 2 2 2" xfId="170"/>
    <cellStyle name="20% - Énfasis1 2 11 2 2 2 2 3" xfId="171"/>
    <cellStyle name="20% - Énfasis1 2 11 2 2 2 2 3 2" xfId="172"/>
    <cellStyle name="20% - Énfasis1 2 11 2 2 2 2 4" xfId="173"/>
    <cellStyle name="20% - Énfasis1 2 11 2 2 2 3" xfId="174"/>
    <cellStyle name="20% - Énfasis1 2 11 2 2 2 3 2" xfId="175"/>
    <cellStyle name="20% - Énfasis1 2 11 2 2 2 4" xfId="176"/>
    <cellStyle name="20% - Énfasis1 2 11 2 2 2 4 2" xfId="177"/>
    <cellStyle name="20% - Énfasis1 2 11 2 2 2 5" xfId="178"/>
    <cellStyle name="20% - Énfasis1 2 11 2 2 3" xfId="179"/>
    <cellStyle name="20% - Énfasis1 2 11 2 2 3 2" xfId="180"/>
    <cellStyle name="20% - Énfasis1 2 11 2 2 3 2 2" xfId="181"/>
    <cellStyle name="20% - Énfasis1 2 11 2 2 3 3" xfId="182"/>
    <cellStyle name="20% - Énfasis1 2 11 2 2 3 3 2" xfId="183"/>
    <cellStyle name="20% - Énfasis1 2 11 2 2 3 4" xfId="184"/>
    <cellStyle name="20% - Énfasis1 2 11 2 2 4" xfId="185"/>
    <cellStyle name="20% - Énfasis1 2 11 2 2 4 2" xfId="186"/>
    <cellStyle name="20% - Énfasis1 2 11 2 2 5" xfId="187"/>
    <cellStyle name="20% - Énfasis1 2 11 2 2 5 2" xfId="188"/>
    <cellStyle name="20% - Énfasis1 2 11 2 2 6" xfId="189"/>
    <cellStyle name="20% - Énfasis1 2 11 2 3" xfId="190"/>
    <cellStyle name="20% - Énfasis1 2 11 2 3 2" xfId="191"/>
    <cellStyle name="20% - Énfasis1 2 11 2 3 2 2" xfId="192"/>
    <cellStyle name="20% - Énfasis1 2 11 2 3 2 2 2" xfId="193"/>
    <cellStyle name="20% - Énfasis1 2 11 2 3 2 2 2 2" xfId="194"/>
    <cellStyle name="20% - Énfasis1 2 11 2 3 2 2 3" xfId="195"/>
    <cellStyle name="20% - Énfasis1 2 11 2 3 2 2 3 2" xfId="196"/>
    <cellStyle name="20% - Énfasis1 2 11 2 3 2 2 4" xfId="197"/>
    <cellStyle name="20% - Énfasis1 2 11 2 3 2 3" xfId="198"/>
    <cellStyle name="20% - Énfasis1 2 11 2 3 2 3 2" xfId="199"/>
    <cellStyle name="20% - Énfasis1 2 11 2 3 2 4" xfId="200"/>
    <cellStyle name="20% - Énfasis1 2 11 2 3 2 4 2" xfId="201"/>
    <cellStyle name="20% - Énfasis1 2 11 2 3 2 5" xfId="202"/>
    <cellStyle name="20% - Énfasis1 2 11 2 3 3" xfId="203"/>
    <cellStyle name="20% - Énfasis1 2 11 2 3 3 2" xfId="204"/>
    <cellStyle name="20% - Énfasis1 2 11 2 3 3 2 2" xfId="205"/>
    <cellStyle name="20% - Énfasis1 2 11 2 3 3 3" xfId="206"/>
    <cellStyle name="20% - Énfasis1 2 11 2 3 3 3 2" xfId="207"/>
    <cellStyle name="20% - Énfasis1 2 11 2 3 3 4" xfId="208"/>
    <cellStyle name="20% - Énfasis1 2 11 2 3 4" xfId="209"/>
    <cellStyle name="20% - Énfasis1 2 11 2 3 4 2" xfId="210"/>
    <cellStyle name="20% - Énfasis1 2 11 2 3 5" xfId="211"/>
    <cellStyle name="20% - Énfasis1 2 11 2 3 5 2" xfId="212"/>
    <cellStyle name="20% - Énfasis1 2 11 2 3 6" xfId="213"/>
    <cellStyle name="20% - Énfasis1 2 11 2 4" xfId="214"/>
    <cellStyle name="20% - Énfasis1 2 11 2 4 2" xfId="215"/>
    <cellStyle name="20% - Énfasis1 2 11 2 4 2 2" xfId="216"/>
    <cellStyle name="20% - Énfasis1 2 11 2 4 2 2 2" xfId="217"/>
    <cellStyle name="20% - Énfasis1 2 11 2 4 2 3" xfId="218"/>
    <cellStyle name="20% - Énfasis1 2 11 2 4 2 3 2" xfId="219"/>
    <cellStyle name="20% - Énfasis1 2 11 2 4 2 4" xfId="220"/>
    <cellStyle name="20% - Énfasis1 2 11 2 4 3" xfId="221"/>
    <cellStyle name="20% - Énfasis1 2 11 2 4 3 2" xfId="222"/>
    <cellStyle name="20% - Énfasis1 2 11 2 4 4" xfId="223"/>
    <cellStyle name="20% - Énfasis1 2 11 2 4 4 2" xfId="224"/>
    <cellStyle name="20% - Énfasis1 2 11 2 4 5" xfId="225"/>
    <cellStyle name="20% - Énfasis1 2 11 2 5" xfId="226"/>
    <cellStyle name="20% - Énfasis1 2 11 2 5 2" xfId="227"/>
    <cellStyle name="20% - Énfasis1 2 11 2 5 2 2" xfId="228"/>
    <cellStyle name="20% - Énfasis1 2 11 2 5 3" xfId="229"/>
    <cellStyle name="20% - Énfasis1 2 11 2 5 3 2" xfId="230"/>
    <cellStyle name="20% - Énfasis1 2 11 2 5 4" xfId="231"/>
    <cellStyle name="20% - Énfasis1 2 11 2 6" xfId="232"/>
    <cellStyle name="20% - Énfasis1 2 11 2 6 2" xfId="233"/>
    <cellStyle name="20% - Énfasis1 2 11 2 7" xfId="234"/>
    <cellStyle name="20% - Énfasis1 2 11 2 7 2" xfId="235"/>
    <cellStyle name="20% - Énfasis1 2 11 2 8" xfId="236"/>
    <cellStyle name="20% - Énfasis1 2 11 3" xfId="237"/>
    <cellStyle name="20% - Énfasis1 2 11 3 2" xfId="238"/>
    <cellStyle name="20% - Énfasis1 2 11 3 2 2" xfId="239"/>
    <cellStyle name="20% - Énfasis1 2 11 3 2 2 2" xfId="240"/>
    <cellStyle name="20% - Énfasis1 2 11 3 2 2 2 2" xfId="241"/>
    <cellStyle name="20% - Énfasis1 2 11 3 2 2 3" xfId="242"/>
    <cellStyle name="20% - Énfasis1 2 11 3 2 2 3 2" xfId="243"/>
    <cellStyle name="20% - Énfasis1 2 11 3 2 2 4" xfId="244"/>
    <cellStyle name="20% - Énfasis1 2 11 3 2 3" xfId="245"/>
    <cellStyle name="20% - Énfasis1 2 11 3 2 3 2" xfId="246"/>
    <cellStyle name="20% - Énfasis1 2 11 3 2 4" xfId="247"/>
    <cellStyle name="20% - Énfasis1 2 11 3 2 4 2" xfId="248"/>
    <cellStyle name="20% - Énfasis1 2 11 3 2 5" xfId="249"/>
    <cellStyle name="20% - Énfasis1 2 11 3 3" xfId="250"/>
    <cellStyle name="20% - Énfasis1 2 11 3 3 2" xfId="251"/>
    <cellStyle name="20% - Énfasis1 2 11 3 3 2 2" xfId="252"/>
    <cellStyle name="20% - Énfasis1 2 11 3 3 3" xfId="253"/>
    <cellStyle name="20% - Énfasis1 2 11 3 3 3 2" xfId="254"/>
    <cellStyle name="20% - Énfasis1 2 11 3 3 4" xfId="255"/>
    <cellStyle name="20% - Énfasis1 2 11 3 4" xfId="256"/>
    <cellStyle name="20% - Énfasis1 2 11 3 4 2" xfId="257"/>
    <cellStyle name="20% - Énfasis1 2 11 3 5" xfId="258"/>
    <cellStyle name="20% - Énfasis1 2 11 3 5 2" xfId="259"/>
    <cellStyle name="20% - Énfasis1 2 11 3 6" xfId="260"/>
    <cellStyle name="20% - Énfasis1 2 11 4" xfId="261"/>
    <cellStyle name="20% - Énfasis1 2 11 4 2" xfId="262"/>
    <cellStyle name="20% - Énfasis1 2 11 4 2 2" xfId="263"/>
    <cellStyle name="20% - Énfasis1 2 11 4 2 2 2" xfId="264"/>
    <cellStyle name="20% - Énfasis1 2 11 4 2 2 2 2" xfId="265"/>
    <cellStyle name="20% - Énfasis1 2 11 4 2 2 3" xfId="266"/>
    <cellStyle name="20% - Énfasis1 2 11 4 2 2 3 2" xfId="267"/>
    <cellStyle name="20% - Énfasis1 2 11 4 2 2 4" xfId="268"/>
    <cellStyle name="20% - Énfasis1 2 11 4 2 3" xfId="269"/>
    <cellStyle name="20% - Énfasis1 2 11 4 2 3 2" xfId="270"/>
    <cellStyle name="20% - Énfasis1 2 11 4 2 4" xfId="271"/>
    <cellStyle name="20% - Énfasis1 2 11 4 2 4 2" xfId="272"/>
    <cellStyle name="20% - Énfasis1 2 11 4 2 5" xfId="273"/>
    <cellStyle name="20% - Énfasis1 2 11 4 3" xfId="274"/>
    <cellStyle name="20% - Énfasis1 2 11 4 3 2" xfId="275"/>
    <cellStyle name="20% - Énfasis1 2 11 4 3 2 2" xfId="276"/>
    <cellStyle name="20% - Énfasis1 2 11 4 3 3" xfId="277"/>
    <cellStyle name="20% - Énfasis1 2 11 4 3 3 2" xfId="278"/>
    <cellStyle name="20% - Énfasis1 2 11 4 3 4" xfId="279"/>
    <cellStyle name="20% - Énfasis1 2 11 4 4" xfId="280"/>
    <cellStyle name="20% - Énfasis1 2 11 4 4 2" xfId="281"/>
    <cellStyle name="20% - Énfasis1 2 11 4 5" xfId="282"/>
    <cellStyle name="20% - Énfasis1 2 11 4 5 2" xfId="283"/>
    <cellStyle name="20% - Énfasis1 2 11 4 6" xfId="284"/>
    <cellStyle name="20% - Énfasis1 2 11 5" xfId="285"/>
    <cellStyle name="20% - Énfasis1 2 11 5 2" xfId="286"/>
    <cellStyle name="20% - Énfasis1 2 11 5 2 2" xfId="287"/>
    <cellStyle name="20% - Énfasis1 2 11 5 2 2 2" xfId="288"/>
    <cellStyle name="20% - Énfasis1 2 11 5 2 3" xfId="289"/>
    <cellStyle name="20% - Énfasis1 2 11 5 2 3 2" xfId="290"/>
    <cellStyle name="20% - Énfasis1 2 11 5 2 4" xfId="291"/>
    <cellStyle name="20% - Énfasis1 2 11 5 3" xfId="292"/>
    <cellStyle name="20% - Énfasis1 2 11 5 3 2" xfId="293"/>
    <cellStyle name="20% - Énfasis1 2 11 5 4" xfId="294"/>
    <cellStyle name="20% - Énfasis1 2 11 5 4 2" xfId="295"/>
    <cellStyle name="20% - Énfasis1 2 11 5 5" xfId="296"/>
    <cellStyle name="20% - Énfasis1 2 11 6" xfId="297"/>
    <cellStyle name="20% - Énfasis1 2 11 6 2" xfId="298"/>
    <cellStyle name="20% - Énfasis1 2 11 6 2 2" xfId="299"/>
    <cellStyle name="20% - Énfasis1 2 11 6 3" xfId="300"/>
    <cellStyle name="20% - Énfasis1 2 11 6 3 2" xfId="301"/>
    <cellStyle name="20% - Énfasis1 2 11 6 4" xfId="302"/>
    <cellStyle name="20% - Énfasis1 2 11 7" xfId="303"/>
    <cellStyle name="20% - Énfasis1 2 11 7 2" xfId="304"/>
    <cellStyle name="20% - Énfasis1 2 11 8" xfId="305"/>
    <cellStyle name="20% - Énfasis1 2 11 8 2" xfId="306"/>
    <cellStyle name="20% - Énfasis1 2 11 9" xfId="307"/>
    <cellStyle name="20% - Énfasis1 2 12" xfId="308"/>
    <cellStyle name="20% - Énfasis1 2 12 2" xfId="309"/>
    <cellStyle name="20% - Énfasis1 2 12 2 2" xfId="310"/>
    <cellStyle name="20% - Énfasis1 2 12 2 2 2" xfId="311"/>
    <cellStyle name="20% - Énfasis1 2 12 2 2 2 2" xfId="312"/>
    <cellStyle name="20% - Énfasis1 2 12 2 2 2 2 2" xfId="313"/>
    <cellStyle name="20% - Énfasis1 2 12 2 2 2 2 2 2" xfId="314"/>
    <cellStyle name="20% - Énfasis1 2 12 2 2 2 2 3" xfId="315"/>
    <cellStyle name="20% - Énfasis1 2 12 2 2 2 2 3 2" xfId="316"/>
    <cellStyle name="20% - Énfasis1 2 12 2 2 2 2 4" xfId="317"/>
    <cellStyle name="20% - Énfasis1 2 12 2 2 2 3" xfId="318"/>
    <cellStyle name="20% - Énfasis1 2 12 2 2 2 3 2" xfId="319"/>
    <cellStyle name="20% - Énfasis1 2 12 2 2 2 4" xfId="320"/>
    <cellStyle name="20% - Énfasis1 2 12 2 2 2 4 2" xfId="321"/>
    <cellStyle name="20% - Énfasis1 2 12 2 2 2 5" xfId="322"/>
    <cellStyle name="20% - Énfasis1 2 12 2 2 3" xfId="323"/>
    <cellStyle name="20% - Énfasis1 2 12 2 2 3 2" xfId="324"/>
    <cellStyle name="20% - Énfasis1 2 12 2 2 3 2 2" xfId="325"/>
    <cellStyle name="20% - Énfasis1 2 12 2 2 3 3" xfId="326"/>
    <cellStyle name="20% - Énfasis1 2 12 2 2 3 3 2" xfId="327"/>
    <cellStyle name="20% - Énfasis1 2 12 2 2 3 4" xfId="328"/>
    <cellStyle name="20% - Énfasis1 2 12 2 2 4" xfId="329"/>
    <cellStyle name="20% - Énfasis1 2 12 2 2 4 2" xfId="330"/>
    <cellStyle name="20% - Énfasis1 2 12 2 2 5" xfId="331"/>
    <cellStyle name="20% - Énfasis1 2 12 2 2 5 2" xfId="332"/>
    <cellStyle name="20% - Énfasis1 2 12 2 2 6" xfId="333"/>
    <cellStyle name="20% - Énfasis1 2 12 2 3" xfId="334"/>
    <cellStyle name="20% - Énfasis1 2 12 2 3 2" xfId="335"/>
    <cellStyle name="20% - Énfasis1 2 12 2 3 2 2" xfId="336"/>
    <cellStyle name="20% - Énfasis1 2 12 2 3 2 2 2" xfId="337"/>
    <cellStyle name="20% - Énfasis1 2 12 2 3 2 2 2 2" xfId="338"/>
    <cellStyle name="20% - Énfasis1 2 12 2 3 2 2 3" xfId="339"/>
    <cellStyle name="20% - Énfasis1 2 12 2 3 2 2 3 2" xfId="340"/>
    <cellStyle name="20% - Énfasis1 2 12 2 3 2 2 4" xfId="341"/>
    <cellStyle name="20% - Énfasis1 2 12 2 3 2 3" xfId="342"/>
    <cellStyle name="20% - Énfasis1 2 12 2 3 2 3 2" xfId="343"/>
    <cellStyle name="20% - Énfasis1 2 12 2 3 2 4" xfId="344"/>
    <cellStyle name="20% - Énfasis1 2 12 2 3 2 4 2" xfId="345"/>
    <cellStyle name="20% - Énfasis1 2 12 2 3 2 5" xfId="346"/>
    <cellStyle name="20% - Énfasis1 2 12 2 3 3" xfId="347"/>
    <cellStyle name="20% - Énfasis1 2 12 2 3 3 2" xfId="348"/>
    <cellStyle name="20% - Énfasis1 2 12 2 3 3 2 2" xfId="349"/>
    <cellStyle name="20% - Énfasis1 2 12 2 3 3 3" xfId="350"/>
    <cellStyle name="20% - Énfasis1 2 12 2 3 3 3 2" xfId="351"/>
    <cellStyle name="20% - Énfasis1 2 12 2 3 3 4" xfId="352"/>
    <cellStyle name="20% - Énfasis1 2 12 2 3 4" xfId="353"/>
    <cellStyle name="20% - Énfasis1 2 12 2 3 4 2" xfId="354"/>
    <cellStyle name="20% - Énfasis1 2 12 2 3 5" xfId="355"/>
    <cellStyle name="20% - Énfasis1 2 12 2 3 5 2" xfId="356"/>
    <cellStyle name="20% - Énfasis1 2 12 2 3 6" xfId="357"/>
    <cellStyle name="20% - Énfasis1 2 12 2 4" xfId="358"/>
    <cellStyle name="20% - Énfasis1 2 12 2 4 2" xfId="359"/>
    <cellStyle name="20% - Énfasis1 2 12 2 4 2 2" xfId="360"/>
    <cellStyle name="20% - Énfasis1 2 12 2 4 2 2 2" xfId="361"/>
    <cellStyle name="20% - Énfasis1 2 12 2 4 2 3" xfId="362"/>
    <cellStyle name="20% - Énfasis1 2 12 2 4 2 3 2" xfId="363"/>
    <cellStyle name="20% - Énfasis1 2 12 2 4 2 4" xfId="364"/>
    <cellStyle name="20% - Énfasis1 2 12 2 4 3" xfId="365"/>
    <cellStyle name="20% - Énfasis1 2 12 2 4 3 2" xfId="366"/>
    <cellStyle name="20% - Énfasis1 2 12 2 4 4" xfId="367"/>
    <cellStyle name="20% - Énfasis1 2 12 2 4 4 2" xfId="368"/>
    <cellStyle name="20% - Énfasis1 2 12 2 4 5" xfId="369"/>
    <cellStyle name="20% - Énfasis1 2 12 2 5" xfId="370"/>
    <cellStyle name="20% - Énfasis1 2 12 2 5 2" xfId="371"/>
    <cellStyle name="20% - Énfasis1 2 12 2 5 2 2" xfId="372"/>
    <cellStyle name="20% - Énfasis1 2 12 2 5 3" xfId="373"/>
    <cellStyle name="20% - Énfasis1 2 12 2 5 3 2" xfId="374"/>
    <cellStyle name="20% - Énfasis1 2 12 2 5 4" xfId="375"/>
    <cellStyle name="20% - Énfasis1 2 12 2 6" xfId="376"/>
    <cellStyle name="20% - Énfasis1 2 12 2 6 2" xfId="377"/>
    <cellStyle name="20% - Énfasis1 2 12 2 7" xfId="378"/>
    <cellStyle name="20% - Énfasis1 2 12 2 7 2" xfId="379"/>
    <cellStyle name="20% - Énfasis1 2 12 2 8" xfId="380"/>
    <cellStyle name="20% - Énfasis1 2 12 3" xfId="381"/>
    <cellStyle name="20% - Énfasis1 2 12 3 2" xfId="382"/>
    <cellStyle name="20% - Énfasis1 2 12 3 2 2" xfId="383"/>
    <cellStyle name="20% - Énfasis1 2 12 3 2 2 2" xfId="384"/>
    <cellStyle name="20% - Énfasis1 2 12 3 2 2 2 2" xfId="385"/>
    <cellStyle name="20% - Énfasis1 2 12 3 2 2 3" xfId="386"/>
    <cellStyle name="20% - Énfasis1 2 12 3 2 2 3 2" xfId="387"/>
    <cellStyle name="20% - Énfasis1 2 12 3 2 2 4" xfId="388"/>
    <cellStyle name="20% - Énfasis1 2 12 3 2 3" xfId="389"/>
    <cellStyle name="20% - Énfasis1 2 12 3 2 3 2" xfId="390"/>
    <cellStyle name="20% - Énfasis1 2 12 3 2 4" xfId="391"/>
    <cellStyle name="20% - Énfasis1 2 12 3 2 4 2" xfId="392"/>
    <cellStyle name="20% - Énfasis1 2 12 3 2 5" xfId="393"/>
    <cellStyle name="20% - Énfasis1 2 12 3 3" xfId="394"/>
    <cellStyle name="20% - Énfasis1 2 12 3 3 2" xfId="395"/>
    <cellStyle name="20% - Énfasis1 2 12 3 3 2 2" xfId="396"/>
    <cellStyle name="20% - Énfasis1 2 12 3 3 3" xfId="397"/>
    <cellStyle name="20% - Énfasis1 2 12 3 3 3 2" xfId="398"/>
    <cellStyle name="20% - Énfasis1 2 12 3 3 4" xfId="399"/>
    <cellStyle name="20% - Énfasis1 2 12 3 4" xfId="400"/>
    <cellStyle name="20% - Énfasis1 2 12 3 4 2" xfId="401"/>
    <cellStyle name="20% - Énfasis1 2 12 3 5" xfId="402"/>
    <cellStyle name="20% - Énfasis1 2 12 3 5 2" xfId="403"/>
    <cellStyle name="20% - Énfasis1 2 12 3 6" xfId="404"/>
    <cellStyle name="20% - Énfasis1 2 12 4" xfId="405"/>
    <cellStyle name="20% - Énfasis1 2 12 4 2" xfId="406"/>
    <cellStyle name="20% - Énfasis1 2 12 4 2 2" xfId="407"/>
    <cellStyle name="20% - Énfasis1 2 12 4 2 2 2" xfId="408"/>
    <cellStyle name="20% - Énfasis1 2 12 4 2 2 2 2" xfId="409"/>
    <cellStyle name="20% - Énfasis1 2 12 4 2 2 3" xfId="410"/>
    <cellStyle name="20% - Énfasis1 2 12 4 2 2 3 2" xfId="411"/>
    <cellStyle name="20% - Énfasis1 2 12 4 2 2 4" xfId="412"/>
    <cellStyle name="20% - Énfasis1 2 12 4 2 3" xfId="413"/>
    <cellStyle name="20% - Énfasis1 2 12 4 2 3 2" xfId="414"/>
    <cellStyle name="20% - Énfasis1 2 12 4 2 4" xfId="415"/>
    <cellStyle name="20% - Énfasis1 2 12 4 2 4 2" xfId="416"/>
    <cellStyle name="20% - Énfasis1 2 12 4 2 5" xfId="417"/>
    <cellStyle name="20% - Énfasis1 2 12 4 3" xfId="418"/>
    <cellStyle name="20% - Énfasis1 2 12 4 3 2" xfId="419"/>
    <cellStyle name="20% - Énfasis1 2 12 4 3 2 2" xfId="420"/>
    <cellStyle name="20% - Énfasis1 2 12 4 3 3" xfId="421"/>
    <cellStyle name="20% - Énfasis1 2 12 4 3 3 2" xfId="422"/>
    <cellStyle name="20% - Énfasis1 2 12 4 3 4" xfId="423"/>
    <cellStyle name="20% - Énfasis1 2 12 4 4" xfId="424"/>
    <cellStyle name="20% - Énfasis1 2 12 4 4 2" xfId="425"/>
    <cellStyle name="20% - Énfasis1 2 12 4 5" xfId="426"/>
    <cellStyle name="20% - Énfasis1 2 12 4 5 2" xfId="427"/>
    <cellStyle name="20% - Énfasis1 2 12 4 6" xfId="428"/>
    <cellStyle name="20% - Énfasis1 2 12 5" xfId="429"/>
    <cellStyle name="20% - Énfasis1 2 12 5 2" xfId="430"/>
    <cellStyle name="20% - Énfasis1 2 12 5 2 2" xfId="431"/>
    <cellStyle name="20% - Énfasis1 2 12 5 2 2 2" xfId="432"/>
    <cellStyle name="20% - Énfasis1 2 12 5 2 3" xfId="433"/>
    <cellStyle name="20% - Énfasis1 2 12 5 2 3 2" xfId="434"/>
    <cellStyle name="20% - Énfasis1 2 12 5 2 4" xfId="435"/>
    <cellStyle name="20% - Énfasis1 2 12 5 3" xfId="436"/>
    <cellStyle name="20% - Énfasis1 2 12 5 3 2" xfId="437"/>
    <cellStyle name="20% - Énfasis1 2 12 5 4" xfId="438"/>
    <cellStyle name="20% - Énfasis1 2 12 5 4 2" xfId="439"/>
    <cellStyle name="20% - Énfasis1 2 12 5 5" xfId="440"/>
    <cellStyle name="20% - Énfasis1 2 12 6" xfId="441"/>
    <cellStyle name="20% - Énfasis1 2 12 6 2" xfId="442"/>
    <cellStyle name="20% - Énfasis1 2 12 6 2 2" xfId="443"/>
    <cellStyle name="20% - Énfasis1 2 12 6 3" xfId="444"/>
    <cellStyle name="20% - Énfasis1 2 12 6 3 2" xfId="445"/>
    <cellStyle name="20% - Énfasis1 2 12 6 4" xfId="446"/>
    <cellStyle name="20% - Énfasis1 2 12 7" xfId="447"/>
    <cellStyle name="20% - Énfasis1 2 12 7 2" xfId="448"/>
    <cellStyle name="20% - Énfasis1 2 12 8" xfId="449"/>
    <cellStyle name="20% - Énfasis1 2 12 8 2" xfId="450"/>
    <cellStyle name="20% - Énfasis1 2 12 9" xfId="451"/>
    <cellStyle name="20% - Énfasis1 2 13" xfId="452"/>
    <cellStyle name="20% - Énfasis1 2 13 2" xfId="453"/>
    <cellStyle name="20% - Énfasis1 2 13 2 2" xfId="454"/>
    <cellStyle name="20% - Énfasis1 2 13 2 2 2" xfId="455"/>
    <cellStyle name="20% - Énfasis1 2 13 2 2 2 2" xfId="456"/>
    <cellStyle name="20% - Énfasis1 2 13 2 2 2 2 2" xfId="457"/>
    <cellStyle name="20% - Énfasis1 2 13 2 2 2 2 2 2" xfId="458"/>
    <cellStyle name="20% - Énfasis1 2 13 2 2 2 2 3" xfId="459"/>
    <cellStyle name="20% - Énfasis1 2 13 2 2 2 2 3 2" xfId="460"/>
    <cellStyle name="20% - Énfasis1 2 13 2 2 2 2 4" xfId="461"/>
    <cellStyle name="20% - Énfasis1 2 13 2 2 2 3" xfId="462"/>
    <cellStyle name="20% - Énfasis1 2 13 2 2 2 3 2" xfId="463"/>
    <cellStyle name="20% - Énfasis1 2 13 2 2 2 4" xfId="464"/>
    <cellStyle name="20% - Énfasis1 2 13 2 2 2 4 2" xfId="465"/>
    <cellStyle name="20% - Énfasis1 2 13 2 2 2 5" xfId="466"/>
    <cellStyle name="20% - Énfasis1 2 13 2 2 3" xfId="467"/>
    <cellStyle name="20% - Énfasis1 2 13 2 2 3 2" xfId="468"/>
    <cellStyle name="20% - Énfasis1 2 13 2 2 3 2 2" xfId="469"/>
    <cellStyle name="20% - Énfasis1 2 13 2 2 3 3" xfId="470"/>
    <cellStyle name="20% - Énfasis1 2 13 2 2 3 3 2" xfId="471"/>
    <cellStyle name="20% - Énfasis1 2 13 2 2 3 4" xfId="472"/>
    <cellStyle name="20% - Énfasis1 2 13 2 2 4" xfId="473"/>
    <cellStyle name="20% - Énfasis1 2 13 2 2 4 2" xfId="474"/>
    <cellStyle name="20% - Énfasis1 2 13 2 2 5" xfId="475"/>
    <cellStyle name="20% - Énfasis1 2 13 2 2 5 2" xfId="476"/>
    <cellStyle name="20% - Énfasis1 2 13 2 2 6" xfId="477"/>
    <cellStyle name="20% - Énfasis1 2 13 2 3" xfId="478"/>
    <cellStyle name="20% - Énfasis1 2 13 2 3 2" xfId="479"/>
    <cellStyle name="20% - Énfasis1 2 13 2 3 2 2" xfId="480"/>
    <cellStyle name="20% - Énfasis1 2 13 2 3 2 2 2" xfId="481"/>
    <cellStyle name="20% - Énfasis1 2 13 2 3 2 2 2 2" xfId="482"/>
    <cellStyle name="20% - Énfasis1 2 13 2 3 2 2 3" xfId="483"/>
    <cellStyle name="20% - Énfasis1 2 13 2 3 2 2 3 2" xfId="484"/>
    <cellStyle name="20% - Énfasis1 2 13 2 3 2 2 4" xfId="485"/>
    <cellStyle name="20% - Énfasis1 2 13 2 3 2 3" xfId="486"/>
    <cellStyle name="20% - Énfasis1 2 13 2 3 2 3 2" xfId="487"/>
    <cellStyle name="20% - Énfasis1 2 13 2 3 2 4" xfId="488"/>
    <cellStyle name="20% - Énfasis1 2 13 2 3 2 4 2" xfId="489"/>
    <cellStyle name="20% - Énfasis1 2 13 2 3 2 5" xfId="490"/>
    <cellStyle name="20% - Énfasis1 2 13 2 3 3" xfId="491"/>
    <cellStyle name="20% - Énfasis1 2 13 2 3 3 2" xfId="492"/>
    <cellStyle name="20% - Énfasis1 2 13 2 3 3 2 2" xfId="493"/>
    <cellStyle name="20% - Énfasis1 2 13 2 3 3 3" xfId="494"/>
    <cellStyle name="20% - Énfasis1 2 13 2 3 3 3 2" xfId="495"/>
    <cellStyle name="20% - Énfasis1 2 13 2 3 3 4" xfId="496"/>
    <cellStyle name="20% - Énfasis1 2 13 2 3 4" xfId="497"/>
    <cellStyle name="20% - Énfasis1 2 13 2 3 4 2" xfId="498"/>
    <cellStyle name="20% - Énfasis1 2 13 2 3 5" xfId="499"/>
    <cellStyle name="20% - Énfasis1 2 13 2 3 5 2" xfId="500"/>
    <cellStyle name="20% - Énfasis1 2 13 2 3 6" xfId="501"/>
    <cellStyle name="20% - Énfasis1 2 13 2 4" xfId="502"/>
    <cellStyle name="20% - Énfasis1 2 13 2 4 2" xfId="503"/>
    <cellStyle name="20% - Énfasis1 2 13 2 4 2 2" xfId="504"/>
    <cellStyle name="20% - Énfasis1 2 13 2 4 2 2 2" xfId="505"/>
    <cellStyle name="20% - Énfasis1 2 13 2 4 2 3" xfId="506"/>
    <cellStyle name="20% - Énfasis1 2 13 2 4 2 3 2" xfId="507"/>
    <cellStyle name="20% - Énfasis1 2 13 2 4 2 4" xfId="508"/>
    <cellStyle name="20% - Énfasis1 2 13 2 4 3" xfId="509"/>
    <cellStyle name="20% - Énfasis1 2 13 2 4 3 2" xfId="510"/>
    <cellStyle name="20% - Énfasis1 2 13 2 4 4" xfId="511"/>
    <cellStyle name="20% - Énfasis1 2 13 2 4 4 2" xfId="512"/>
    <cellStyle name="20% - Énfasis1 2 13 2 4 5" xfId="513"/>
    <cellStyle name="20% - Énfasis1 2 13 2 5" xfId="514"/>
    <cellStyle name="20% - Énfasis1 2 13 2 5 2" xfId="515"/>
    <cellStyle name="20% - Énfasis1 2 13 2 5 2 2" xfId="516"/>
    <cellStyle name="20% - Énfasis1 2 13 2 5 3" xfId="517"/>
    <cellStyle name="20% - Énfasis1 2 13 2 5 3 2" xfId="518"/>
    <cellStyle name="20% - Énfasis1 2 13 2 5 4" xfId="519"/>
    <cellStyle name="20% - Énfasis1 2 13 2 6" xfId="520"/>
    <cellStyle name="20% - Énfasis1 2 13 2 6 2" xfId="521"/>
    <cellStyle name="20% - Énfasis1 2 13 2 7" xfId="522"/>
    <cellStyle name="20% - Énfasis1 2 13 2 7 2" xfId="523"/>
    <cellStyle name="20% - Énfasis1 2 13 2 8" xfId="524"/>
    <cellStyle name="20% - Énfasis1 2 13 3" xfId="525"/>
    <cellStyle name="20% - Énfasis1 2 13 3 2" xfId="526"/>
    <cellStyle name="20% - Énfasis1 2 13 3 2 2" xfId="527"/>
    <cellStyle name="20% - Énfasis1 2 13 3 2 2 2" xfId="528"/>
    <cellStyle name="20% - Énfasis1 2 13 3 2 2 2 2" xfId="529"/>
    <cellStyle name="20% - Énfasis1 2 13 3 2 2 3" xfId="530"/>
    <cellStyle name="20% - Énfasis1 2 13 3 2 2 3 2" xfId="531"/>
    <cellStyle name="20% - Énfasis1 2 13 3 2 2 4" xfId="532"/>
    <cellStyle name="20% - Énfasis1 2 13 3 2 3" xfId="533"/>
    <cellStyle name="20% - Énfasis1 2 13 3 2 3 2" xfId="534"/>
    <cellStyle name="20% - Énfasis1 2 13 3 2 4" xfId="535"/>
    <cellStyle name="20% - Énfasis1 2 13 3 2 4 2" xfId="536"/>
    <cellStyle name="20% - Énfasis1 2 13 3 2 5" xfId="537"/>
    <cellStyle name="20% - Énfasis1 2 13 3 3" xfId="538"/>
    <cellStyle name="20% - Énfasis1 2 13 3 3 2" xfId="539"/>
    <cellStyle name="20% - Énfasis1 2 13 3 3 2 2" xfId="540"/>
    <cellStyle name="20% - Énfasis1 2 13 3 3 3" xfId="541"/>
    <cellStyle name="20% - Énfasis1 2 13 3 3 3 2" xfId="542"/>
    <cellStyle name="20% - Énfasis1 2 13 3 3 4" xfId="543"/>
    <cellStyle name="20% - Énfasis1 2 13 3 4" xfId="544"/>
    <cellStyle name="20% - Énfasis1 2 13 3 4 2" xfId="545"/>
    <cellStyle name="20% - Énfasis1 2 13 3 5" xfId="546"/>
    <cellStyle name="20% - Énfasis1 2 13 3 5 2" xfId="547"/>
    <cellStyle name="20% - Énfasis1 2 13 3 6" xfId="548"/>
    <cellStyle name="20% - Énfasis1 2 13 4" xfId="549"/>
    <cellStyle name="20% - Énfasis1 2 13 4 2" xfId="550"/>
    <cellStyle name="20% - Énfasis1 2 13 4 2 2" xfId="551"/>
    <cellStyle name="20% - Énfasis1 2 13 4 2 2 2" xfId="552"/>
    <cellStyle name="20% - Énfasis1 2 13 4 2 2 2 2" xfId="553"/>
    <cellStyle name="20% - Énfasis1 2 13 4 2 2 3" xfId="554"/>
    <cellStyle name="20% - Énfasis1 2 13 4 2 2 3 2" xfId="555"/>
    <cellStyle name="20% - Énfasis1 2 13 4 2 2 4" xfId="556"/>
    <cellStyle name="20% - Énfasis1 2 13 4 2 3" xfId="557"/>
    <cellStyle name="20% - Énfasis1 2 13 4 2 3 2" xfId="558"/>
    <cellStyle name="20% - Énfasis1 2 13 4 2 4" xfId="559"/>
    <cellStyle name="20% - Énfasis1 2 13 4 2 4 2" xfId="560"/>
    <cellStyle name="20% - Énfasis1 2 13 4 2 5" xfId="561"/>
    <cellStyle name="20% - Énfasis1 2 13 4 3" xfId="562"/>
    <cellStyle name="20% - Énfasis1 2 13 4 3 2" xfId="563"/>
    <cellStyle name="20% - Énfasis1 2 13 4 3 2 2" xfId="564"/>
    <cellStyle name="20% - Énfasis1 2 13 4 3 3" xfId="565"/>
    <cellStyle name="20% - Énfasis1 2 13 4 3 3 2" xfId="566"/>
    <cellStyle name="20% - Énfasis1 2 13 4 3 4" xfId="567"/>
    <cellStyle name="20% - Énfasis1 2 13 4 4" xfId="568"/>
    <cellStyle name="20% - Énfasis1 2 13 4 4 2" xfId="569"/>
    <cellStyle name="20% - Énfasis1 2 13 4 5" xfId="570"/>
    <cellStyle name="20% - Énfasis1 2 13 4 5 2" xfId="571"/>
    <cellStyle name="20% - Énfasis1 2 13 4 6" xfId="572"/>
    <cellStyle name="20% - Énfasis1 2 13 5" xfId="573"/>
    <cellStyle name="20% - Énfasis1 2 13 5 2" xfId="574"/>
    <cellStyle name="20% - Énfasis1 2 13 5 2 2" xfId="575"/>
    <cellStyle name="20% - Énfasis1 2 13 5 2 2 2" xfId="576"/>
    <cellStyle name="20% - Énfasis1 2 13 5 2 3" xfId="577"/>
    <cellStyle name="20% - Énfasis1 2 13 5 2 3 2" xfId="578"/>
    <cellStyle name="20% - Énfasis1 2 13 5 2 4" xfId="579"/>
    <cellStyle name="20% - Énfasis1 2 13 5 3" xfId="580"/>
    <cellStyle name="20% - Énfasis1 2 13 5 3 2" xfId="581"/>
    <cellStyle name="20% - Énfasis1 2 13 5 4" xfId="582"/>
    <cellStyle name="20% - Énfasis1 2 13 5 4 2" xfId="583"/>
    <cellStyle name="20% - Énfasis1 2 13 5 5" xfId="584"/>
    <cellStyle name="20% - Énfasis1 2 13 6" xfId="585"/>
    <cellStyle name="20% - Énfasis1 2 13 6 2" xfId="586"/>
    <cellStyle name="20% - Énfasis1 2 13 6 2 2" xfId="587"/>
    <cellStyle name="20% - Énfasis1 2 13 6 3" xfId="588"/>
    <cellStyle name="20% - Énfasis1 2 13 6 3 2" xfId="589"/>
    <cellStyle name="20% - Énfasis1 2 13 6 4" xfId="590"/>
    <cellStyle name="20% - Énfasis1 2 13 7" xfId="591"/>
    <cellStyle name="20% - Énfasis1 2 13 7 2" xfId="592"/>
    <cellStyle name="20% - Énfasis1 2 13 8" xfId="593"/>
    <cellStyle name="20% - Énfasis1 2 13 8 2" xfId="594"/>
    <cellStyle name="20% - Énfasis1 2 13 9" xfId="595"/>
    <cellStyle name="20% - Énfasis1 2 14" xfId="596"/>
    <cellStyle name="20% - Énfasis1 2 14 2" xfId="597"/>
    <cellStyle name="20% - Énfasis1 2 14 2 2" xfId="598"/>
    <cellStyle name="20% - Énfasis1 2 14 2 2 2" xfId="599"/>
    <cellStyle name="20% - Énfasis1 2 14 2 2 2 2" xfId="600"/>
    <cellStyle name="20% - Énfasis1 2 14 2 2 2 2 2" xfId="601"/>
    <cellStyle name="20% - Énfasis1 2 14 2 2 2 3" xfId="602"/>
    <cellStyle name="20% - Énfasis1 2 14 2 2 2 3 2" xfId="603"/>
    <cellStyle name="20% - Énfasis1 2 14 2 2 2 4" xfId="604"/>
    <cellStyle name="20% - Énfasis1 2 14 2 2 3" xfId="605"/>
    <cellStyle name="20% - Énfasis1 2 14 2 2 3 2" xfId="606"/>
    <cellStyle name="20% - Énfasis1 2 14 2 2 4" xfId="607"/>
    <cellStyle name="20% - Énfasis1 2 14 2 2 4 2" xfId="608"/>
    <cellStyle name="20% - Énfasis1 2 14 2 2 5" xfId="609"/>
    <cellStyle name="20% - Énfasis1 2 14 2 3" xfId="610"/>
    <cellStyle name="20% - Énfasis1 2 14 2 3 2" xfId="611"/>
    <cellStyle name="20% - Énfasis1 2 14 2 3 2 2" xfId="612"/>
    <cellStyle name="20% - Énfasis1 2 14 2 3 3" xfId="613"/>
    <cellStyle name="20% - Énfasis1 2 14 2 3 3 2" xfId="614"/>
    <cellStyle name="20% - Énfasis1 2 14 2 3 4" xfId="615"/>
    <cellStyle name="20% - Énfasis1 2 14 2 4" xfId="616"/>
    <cellStyle name="20% - Énfasis1 2 14 2 4 2" xfId="617"/>
    <cellStyle name="20% - Énfasis1 2 14 2 5" xfId="618"/>
    <cellStyle name="20% - Énfasis1 2 14 2 5 2" xfId="619"/>
    <cellStyle name="20% - Énfasis1 2 14 2 6" xfId="620"/>
    <cellStyle name="20% - Énfasis1 2 14 3" xfId="621"/>
    <cellStyle name="20% - Énfasis1 2 14 3 2" xfId="622"/>
    <cellStyle name="20% - Énfasis1 2 14 3 2 2" xfId="623"/>
    <cellStyle name="20% - Énfasis1 2 14 3 2 2 2" xfId="624"/>
    <cellStyle name="20% - Énfasis1 2 14 3 2 2 2 2" xfId="625"/>
    <cellStyle name="20% - Énfasis1 2 14 3 2 2 3" xfId="626"/>
    <cellStyle name="20% - Énfasis1 2 14 3 2 2 3 2" xfId="627"/>
    <cellStyle name="20% - Énfasis1 2 14 3 2 2 4" xfId="628"/>
    <cellStyle name="20% - Énfasis1 2 14 3 2 3" xfId="629"/>
    <cellStyle name="20% - Énfasis1 2 14 3 2 3 2" xfId="630"/>
    <cellStyle name="20% - Énfasis1 2 14 3 2 4" xfId="631"/>
    <cellStyle name="20% - Énfasis1 2 14 3 2 4 2" xfId="632"/>
    <cellStyle name="20% - Énfasis1 2 14 3 2 5" xfId="633"/>
    <cellStyle name="20% - Énfasis1 2 14 3 3" xfId="634"/>
    <cellStyle name="20% - Énfasis1 2 14 3 3 2" xfId="635"/>
    <cellStyle name="20% - Énfasis1 2 14 3 3 2 2" xfId="636"/>
    <cellStyle name="20% - Énfasis1 2 14 3 3 3" xfId="637"/>
    <cellStyle name="20% - Énfasis1 2 14 3 3 3 2" xfId="638"/>
    <cellStyle name="20% - Énfasis1 2 14 3 3 4" xfId="639"/>
    <cellStyle name="20% - Énfasis1 2 14 3 4" xfId="640"/>
    <cellStyle name="20% - Énfasis1 2 14 3 4 2" xfId="641"/>
    <cellStyle name="20% - Énfasis1 2 14 3 5" xfId="642"/>
    <cellStyle name="20% - Énfasis1 2 14 3 5 2" xfId="643"/>
    <cellStyle name="20% - Énfasis1 2 14 3 6" xfId="644"/>
    <cellStyle name="20% - Énfasis1 2 14 4" xfId="645"/>
    <cellStyle name="20% - Énfasis1 2 14 4 2" xfId="646"/>
    <cellStyle name="20% - Énfasis1 2 14 4 2 2" xfId="647"/>
    <cellStyle name="20% - Énfasis1 2 14 4 2 2 2" xfId="648"/>
    <cellStyle name="20% - Énfasis1 2 14 4 2 3" xfId="649"/>
    <cellStyle name="20% - Énfasis1 2 14 4 2 3 2" xfId="650"/>
    <cellStyle name="20% - Énfasis1 2 14 4 2 4" xfId="651"/>
    <cellStyle name="20% - Énfasis1 2 14 4 3" xfId="652"/>
    <cellStyle name="20% - Énfasis1 2 14 4 3 2" xfId="653"/>
    <cellStyle name="20% - Énfasis1 2 14 4 4" xfId="654"/>
    <cellStyle name="20% - Énfasis1 2 14 4 4 2" xfId="655"/>
    <cellStyle name="20% - Énfasis1 2 14 4 5" xfId="656"/>
    <cellStyle name="20% - Énfasis1 2 14 5" xfId="657"/>
    <cellStyle name="20% - Énfasis1 2 14 5 2" xfId="658"/>
    <cellStyle name="20% - Énfasis1 2 14 5 2 2" xfId="659"/>
    <cellStyle name="20% - Énfasis1 2 14 5 3" xfId="660"/>
    <cellStyle name="20% - Énfasis1 2 14 5 3 2" xfId="661"/>
    <cellStyle name="20% - Énfasis1 2 14 5 4" xfId="662"/>
    <cellStyle name="20% - Énfasis1 2 14 6" xfId="663"/>
    <cellStyle name="20% - Énfasis1 2 14 6 2" xfId="664"/>
    <cellStyle name="20% - Énfasis1 2 14 7" xfId="665"/>
    <cellStyle name="20% - Énfasis1 2 14 7 2" xfId="666"/>
    <cellStyle name="20% - Énfasis1 2 14 8" xfId="667"/>
    <cellStyle name="20% - Énfasis1 2 15" xfId="668"/>
    <cellStyle name="20% - Énfasis1 2 15 2" xfId="669"/>
    <cellStyle name="20% - Énfasis1 2 15 2 2" xfId="670"/>
    <cellStyle name="20% - Énfasis1 2 15 2 2 2" xfId="671"/>
    <cellStyle name="20% - Énfasis1 2 15 2 2 2 2" xfId="672"/>
    <cellStyle name="20% - Énfasis1 2 15 2 2 3" xfId="673"/>
    <cellStyle name="20% - Énfasis1 2 15 2 2 3 2" xfId="674"/>
    <cellStyle name="20% - Énfasis1 2 15 2 2 4" xfId="675"/>
    <cellStyle name="20% - Énfasis1 2 15 2 3" xfId="676"/>
    <cellStyle name="20% - Énfasis1 2 15 2 3 2" xfId="677"/>
    <cellStyle name="20% - Énfasis1 2 15 2 4" xfId="678"/>
    <cellStyle name="20% - Énfasis1 2 15 2 4 2" xfId="679"/>
    <cellStyle name="20% - Énfasis1 2 15 2 5" xfId="680"/>
    <cellStyle name="20% - Énfasis1 2 15 3" xfId="681"/>
    <cellStyle name="20% - Énfasis1 2 15 3 2" xfId="682"/>
    <cellStyle name="20% - Énfasis1 2 15 3 2 2" xfId="683"/>
    <cellStyle name="20% - Énfasis1 2 15 3 3" xfId="684"/>
    <cellStyle name="20% - Énfasis1 2 15 3 3 2" xfId="685"/>
    <cellStyle name="20% - Énfasis1 2 15 3 4" xfId="686"/>
    <cellStyle name="20% - Énfasis1 2 15 4" xfId="687"/>
    <cellStyle name="20% - Énfasis1 2 15 4 2" xfId="688"/>
    <cellStyle name="20% - Énfasis1 2 15 5" xfId="689"/>
    <cellStyle name="20% - Énfasis1 2 15 5 2" xfId="690"/>
    <cellStyle name="20% - Énfasis1 2 15 6" xfId="691"/>
    <cellStyle name="20% - Énfasis1 2 16" xfId="692"/>
    <cellStyle name="20% - Énfasis1 2 16 2" xfId="693"/>
    <cellStyle name="20% - Énfasis1 2 16 2 2" xfId="694"/>
    <cellStyle name="20% - Énfasis1 2 16 2 2 2" xfId="695"/>
    <cellStyle name="20% - Énfasis1 2 16 2 2 2 2" xfId="696"/>
    <cellStyle name="20% - Énfasis1 2 16 2 2 3" xfId="697"/>
    <cellStyle name="20% - Énfasis1 2 16 2 2 3 2" xfId="698"/>
    <cellStyle name="20% - Énfasis1 2 16 2 2 4" xfId="699"/>
    <cellStyle name="20% - Énfasis1 2 16 2 3" xfId="700"/>
    <cellStyle name="20% - Énfasis1 2 16 2 3 2" xfId="701"/>
    <cellStyle name="20% - Énfasis1 2 16 2 4" xfId="702"/>
    <cellStyle name="20% - Énfasis1 2 16 2 4 2" xfId="703"/>
    <cellStyle name="20% - Énfasis1 2 16 2 5" xfId="704"/>
    <cellStyle name="20% - Énfasis1 2 16 3" xfId="705"/>
    <cellStyle name="20% - Énfasis1 2 16 3 2" xfId="706"/>
    <cellStyle name="20% - Énfasis1 2 16 3 2 2" xfId="707"/>
    <cellStyle name="20% - Énfasis1 2 16 3 3" xfId="708"/>
    <cellStyle name="20% - Énfasis1 2 16 3 3 2" xfId="709"/>
    <cellStyle name="20% - Énfasis1 2 16 3 4" xfId="710"/>
    <cellStyle name="20% - Énfasis1 2 16 4" xfId="711"/>
    <cellStyle name="20% - Énfasis1 2 16 4 2" xfId="712"/>
    <cellStyle name="20% - Énfasis1 2 16 5" xfId="713"/>
    <cellStyle name="20% - Énfasis1 2 16 5 2" xfId="714"/>
    <cellStyle name="20% - Énfasis1 2 16 6" xfId="715"/>
    <cellStyle name="20% - Énfasis1 2 17" xfId="716"/>
    <cellStyle name="20% - Énfasis1 2 17 2" xfId="717"/>
    <cellStyle name="20% - Énfasis1 2 17 2 2" xfId="718"/>
    <cellStyle name="20% - Énfasis1 2 17 2 2 2" xfId="719"/>
    <cellStyle name="20% - Énfasis1 2 17 2 3" xfId="720"/>
    <cellStyle name="20% - Énfasis1 2 17 2 3 2" xfId="721"/>
    <cellStyle name="20% - Énfasis1 2 17 2 4" xfId="722"/>
    <cellStyle name="20% - Énfasis1 2 17 3" xfId="723"/>
    <cellStyle name="20% - Énfasis1 2 17 3 2" xfId="724"/>
    <cellStyle name="20% - Énfasis1 2 17 4" xfId="725"/>
    <cellStyle name="20% - Énfasis1 2 17 4 2" xfId="726"/>
    <cellStyle name="20% - Énfasis1 2 17 5" xfId="727"/>
    <cellStyle name="20% - Énfasis1 2 18" xfId="728"/>
    <cellStyle name="20% - Énfasis1 2 18 2" xfId="729"/>
    <cellStyle name="20% - Énfasis1 2 18 2 2" xfId="730"/>
    <cellStyle name="20% - Énfasis1 2 18 3" xfId="731"/>
    <cellStyle name="20% - Énfasis1 2 18 3 2" xfId="732"/>
    <cellStyle name="20% - Énfasis1 2 18 4" xfId="733"/>
    <cellStyle name="20% - Énfasis1 2 19" xfId="734"/>
    <cellStyle name="20% - Énfasis1 2 19 2" xfId="735"/>
    <cellStyle name="20% - Énfasis1 2 2" xfId="736"/>
    <cellStyle name="20% - Énfasis1 2 2 10" xfId="737"/>
    <cellStyle name="20% - Énfasis1 2 2 2" xfId="738"/>
    <cellStyle name="20% - Énfasis1 2 2 2 2" xfId="739"/>
    <cellStyle name="20% - Énfasis1 2 2 2 2 2" xfId="740"/>
    <cellStyle name="20% - Énfasis1 2 2 2 2 2 2" xfId="741"/>
    <cellStyle name="20% - Énfasis1 2 2 2 2 2 2 2" xfId="742"/>
    <cellStyle name="20% - Énfasis1 2 2 2 2 2 2 2 2" xfId="743"/>
    <cellStyle name="20% - Énfasis1 2 2 2 2 2 2 3" xfId="744"/>
    <cellStyle name="20% - Énfasis1 2 2 2 2 2 2 3 2" xfId="745"/>
    <cellStyle name="20% - Énfasis1 2 2 2 2 2 2 4" xfId="746"/>
    <cellStyle name="20% - Énfasis1 2 2 2 2 2 3" xfId="747"/>
    <cellStyle name="20% - Énfasis1 2 2 2 2 2 3 2" xfId="748"/>
    <cellStyle name="20% - Énfasis1 2 2 2 2 2 4" xfId="749"/>
    <cellStyle name="20% - Énfasis1 2 2 2 2 2 4 2" xfId="750"/>
    <cellStyle name="20% - Énfasis1 2 2 2 2 2 5" xfId="751"/>
    <cellStyle name="20% - Énfasis1 2 2 2 2 3" xfId="752"/>
    <cellStyle name="20% - Énfasis1 2 2 2 2 3 2" xfId="753"/>
    <cellStyle name="20% - Énfasis1 2 2 2 2 3 2 2" xfId="754"/>
    <cellStyle name="20% - Énfasis1 2 2 2 2 3 3" xfId="755"/>
    <cellStyle name="20% - Énfasis1 2 2 2 2 3 3 2" xfId="756"/>
    <cellStyle name="20% - Énfasis1 2 2 2 2 3 4" xfId="757"/>
    <cellStyle name="20% - Énfasis1 2 2 2 2 4" xfId="758"/>
    <cellStyle name="20% - Énfasis1 2 2 2 2 4 2" xfId="759"/>
    <cellStyle name="20% - Énfasis1 2 2 2 2 5" xfId="760"/>
    <cellStyle name="20% - Énfasis1 2 2 2 2 5 2" xfId="761"/>
    <cellStyle name="20% - Énfasis1 2 2 2 2 6" xfId="762"/>
    <cellStyle name="20% - Énfasis1 2 2 2 3" xfId="763"/>
    <cellStyle name="20% - Énfasis1 2 2 2 3 2" xfId="764"/>
    <cellStyle name="20% - Énfasis1 2 2 2 3 2 2" xfId="765"/>
    <cellStyle name="20% - Énfasis1 2 2 2 3 2 2 2" xfId="766"/>
    <cellStyle name="20% - Énfasis1 2 2 2 3 2 2 2 2" xfId="767"/>
    <cellStyle name="20% - Énfasis1 2 2 2 3 2 2 3" xfId="768"/>
    <cellStyle name="20% - Énfasis1 2 2 2 3 2 2 3 2" xfId="769"/>
    <cellStyle name="20% - Énfasis1 2 2 2 3 2 2 4" xfId="770"/>
    <cellStyle name="20% - Énfasis1 2 2 2 3 2 3" xfId="771"/>
    <cellStyle name="20% - Énfasis1 2 2 2 3 2 3 2" xfId="772"/>
    <cellStyle name="20% - Énfasis1 2 2 2 3 2 4" xfId="773"/>
    <cellStyle name="20% - Énfasis1 2 2 2 3 2 4 2" xfId="774"/>
    <cellStyle name="20% - Énfasis1 2 2 2 3 2 5" xfId="775"/>
    <cellStyle name="20% - Énfasis1 2 2 2 3 3" xfId="776"/>
    <cellStyle name="20% - Énfasis1 2 2 2 3 3 2" xfId="777"/>
    <cellStyle name="20% - Énfasis1 2 2 2 3 3 2 2" xfId="778"/>
    <cellStyle name="20% - Énfasis1 2 2 2 3 3 3" xfId="779"/>
    <cellStyle name="20% - Énfasis1 2 2 2 3 3 3 2" xfId="780"/>
    <cellStyle name="20% - Énfasis1 2 2 2 3 3 4" xfId="781"/>
    <cellStyle name="20% - Énfasis1 2 2 2 3 4" xfId="782"/>
    <cellStyle name="20% - Énfasis1 2 2 2 3 4 2" xfId="783"/>
    <cellStyle name="20% - Énfasis1 2 2 2 3 5" xfId="784"/>
    <cellStyle name="20% - Énfasis1 2 2 2 3 5 2" xfId="785"/>
    <cellStyle name="20% - Énfasis1 2 2 2 3 6" xfId="786"/>
    <cellStyle name="20% - Énfasis1 2 2 2 4" xfId="787"/>
    <cellStyle name="20% - Énfasis1 2 2 2 4 2" xfId="788"/>
    <cellStyle name="20% - Énfasis1 2 2 2 4 2 2" xfId="789"/>
    <cellStyle name="20% - Énfasis1 2 2 2 4 2 2 2" xfId="790"/>
    <cellStyle name="20% - Énfasis1 2 2 2 4 2 3" xfId="791"/>
    <cellStyle name="20% - Énfasis1 2 2 2 4 2 3 2" xfId="792"/>
    <cellStyle name="20% - Énfasis1 2 2 2 4 2 4" xfId="793"/>
    <cellStyle name="20% - Énfasis1 2 2 2 4 3" xfId="794"/>
    <cellStyle name="20% - Énfasis1 2 2 2 4 3 2" xfId="795"/>
    <cellStyle name="20% - Énfasis1 2 2 2 4 4" xfId="796"/>
    <cellStyle name="20% - Énfasis1 2 2 2 4 4 2" xfId="797"/>
    <cellStyle name="20% - Énfasis1 2 2 2 4 5" xfId="798"/>
    <cellStyle name="20% - Énfasis1 2 2 2 5" xfId="799"/>
    <cellStyle name="20% - Énfasis1 2 2 2 5 2" xfId="800"/>
    <cellStyle name="20% - Énfasis1 2 2 2 5 2 2" xfId="801"/>
    <cellStyle name="20% - Énfasis1 2 2 2 5 3" xfId="802"/>
    <cellStyle name="20% - Énfasis1 2 2 2 5 3 2" xfId="803"/>
    <cellStyle name="20% - Énfasis1 2 2 2 5 4" xfId="804"/>
    <cellStyle name="20% - Énfasis1 2 2 2 6" xfId="805"/>
    <cellStyle name="20% - Énfasis1 2 2 2 6 2" xfId="806"/>
    <cellStyle name="20% - Énfasis1 2 2 2 7" xfId="807"/>
    <cellStyle name="20% - Énfasis1 2 2 2 7 2" xfId="808"/>
    <cellStyle name="20% - Énfasis1 2 2 2 8" xfId="809"/>
    <cellStyle name="20% - Énfasis1 2 2 3" xfId="810"/>
    <cellStyle name="20% - Énfasis1 2 2 3 2" xfId="811"/>
    <cellStyle name="20% - Énfasis1 2 2 3 2 2" xfId="812"/>
    <cellStyle name="20% - Énfasis1 2 2 3 2 2 2" xfId="813"/>
    <cellStyle name="20% - Énfasis1 2 2 3 2 2 2 2" xfId="814"/>
    <cellStyle name="20% - Énfasis1 2 2 3 2 2 3" xfId="815"/>
    <cellStyle name="20% - Énfasis1 2 2 3 2 2 3 2" xfId="816"/>
    <cellStyle name="20% - Énfasis1 2 2 3 2 2 4" xfId="817"/>
    <cellStyle name="20% - Énfasis1 2 2 3 2 3" xfId="818"/>
    <cellStyle name="20% - Énfasis1 2 2 3 2 3 2" xfId="819"/>
    <cellStyle name="20% - Énfasis1 2 2 3 2 4" xfId="820"/>
    <cellStyle name="20% - Énfasis1 2 2 3 2 4 2" xfId="821"/>
    <cellStyle name="20% - Énfasis1 2 2 3 2 5" xfId="822"/>
    <cellStyle name="20% - Énfasis1 2 2 3 3" xfId="823"/>
    <cellStyle name="20% - Énfasis1 2 2 3 3 2" xfId="824"/>
    <cellStyle name="20% - Énfasis1 2 2 3 3 2 2" xfId="825"/>
    <cellStyle name="20% - Énfasis1 2 2 3 3 3" xfId="826"/>
    <cellStyle name="20% - Énfasis1 2 2 3 3 3 2" xfId="827"/>
    <cellStyle name="20% - Énfasis1 2 2 3 3 4" xfId="828"/>
    <cellStyle name="20% - Énfasis1 2 2 3 4" xfId="829"/>
    <cellStyle name="20% - Énfasis1 2 2 3 4 2" xfId="830"/>
    <cellStyle name="20% - Énfasis1 2 2 3 5" xfId="831"/>
    <cellStyle name="20% - Énfasis1 2 2 3 5 2" xfId="832"/>
    <cellStyle name="20% - Énfasis1 2 2 3 6" xfId="833"/>
    <cellStyle name="20% - Énfasis1 2 2 4" xfId="834"/>
    <cellStyle name="20% - Énfasis1 2 2 4 2" xfId="835"/>
    <cellStyle name="20% - Énfasis1 2 2 4 2 2" xfId="836"/>
    <cellStyle name="20% - Énfasis1 2 2 4 2 2 2" xfId="837"/>
    <cellStyle name="20% - Énfasis1 2 2 4 2 2 2 2" xfId="838"/>
    <cellStyle name="20% - Énfasis1 2 2 4 2 2 3" xfId="839"/>
    <cellStyle name="20% - Énfasis1 2 2 4 2 2 3 2" xfId="840"/>
    <cellStyle name="20% - Énfasis1 2 2 4 2 2 4" xfId="841"/>
    <cellStyle name="20% - Énfasis1 2 2 4 2 3" xfId="842"/>
    <cellStyle name="20% - Énfasis1 2 2 4 2 3 2" xfId="843"/>
    <cellStyle name="20% - Énfasis1 2 2 4 2 4" xfId="844"/>
    <cellStyle name="20% - Énfasis1 2 2 4 2 4 2" xfId="845"/>
    <cellStyle name="20% - Énfasis1 2 2 4 2 5" xfId="846"/>
    <cellStyle name="20% - Énfasis1 2 2 4 3" xfId="847"/>
    <cellStyle name="20% - Énfasis1 2 2 4 3 2" xfId="848"/>
    <cellStyle name="20% - Énfasis1 2 2 4 3 2 2" xfId="849"/>
    <cellStyle name="20% - Énfasis1 2 2 4 3 3" xfId="850"/>
    <cellStyle name="20% - Énfasis1 2 2 4 3 3 2" xfId="851"/>
    <cellStyle name="20% - Énfasis1 2 2 4 3 4" xfId="852"/>
    <cellStyle name="20% - Énfasis1 2 2 4 4" xfId="853"/>
    <cellStyle name="20% - Énfasis1 2 2 4 4 2" xfId="854"/>
    <cellStyle name="20% - Énfasis1 2 2 4 5" xfId="855"/>
    <cellStyle name="20% - Énfasis1 2 2 4 5 2" xfId="856"/>
    <cellStyle name="20% - Énfasis1 2 2 4 6" xfId="857"/>
    <cellStyle name="20% - Énfasis1 2 2 5" xfId="858"/>
    <cellStyle name="20% - Énfasis1 2 2 5 2" xfId="859"/>
    <cellStyle name="20% - Énfasis1 2 2 5 2 2" xfId="860"/>
    <cellStyle name="20% - Énfasis1 2 2 5 2 2 2" xfId="861"/>
    <cellStyle name="20% - Énfasis1 2 2 5 2 3" xfId="862"/>
    <cellStyle name="20% - Énfasis1 2 2 5 2 3 2" xfId="863"/>
    <cellStyle name="20% - Énfasis1 2 2 5 2 4" xfId="864"/>
    <cellStyle name="20% - Énfasis1 2 2 5 3" xfId="865"/>
    <cellStyle name="20% - Énfasis1 2 2 5 3 2" xfId="866"/>
    <cellStyle name="20% - Énfasis1 2 2 5 4" xfId="867"/>
    <cellStyle name="20% - Énfasis1 2 2 5 4 2" xfId="868"/>
    <cellStyle name="20% - Énfasis1 2 2 5 5" xfId="869"/>
    <cellStyle name="20% - Énfasis1 2 2 6" xfId="870"/>
    <cellStyle name="20% - Énfasis1 2 2 6 2" xfId="871"/>
    <cellStyle name="20% - Énfasis1 2 2 6 2 2" xfId="872"/>
    <cellStyle name="20% - Énfasis1 2 2 6 3" xfId="873"/>
    <cellStyle name="20% - Énfasis1 2 2 6 3 2" xfId="874"/>
    <cellStyle name="20% - Énfasis1 2 2 6 4" xfId="875"/>
    <cellStyle name="20% - Énfasis1 2 2 7" xfId="876"/>
    <cellStyle name="20% - Énfasis1 2 2 7 2" xfId="877"/>
    <cellStyle name="20% - Énfasis1 2 2 8" xfId="878"/>
    <cellStyle name="20% - Énfasis1 2 2 8 2" xfId="879"/>
    <cellStyle name="20% - Énfasis1 2 2 9" xfId="880"/>
    <cellStyle name="20% - Énfasis1 2 20" xfId="881"/>
    <cellStyle name="20% - Énfasis1 2 20 2" xfId="882"/>
    <cellStyle name="20% - Énfasis1 2 21" xfId="883"/>
    <cellStyle name="20% - Énfasis1 2 22" xfId="884"/>
    <cellStyle name="20% - Énfasis1 2 3" xfId="885"/>
    <cellStyle name="20% - Énfasis1 2 3 10" xfId="886"/>
    <cellStyle name="20% - Énfasis1 2 3 2" xfId="887"/>
    <cellStyle name="20% - Énfasis1 2 3 2 2" xfId="888"/>
    <cellStyle name="20% - Énfasis1 2 3 2 2 2" xfId="889"/>
    <cellStyle name="20% - Énfasis1 2 3 2 2 2 2" xfId="890"/>
    <cellStyle name="20% - Énfasis1 2 3 2 2 2 2 2" xfId="891"/>
    <cellStyle name="20% - Énfasis1 2 3 2 2 2 2 2 2" xfId="892"/>
    <cellStyle name="20% - Énfasis1 2 3 2 2 2 2 3" xfId="893"/>
    <cellStyle name="20% - Énfasis1 2 3 2 2 2 2 3 2" xfId="894"/>
    <cellStyle name="20% - Énfasis1 2 3 2 2 2 2 4" xfId="895"/>
    <cellStyle name="20% - Énfasis1 2 3 2 2 2 3" xfId="896"/>
    <cellStyle name="20% - Énfasis1 2 3 2 2 2 3 2" xfId="897"/>
    <cellStyle name="20% - Énfasis1 2 3 2 2 2 4" xfId="898"/>
    <cellStyle name="20% - Énfasis1 2 3 2 2 2 4 2" xfId="899"/>
    <cellStyle name="20% - Énfasis1 2 3 2 2 2 5" xfId="900"/>
    <cellStyle name="20% - Énfasis1 2 3 2 2 3" xfId="901"/>
    <cellStyle name="20% - Énfasis1 2 3 2 2 3 2" xfId="902"/>
    <cellStyle name="20% - Énfasis1 2 3 2 2 3 2 2" xfId="903"/>
    <cellStyle name="20% - Énfasis1 2 3 2 2 3 3" xfId="904"/>
    <cellStyle name="20% - Énfasis1 2 3 2 2 3 3 2" xfId="905"/>
    <cellStyle name="20% - Énfasis1 2 3 2 2 3 4" xfId="906"/>
    <cellStyle name="20% - Énfasis1 2 3 2 2 4" xfId="907"/>
    <cellStyle name="20% - Énfasis1 2 3 2 2 4 2" xfId="908"/>
    <cellStyle name="20% - Énfasis1 2 3 2 2 5" xfId="909"/>
    <cellStyle name="20% - Énfasis1 2 3 2 2 5 2" xfId="910"/>
    <cellStyle name="20% - Énfasis1 2 3 2 2 6" xfId="911"/>
    <cellStyle name="20% - Énfasis1 2 3 2 3" xfId="912"/>
    <cellStyle name="20% - Énfasis1 2 3 2 3 2" xfId="913"/>
    <cellStyle name="20% - Énfasis1 2 3 2 3 2 2" xfId="914"/>
    <cellStyle name="20% - Énfasis1 2 3 2 3 2 2 2" xfId="915"/>
    <cellStyle name="20% - Énfasis1 2 3 2 3 2 2 2 2" xfId="916"/>
    <cellStyle name="20% - Énfasis1 2 3 2 3 2 2 3" xfId="917"/>
    <cellStyle name="20% - Énfasis1 2 3 2 3 2 2 3 2" xfId="918"/>
    <cellStyle name="20% - Énfasis1 2 3 2 3 2 2 4" xfId="919"/>
    <cellStyle name="20% - Énfasis1 2 3 2 3 2 3" xfId="920"/>
    <cellStyle name="20% - Énfasis1 2 3 2 3 2 3 2" xfId="921"/>
    <cellStyle name="20% - Énfasis1 2 3 2 3 2 4" xfId="922"/>
    <cellStyle name="20% - Énfasis1 2 3 2 3 2 4 2" xfId="923"/>
    <cellStyle name="20% - Énfasis1 2 3 2 3 2 5" xfId="924"/>
    <cellStyle name="20% - Énfasis1 2 3 2 3 3" xfId="925"/>
    <cellStyle name="20% - Énfasis1 2 3 2 3 3 2" xfId="926"/>
    <cellStyle name="20% - Énfasis1 2 3 2 3 3 2 2" xfId="927"/>
    <cellStyle name="20% - Énfasis1 2 3 2 3 3 3" xfId="928"/>
    <cellStyle name="20% - Énfasis1 2 3 2 3 3 3 2" xfId="929"/>
    <cellStyle name="20% - Énfasis1 2 3 2 3 3 4" xfId="930"/>
    <cellStyle name="20% - Énfasis1 2 3 2 3 4" xfId="931"/>
    <cellStyle name="20% - Énfasis1 2 3 2 3 4 2" xfId="932"/>
    <cellStyle name="20% - Énfasis1 2 3 2 3 5" xfId="933"/>
    <cellStyle name="20% - Énfasis1 2 3 2 3 5 2" xfId="934"/>
    <cellStyle name="20% - Énfasis1 2 3 2 3 6" xfId="935"/>
    <cellStyle name="20% - Énfasis1 2 3 2 4" xfId="936"/>
    <cellStyle name="20% - Énfasis1 2 3 2 4 2" xfId="937"/>
    <cellStyle name="20% - Énfasis1 2 3 2 4 2 2" xfId="938"/>
    <cellStyle name="20% - Énfasis1 2 3 2 4 2 2 2" xfId="939"/>
    <cellStyle name="20% - Énfasis1 2 3 2 4 2 3" xfId="940"/>
    <cellStyle name="20% - Énfasis1 2 3 2 4 2 3 2" xfId="941"/>
    <cellStyle name="20% - Énfasis1 2 3 2 4 2 4" xfId="942"/>
    <cellStyle name="20% - Énfasis1 2 3 2 4 3" xfId="943"/>
    <cellStyle name="20% - Énfasis1 2 3 2 4 3 2" xfId="944"/>
    <cellStyle name="20% - Énfasis1 2 3 2 4 4" xfId="945"/>
    <cellStyle name="20% - Énfasis1 2 3 2 4 4 2" xfId="946"/>
    <cellStyle name="20% - Énfasis1 2 3 2 4 5" xfId="947"/>
    <cellStyle name="20% - Énfasis1 2 3 2 5" xfId="948"/>
    <cellStyle name="20% - Énfasis1 2 3 2 5 2" xfId="949"/>
    <cellStyle name="20% - Énfasis1 2 3 2 5 2 2" xfId="950"/>
    <cellStyle name="20% - Énfasis1 2 3 2 5 3" xfId="951"/>
    <cellStyle name="20% - Énfasis1 2 3 2 5 3 2" xfId="952"/>
    <cellStyle name="20% - Énfasis1 2 3 2 5 4" xfId="953"/>
    <cellStyle name="20% - Énfasis1 2 3 2 6" xfId="954"/>
    <cellStyle name="20% - Énfasis1 2 3 2 6 2" xfId="955"/>
    <cellStyle name="20% - Énfasis1 2 3 2 7" xfId="956"/>
    <cellStyle name="20% - Énfasis1 2 3 2 7 2" xfId="957"/>
    <cellStyle name="20% - Énfasis1 2 3 2 8" xfId="958"/>
    <cellStyle name="20% - Énfasis1 2 3 3" xfId="959"/>
    <cellStyle name="20% - Énfasis1 2 3 3 2" xfId="960"/>
    <cellStyle name="20% - Énfasis1 2 3 3 2 2" xfId="961"/>
    <cellStyle name="20% - Énfasis1 2 3 3 2 2 2" xfId="962"/>
    <cellStyle name="20% - Énfasis1 2 3 3 2 2 2 2" xfId="963"/>
    <cellStyle name="20% - Énfasis1 2 3 3 2 2 3" xfId="964"/>
    <cellStyle name="20% - Énfasis1 2 3 3 2 2 3 2" xfId="965"/>
    <cellStyle name="20% - Énfasis1 2 3 3 2 2 4" xfId="966"/>
    <cellStyle name="20% - Énfasis1 2 3 3 2 3" xfId="967"/>
    <cellStyle name="20% - Énfasis1 2 3 3 2 3 2" xfId="968"/>
    <cellStyle name="20% - Énfasis1 2 3 3 2 4" xfId="969"/>
    <cellStyle name="20% - Énfasis1 2 3 3 2 4 2" xfId="970"/>
    <cellStyle name="20% - Énfasis1 2 3 3 2 5" xfId="971"/>
    <cellStyle name="20% - Énfasis1 2 3 3 3" xfId="972"/>
    <cellStyle name="20% - Énfasis1 2 3 3 3 2" xfId="973"/>
    <cellStyle name="20% - Énfasis1 2 3 3 3 2 2" xfId="974"/>
    <cellStyle name="20% - Énfasis1 2 3 3 3 3" xfId="975"/>
    <cellStyle name="20% - Énfasis1 2 3 3 3 3 2" xfId="976"/>
    <cellStyle name="20% - Énfasis1 2 3 3 3 4" xfId="977"/>
    <cellStyle name="20% - Énfasis1 2 3 3 4" xfId="978"/>
    <cellStyle name="20% - Énfasis1 2 3 3 4 2" xfId="979"/>
    <cellStyle name="20% - Énfasis1 2 3 3 5" xfId="980"/>
    <cellStyle name="20% - Énfasis1 2 3 3 5 2" xfId="981"/>
    <cellStyle name="20% - Énfasis1 2 3 3 6" xfId="982"/>
    <cellStyle name="20% - Énfasis1 2 3 4" xfId="983"/>
    <cellStyle name="20% - Énfasis1 2 3 4 2" xfId="984"/>
    <cellStyle name="20% - Énfasis1 2 3 4 2 2" xfId="985"/>
    <cellStyle name="20% - Énfasis1 2 3 4 2 2 2" xfId="986"/>
    <cellStyle name="20% - Énfasis1 2 3 4 2 2 2 2" xfId="987"/>
    <cellStyle name="20% - Énfasis1 2 3 4 2 2 3" xfId="988"/>
    <cellStyle name="20% - Énfasis1 2 3 4 2 2 3 2" xfId="989"/>
    <cellStyle name="20% - Énfasis1 2 3 4 2 2 4" xfId="990"/>
    <cellStyle name="20% - Énfasis1 2 3 4 2 3" xfId="991"/>
    <cellStyle name="20% - Énfasis1 2 3 4 2 3 2" xfId="992"/>
    <cellStyle name="20% - Énfasis1 2 3 4 2 4" xfId="993"/>
    <cellStyle name="20% - Énfasis1 2 3 4 2 4 2" xfId="994"/>
    <cellStyle name="20% - Énfasis1 2 3 4 2 5" xfId="995"/>
    <cellStyle name="20% - Énfasis1 2 3 4 3" xfId="996"/>
    <cellStyle name="20% - Énfasis1 2 3 4 3 2" xfId="997"/>
    <cellStyle name="20% - Énfasis1 2 3 4 3 2 2" xfId="998"/>
    <cellStyle name="20% - Énfasis1 2 3 4 3 3" xfId="999"/>
    <cellStyle name="20% - Énfasis1 2 3 4 3 3 2" xfId="1000"/>
    <cellStyle name="20% - Énfasis1 2 3 4 3 4" xfId="1001"/>
    <cellStyle name="20% - Énfasis1 2 3 4 4" xfId="1002"/>
    <cellStyle name="20% - Énfasis1 2 3 4 4 2" xfId="1003"/>
    <cellStyle name="20% - Énfasis1 2 3 4 5" xfId="1004"/>
    <cellStyle name="20% - Énfasis1 2 3 4 5 2" xfId="1005"/>
    <cellStyle name="20% - Énfasis1 2 3 4 6" xfId="1006"/>
    <cellStyle name="20% - Énfasis1 2 3 5" xfId="1007"/>
    <cellStyle name="20% - Énfasis1 2 3 5 2" xfId="1008"/>
    <cellStyle name="20% - Énfasis1 2 3 5 2 2" xfId="1009"/>
    <cellStyle name="20% - Énfasis1 2 3 5 2 2 2" xfId="1010"/>
    <cellStyle name="20% - Énfasis1 2 3 5 2 3" xfId="1011"/>
    <cellStyle name="20% - Énfasis1 2 3 5 2 3 2" xfId="1012"/>
    <cellStyle name="20% - Énfasis1 2 3 5 2 4" xfId="1013"/>
    <cellStyle name="20% - Énfasis1 2 3 5 3" xfId="1014"/>
    <cellStyle name="20% - Énfasis1 2 3 5 3 2" xfId="1015"/>
    <cellStyle name="20% - Énfasis1 2 3 5 4" xfId="1016"/>
    <cellStyle name="20% - Énfasis1 2 3 5 4 2" xfId="1017"/>
    <cellStyle name="20% - Énfasis1 2 3 5 5" xfId="1018"/>
    <cellStyle name="20% - Énfasis1 2 3 6" xfId="1019"/>
    <cellStyle name="20% - Énfasis1 2 3 6 2" xfId="1020"/>
    <cellStyle name="20% - Énfasis1 2 3 6 2 2" xfId="1021"/>
    <cellStyle name="20% - Énfasis1 2 3 6 3" xfId="1022"/>
    <cellStyle name="20% - Énfasis1 2 3 6 3 2" xfId="1023"/>
    <cellStyle name="20% - Énfasis1 2 3 6 4" xfId="1024"/>
    <cellStyle name="20% - Énfasis1 2 3 7" xfId="1025"/>
    <cellStyle name="20% - Énfasis1 2 3 7 2" xfId="1026"/>
    <cellStyle name="20% - Énfasis1 2 3 8" xfId="1027"/>
    <cellStyle name="20% - Énfasis1 2 3 8 2" xfId="1028"/>
    <cellStyle name="20% - Énfasis1 2 3 9" xfId="1029"/>
    <cellStyle name="20% - Énfasis1 2 4" xfId="1030"/>
    <cellStyle name="20% - Énfasis1 2 4 10" xfId="1031"/>
    <cellStyle name="20% - Énfasis1 2 4 2" xfId="1032"/>
    <cellStyle name="20% - Énfasis1 2 4 2 2" xfId="1033"/>
    <cellStyle name="20% - Énfasis1 2 4 2 2 2" xfId="1034"/>
    <cellStyle name="20% - Énfasis1 2 4 2 2 2 2" xfId="1035"/>
    <cellStyle name="20% - Énfasis1 2 4 2 2 2 2 2" xfId="1036"/>
    <cellStyle name="20% - Énfasis1 2 4 2 2 2 2 2 2" xfId="1037"/>
    <cellStyle name="20% - Énfasis1 2 4 2 2 2 2 3" xfId="1038"/>
    <cellStyle name="20% - Énfasis1 2 4 2 2 2 2 3 2" xfId="1039"/>
    <cellStyle name="20% - Énfasis1 2 4 2 2 2 2 4" xfId="1040"/>
    <cellStyle name="20% - Énfasis1 2 4 2 2 2 3" xfId="1041"/>
    <cellStyle name="20% - Énfasis1 2 4 2 2 2 3 2" xfId="1042"/>
    <cellStyle name="20% - Énfasis1 2 4 2 2 2 4" xfId="1043"/>
    <cellStyle name="20% - Énfasis1 2 4 2 2 2 4 2" xfId="1044"/>
    <cellStyle name="20% - Énfasis1 2 4 2 2 2 5" xfId="1045"/>
    <cellStyle name="20% - Énfasis1 2 4 2 2 3" xfId="1046"/>
    <cellStyle name="20% - Énfasis1 2 4 2 2 3 2" xfId="1047"/>
    <cellStyle name="20% - Énfasis1 2 4 2 2 3 2 2" xfId="1048"/>
    <cellStyle name="20% - Énfasis1 2 4 2 2 3 3" xfId="1049"/>
    <cellStyle name="20% - Énfasis1 2 4 2 2 3 3 2" xfId="1050"/>
    <cellStyle name="20% - Énfasis1 2 4 2 2 3 4" xfId="1051"/>
    <cellStyle name="20% - Énfasis1 2 4 2 2 4" xfId="1052"/>
    <cellStyle name="20% - Énfasis1 2 4 2 2 4 2" xfId="1053"/>
    <cellStyle name="20% - Énfasis1 2 4 2 2 5" xfId="1054"/>
    <cellStyle name="20% - Énfasis1 2 4 2 2 5 2" xfId="1055"/>
    <cellStyle name="20% - Énfasis1 2 4 2 2 6" xfId="1056"/>
    <cellStyle name="20% - Énfasis1 2 4 2 3" xfId="1057"/>
    <cellStyle name="20% - Énfasis1 2 4 2 3 2" xfId="1058"/>
    <cellStyle name="20% - Énfasis1 2 4 2 3 2 2" xfId="1059"/>
    <cellStyle name="20% - Énfasis1 2 4 2 3 2 2 2" xfId="1060"/>
    <cellStyle name="20% - Énfasis1 2 4 2 3 2 2 2 2" xfId="1061"/>
    <cellStyle name="20% - Énfasis1 2 4 2 3 2 2 3" xfId="1062"/>
    <cellStyle name="20% - Énfasis1 2 4 2 3 2 2 3 2" xfId="1063"/>
    <cellStyle name="20% - Énfasis1 2 4 2 3 2 2 4" xfId="1064"/>
    <cellStyle name="20% - Énfasis1 2 4 2 3 2 3" xfId="1065"/>
    <cellStyle name="20% - Énfasis1 2 4 2 3 2 3 2" xfId="1066"/>
    <cellStyle name="20% - Énfasis1 2 4 2 3 2 4" xfId="1067"/>
    <cellStyle name="20% - Énfasis1 2 4 2 3 2 4 2" xfId="1068"/>
    <cellStyle name="20% - Énfasis1 2 4 2 3 2 5" xfId="1069"/>
    <cellStyle name="20% - Énfasis1 2 4 2 3 3" xfId="1070"/>
    <cellStyle name="20% - Énfasis1 2 4 2 3 3 2" xfId="1071"/>
    <cellStyle name="20% - Énfasis1 2 4 2 3 3 2 2" xfId="1072"/>
    <cellStyle name="20% - Énfasis1 2 4 2 3 3 3" xfId="1073"/>
    <cellStyle name="20% - Énfasis1 2 4 2 3 3 3 2" xfId="1074"/>
    <cellStyle name="20% - Énfasis1 2 4 2 3 3 4" xfId="1075"/>
    <cellStyle name="20% - Énfasis1 2 4 2 3 4" xfId="1076"/>
    <cellStyle name="20% - Énfasis1 2 4 2 3 4 2" xfId="1077"/>
    <cellStyle name="20% - Énfasis1 2 4 2 3 5" xfId="1078"/>
    <cellStyle name="20% - Énfasis1 2 4 2 3 5 2" xfId="1079"/>
    <cellStyle name="20% - Énfasis1 2 4 2 3 6" xfId="1080"/>
    <cellStyle name="20% - Énfasis1 2 4 2 4" xfId="1081"/>
    <cellStyle name="20% - Énfasis1 2 4 2 4 2" xfId="1082"/>
    <cellStyle name="20% - Énfasis1 2 4 2 4 2 2" xfId="1083"/>
    <cellStyle name="20% - Énfasis1 2 4 2 4 2 2 2" xfId="1084"/>
    <cellStyle name="20% - Énfasis1 2 4 2 4 2 3" xfId="1085"/>
    <cellStyle name="20% - Énfasis1 2 4 2 4 2 3 2" xfId="1086"/>
    <cellStyle name="20% - Énfasis1 2 4 2 4 2 4" xfId="1087"/>
    <cellStyle name="20% - Énfasis1 2 4 2 4 3" xfId="1088"/>
    <cellStyle name="20% - Énfasis1 2 4 2 4 3 2" xfId="1089"/>
    <cellStyle name="20% - Énfasis1 2 4 2 4 4" xfId="1090"/>
    <cellStyle name="20% - Énfasis1 2 4 2 4 4 2" xfId="1091"/>
    <cellStyle name="20% - Énfasis1 2 4 2 4 5" xfId="1092"/>
    <cellStyle name="20% - Énfasis1 2 4 2 5" xfId="1093"/>
    <cellStyle name="20% - Énfasis1 2 4 2 5 2" xfId="1094"/>
    <cellStyle name="20% - Énfasis1 2 4 2 5 2 2" xfId="1095"/>
    <cellStyle name="20% - Énfasis1 2 4 2 5 3" xfId="1096"/>
    <cellStyle name="20% - Énfasis1 2 4 2 5 3 2" xfId="1097"/>
    <cellStyle name="20% - Énfasis1 2 4 2 5 4" xfId="1098"/>
    <cellStyle name="20% - Énfasis1 2 4 2 6" xfId="1099"/>
    <cellStyle name="20% - Énfasis1 2 4 2 6 2" xfId="1100"/>
    <cellStyle name="20% - Énfasis1 2 4 2 7" xfId="1101"/>
    <cellStyle name="20% - Énfasis1 2 4 2 7 2" xfId="1102"/>
    <cellStyle name="20% - Énfasis1 2 4 2 8" xfId="1103"/>
    <cellStyle name="20% - Énfasis1 2 4 3" xfId="1104"/>
    <cellStyle name="20% - Énfasis1 2 4 3 2" xfId="1105"/>
    <cellStyle name="20% - Énfasis1 2 4 3 2 2" xfId="1106"/>
    <cellStyle name="20% - Énfasis1 2 4 3 2 2 2" xfId="1107"/>
    <cellStyle name="20% - Énfasis1 2 4 3 2 2 2 2" xfId="1108"/>
    <cellStyle name="20% - Énfasis1 2 4 3 2 2 3" xfId="1109"/>
    <cellStyle name="20% - Énfasis1 2 4 3 2 2 3 2" xfId="1110"/>
    <cellStyle name="20% - Énfasis1 2 4 3 2 2 4" xfId="1111"/>
    <cellStyle name="20% - Énfasis1 2 4 3 2 3" xfId="1112"/>
    <cellStyle name="20% - Énfasis1 2 4 3 2 3 2" xfId="1113"/>
    <cellStyle name="20% - Énfasis1 2 4 3 2 4" xfId="1114"/>
    <cellStyle name="20% - Énfasis1 2 4 3 2 4 2" xfId="1115"/>
    <cellStyle name="20% - Énfasis1 2 4 3 2 5" xfId="1116"/>
    <cellStyle name="20% - Énfasis1 2 4 3 3" xfId="1117"/>
    <cellStyle name="20% - Énfasis1 2 4 3 3 2" xfId="1118"/>
    <cellStyle name="20% - Énfasis1 2 4 3 3 2 2" xfId="1119"/>
    <cellStyle name="20% - Énfasis1 2 4 3 3 3" xfId="1120"/>
    <cellStyle name="20% - Énfasis1 2 4 3 3 3 2" xfId="1121"/>
    <cellStyle name="20% - Énfasis1 2 4 3 3 4" xfId="1122"/>
    <cellStyle name="20% - Énfasis1 2 4 3 4" xfId="1123"/>
    <cellStyle name="20% - Énfasis1 2 4 3 4 2" xfId="1124"/>
    <cellStyle name="20% - Énfasis1 2 4 3 5" xfId="1125"/>
    <cellStyle name="20% - Énfasis1 2 4 3 5 2" xfId="1126"/>
    <cellStyle name="20% - Énfasis1 2 4 3 6" xfId="1127"/>
    <cellStyle name="20% - Énfasis1 2 4 4" xfId="1128"/>
    <cellStyle name="20% - Énfasis1 2 4 4 2" xfId="1129"/>
    <cellStyle name="20% - Énfasis1 2 4 4 2 2" xfId="1130"/>
    <cellStyle name="20% - Énfasis1 2 4 4 2 2 2" xfId="1131"/>
    <cellStyle name="20% - Énfasis1 2 4 4 2 2 2 2" xfId="1132"/>
    <cellStyle name="20% - Énfasis1 2 4 4 2 2 3" xfId="1133"/>
    <cellStyle name="20% - Énfasis1 2 4 4 2 2 3 2" xfId="1134"/>
    <cellStyle name="20% - Énfasis1 2 4 4 2 2 4" xfId="1135"/>
    <cellStyle name="20% - Énfasis1 2 4 4 2 3" xfId="1136"/>
    <cellStyle name="20% - Énfasis1 2 4 4 2 3 2" xfId="1137"/>
    <cellStyle name="20% - Énfasis1 2 4 4 2 4" xfId="1138"/>
    <cellStyle name="20% - Énfasis1 2 4 4 2 4 2" xfId="1139"/>
    <cellStyle name="20% - Énfasis1 2 4 4 2 5" xfId="1140"/>
    <cellStyle name="20% - Énfasis1 2 4 4 3" xfId="1141"/>
    <cellStyle name="20% - Énfasis1 2 4 4 3 2" xfId="1142"/>
    <cellStyle name="20% - Énfasis1 2 4 4 3 2 2" xfId="1143"/>
    <cellStyle name="20% - Énfasis1 2 4 4 3 3" xfId="1144"/>
    <cellStyle name="20% - Énfasis1 2 4 4 3 3 2" xfId="1145"/>
    <cellStyle name="20% - Énfasis1 2 4 4 3 4" xfId="1146"/>
    <cellStyle name="20% - Énfasis1 2 4 4 4" xfId="1147"/>
    <cellStyle name="20% - Énfasis1 2 4 4 4 2" xfId="1148"/>
    <cellStyle name="20% - Énfasis1 2 4 4 5" xfId="1149"/>
    <cellStyle name="20% - Énfasis1 2 4 4 5 2" xfId="1150"/>
    <cellStyle name="20% - Énfasis1 2 4 4 6" xfId="1151"/>
    <cellStyle name="20% - Énfasis1 2 4 5" xfId="1152"/>
    <cellStyle name="20% - Énfasis1 2 4 5 2" xfId="1153"/>
    <cellStyle name="20% - Énfasis1 2 4 5 2 2" xfId="1154"/>
    <cellStyle name="20% - Énfasis1 2 4 5 2 2 2" xfId="1155"/>
    <cellStyle name="20% - Énfasis1 2 4 5 2 3" xfId="1156"/>
    <cellStyle name="20% - Énfasis1 2 4 5 2 3 2" xfId="1157"/>
    <cellStyle name="20% - Énfasis1 2 4 5 2 4" xfId="1158"/>
    <cellStyle name="20% - Énfasis1 2 4 5 3" xfId="1159"/>
    <cellStyle name="20% - Énfasis1 2 4 5 3 2" xfId="1160"/>
    <cellStyle name="20% - Énfasis1 2 4 5 4" xfId="1161"/>
    <cellStyle name="20% - Énfasis1 2 4 5 4 2" xfId="1162"/>
    <cellStyle name="20% - Énfasis1 2 4 5 5" xfId="1163"/>
    <cellStyle name="20% - Énfasis1 2 4 6" xfId="1164"/>
    <cellStyle name="20% - Énfasis1 2 4 6 2" xfId="1165"/>
    <cellStyle name="20% - Énfasis1 2 4 6 2 2" xfId="1166"/>
    <cellStyle name="20% - Énfasis1 2 4 6 3" xfId="1167"/>
    <cellStyle name="20% - Énfasis1 2 4 6 3 2" xfId="1168"/>
    <cellStyle name="20% - Énfasis1 2 4 6 4" xfId="1169"/>
    <cellStyle name="20% - Énfasis1 2 4 7" xfId="1170"/>
    <cellStyle name="20% - Énfasis1 2 4 7 2" xfId="1171"/>
    <cellStyle name="20% - Énfasis1 2 4 8" xfId="1172"/>
    <cellStyle name="20% - Énfasis1 2 4 8 2" xfId="1173"/>
    <cellStyle name="20% - Énfasis1 2 4 9" xfId="1174"/>
    <cellStyle name="20% - Énfasis1 2 5" xfId="1175"/>
    <cellStyle name="20% - Énfasis1 2 5 10" xfId="1176"/>
    <cellStyle name="20% - Énfasis1 2 5 2" xfId="1177"/>
    <cellStyle name="20% - Énfasis1 2 5 2 2" xfId="1178"/>
    <cellStyle name="20% - Énfasis1 2 5 2 2 2" xfId="1179"/>
    <cellStyle name="20% - Énfasis1 2 5 2 2 2 2" xfId="1180"/>
    <cellStyle name="20% - Énfasis1 2 5 2 2 2 2 2" xfId="1181"/>
    <cellStyle name="20% - Énfasis1 2 5 2 2 2 2 2 2" xfId="1182"/>
    <cellStyle name="20% - Énfasis1 2 5 2 2 2 2 3" xfId="1183"/>
    <cellStyle name="20% - Énfasis1 2 5 2 2 2 2 3 2" xfId="1184"/>
    <cellStyle name="20% - Énfasis1 2 5 2 2 2 2 4" xfId="1185"/>
    <cellStyle name="20% - Énfasis1 2 5 2 2 2 3" xfId="1186"/>
    <cellStyle name="20% - Énfasis1 2 5 2 2 2 3 2" xfId="1187"/>
    <cellStyle name="20% - Énfasis1 2 5 2 2 2 4" xfId="1188"/>
    <cellStyle name="20% - Énfasis1 2 5 2 2 2 4 2" xfId="1189"/>
    <cellStyle name="20% - Énfasis1 2 5 2 2 2 5" xfId="1190"/>
    <cellStyle name="20% - Énfasis1 2 5 2 2 3" xfId="1191"/>
    <cellStyle name="20% - Énfasis1 2 5 2 2 3 2" xfId="1192"/>
    <cellStyle name="20% - Énfasis1 2 5 2 2 3 2 2" xfId="1193"/>
    <cellStyle name="20% - Énfasis1 2 5 2 2 3 3" xfId="1194"/>
    <cellStyle name="20% - Énfasis1 2 5 2 2 3 3 2" xfId="1195"/>
    <cellStyle name="20% - Énfasis1 2 5 2 2 3 4" xfId="1196"/>
    <cellStyle name="20% - Énfasis1 2 5 2 2 4" xfId="1197"/>
    <cellStyle name="20% - Énfasis1 2 5 2 2 4 2" xfId="1198"/>
    <cellStyle name="20% - Énfasis1 2 5 2 2 5" xfId="1199"/>
    <cellStyle name="20% - Énfasis1 2 5 2 2 5 2" xfId="1200"/>
    <cellStyle name="20% - Énfasis1 2 5 2 2 6" xfId="1201"/>
    <cellStyle name="20% - Énfasis1 2 5 2 3" xfId="1202"/>
    <cellStyle name="20% - Énfasis1 2 5 2 3 2" xfId="1203"/>
    <cellStyle name="20% - Énfasis1 2 5 2 3 2 2" xfId="1204"/>
    <cellStyle name="20% - Énfasis1 2 5 2 3 2 2 2" xfId="1205"/>
    <cellStyle name="20% - Énfasis1 2 5 2 3 2 2 2 2" xfId="1206"/>
    <cellStyle name="20% - Énfasis1 2 5 2 3 2 2 3" xfId="1207"/>
    <cellStyle name="20% - Énfasis1 2 5 2 3 2 2 3 2" xfId="1208"/>
    <cellStyle name="20% - Énfasis1 2 5 2 3 2 2 4" xfId="1209"/>
    <cellStyle name="20% - Énfasis1 2 5 2 3 2 3" xfId="1210"/>
    <cellStyle name="20% - Énfasis1 2 5 2 3 2 3 2" xfId="1211"/>
    <cellStyle name="20% - Énfasis1 2 5 2 3 2 4" xfId="1212"/>
    <cellStyle name="20% - Énfasis1 2 5 2 3 2 4 2" xfId="1213"/>
    <cellStyle name="20% - Énfasis1 2 5 2 3 2 5" xfId="1214"/>
    <cellStyle name="20% - Énfasis1 2 5 2 3 3" xfId="1215"/>
    <cellStyle name="20% - Énfasis1 2 5 2 3 3 2" xfId="1216"/>
    <cellStyle name="20% - Énfasis1 2 5 2 3 3 2 2" xfId="1217"/>
    <cellStyle name="20% - Énfasis1 2 5 2 3 3 3" xfId="1218"/>
    <cellStyle name="20% - Énfasis1 2 5 2 3 3 3 2" xfId="1219"/>
    <cellStyle name="20% - Énfasis1 2 5 2 3 3 4" xfId="1220"/>
    <cellStyle name="20% - Énfasis1 2 5 2 3 4" xfId="1221"/>
    <cellStyle name="20% - Énfasis1 2 5 2 3 4 2" xfId="1222"/>
    <cellStyle name="20% - Énfasis1 2 5 2 3 5" xfId="1223"/>
    <cellStyle name="20% - Énfasis1 2 5 2 3 5 2" xfId="1224"/>
    <cellStyle name="20% - Énfasis1 2 5 2 3 6" xfId="1225"/>
    <cellStyle name="20% - Énfasis1 2 5 2 4" xfId="1226"/>
    <cellStyle name="20% - Énfasis1 2 5 2 4 2" xfId="1227"/>
    <cellStyle name="20% - Énfasis1 2 5 2 4 2 2" xfId="1228"/>
    <cellStyle name="20% - Énfasis1 2 5 2 4 2 2 2" xfId="1229"/>
    <cellStyle name="20% - Énfasis1 2 5 2 4 2 3" xfId="1230"/>
    <cellStyle name="20% - Énfasis1 2 5 2 4 2 3 2" xfId="1231"/>
    <cellStyle name="20% - Énfasis1 2 5 2 4 2 4" xfId="1232"/>
    <cellStyle name="20% - Énfasis1 2 5 2 4 3" xfId="1233"/>
    <cellStyle name="20% - Énfasis1 2 5 2 4 3 2" xfId="1234"/>
    <cellStyle name="20% - Énfasis1 2 5 2 4 4" xfId="1235"/>
    <cellStyle name="20% - Énfasis1 2 5 2 4 4 2" xfId="1236"/>
    <cellStyle name="20% - Énfasis1 2 5 2 4 5" xfId="1237"/>
    <cellStyle name="20% - Énfasis1 2 5 2 5" xfId="1238"/>
    <cellStyle name="20% - Énfasis1 2 5 2 5 2" xfId="1239"/>
    <cellStyle name="20% - Énfasis1 2 5 2 5 2 2" xfId="1240"/>
    <cellStyle name="20% - Énfasis1 2 5 2 5 3" xfId="1241"/>
    <cellStyle name="20% - Énfasis1 2 5 2 5 3 2" xfId="1242"/>
    <cellStyle name="20% - Énfasis1 2 5 2 5 4" xfId="1243"/>
    <cellStyle name="20% - Énfasis1 2 5 2 6" xfId="1244"/>
    <cellStyle name="20% - Énfasis1 2 5 2 6 2" xfId="1245"/>
    <cellStyle name="20% - Énfasis1 2 5 2 7" xfId="1246"/>
    <cellStyle name="20% - Énfasis1 2 5 2 7 2" xfId="1247"/>
    <cellStyle name="20% - Énfasis1 2 5 2 8" xfId="1248"/>
    <cellStyle name="20% - Énfasis1 2 5 3" xfId="1249"/>
    <cellStyle name="20% - Énfasis1 2 5 3 2" xfId="1250"/>
    <cellStyle name="20% - Énfasis1 2 5 3 2 2" xfId="1251"/>
    <cellStyle name="20% - Énfasis1 2 5 3 2 2 2" xfId="1252"/>
    <cellStyle name="20% - Énfasis1 2 5 3 2 2 2 2" xfId="1253"/>
    <cellStyle name="20% - Énfasis1 2 5 3 2 2 3" xfId="1254"/>
    <cellStyle name="20% - Énfasis1 2 5 3 2 2 3 2" xfId="1255"/>
    <cellStyle name="20% - Énfasis1 2 5 3 2 2 4" xfId="1256"/>
    <cellStyle name="20% - Énfasis1 2 5 3 2 3" xfId="1257"/>
    <cellStyle name="20% - Énfasis1 2 5 3 2 3 2" xfId="1258"/>
    <cellStyle name="20% - Énfasis1 2 5 3 2 4" xfId="1259"/>
    <cellStyle name="20% - Énfasis1 2 5 3 2 4 2" xfId="1260"/>
    <cellStyle name="20% - Énfasis1 2 5 3 2 5" xfId="1261"/>
    <cellStyle name="20% - Énfasis1 2 5 3 3" xfId="1262"/>
    <cellStyle name="20% - Énfasis1 2 5 3 3 2" xfId="1263"/>
    <cellStyle name="20% - Énfasis1 2 5 3 3 2 2" xfId="1264"/>
    <cellStyle name="20% - Énfasis1 2 5 3 3 3" xfId="1265"/>
    <cellStyle name="20% - Énfasis1 2 5 3 3 3 2" xfId="1266"/>
    <cellStyle name="20% - Énfasis1 2 5 3 3 4" xfId="1267"/>
    <cellStyle name="20% - Énfasis1 2 5 3 4" xfId="1268"/>
    <cellStyle name="20% - Énfasis1 2 5 3 4 2" xfId="1269"/>
    <cellStyle name="20% - Énfasis1 2 5 3 5" xfId="1270"/>
    <cellStyle name="20% - Énfasis1 2 5 3 5 2" xfId="1271"/>
    <cellStyle name="20% - Énfasis1 2 5 3 6" xfId="1272"/>
    <cellStyle name="20% - Énfasis1 2 5 4" xfId="1273"/>
    <cellStyle name="20% - Énfasis1 2 5 4 2" xfId="1274"/>
    <cellStyle name="20% - Énfasis1 2 5 4 2 2" xfId="1275"/>
    <cellStyle name="20% - Énfasis1 2 5 4 2 2 2" xfId="1276"/>
    <cellStyle name="20% - Énfasis1 2 5 4 2 2 2 2" xfId="1277"/>
    <cellStyle name="20% - Énfasis1 2 5 4 2 2 3" xfId="1278"/>
    <cellStyle name="20% - Énfasis1 2 5 4 2 2 3 2" xfId="1279"/>
    <cellStyle name="20% - Énfasis1 2 5 4 2 2 4" xfId="1280"/>
    <cellStyle name="20% - Énfasis1 2 5 4 2 3" xfId="1281"/>
    <cellStyle name="20% - Énfasis1 2 5 4 2 3 2" xfId="1282"/>
    <cellStyle name="20% - Énfasis1 2 5 4 2 4" xfId="1283"/>
    <cellStyle name="20% - Énfasis1 2 5 4 2 4 2" xfId="1284"/>
    <cellStyle name="20% - Énfasis1 2 5 4 2 5" xfId="1285"/>
    <cellStyle name="20% - Énfasis1 2 5 4 3" xfId="1286"/>
    <cellStyle name="20% - Énfasis1 2 5 4 3 2" xfId="1287"/>
    <cellStyle name="20% - Énfasis1 2 5 4 3 2 2" xfId="1288"/>
    <cellStyle name="20% - Énfasis1 2 5 4 3 3" xfId="1289"/>
    <cellStyle name="20% - Énfasis1 2 5 4 3 3 2" xfId="1290"/>
    <cellStyle name="20% - Énfasis1 2 5 4 3 4" xfId="1291"/>
    <cellStyle name="20% - Énfasis1 2 5 4 4" xfId="1292"/>
    <cellStyle name="20% - Énfasis1 2 5 4 4 2" xfId="1293"/>
    <cellStyle name="20% - Énfasis1 2 5 4 5" xfId="1294"/>
    <cellStyle name="20% - Énfasis1 2 5 4 5 2" xfId="1295"/>
    <cellStyle name="20% - Énfasis1 2 5 4 6" xfId="1296"/>
    <cellStyle name="20% - Énfasis1 2 5 5" xfId="1297"/>
    <cellStyle name="20% - Énfasis1 2 5 5 2" xfId="1298"/>
    <cellStyle name="20% - Énfasis1 2 5 5 2 2" xfId="1299"/>
    <cellStyle name="20% - Énfasis1 2 5 5 2 2 2" xfId="1300"/>
    <cellStyle name="20% - Énfasis1 2 5 5 2 3" xfId="1301"/>
    <cellStyle name="20% - Énfasis1 2 5 5 2 3 2" xfId="1302"/>
    <cellStyle name="20% - Énfasis1 2 5 5 2 4" xfId="1303"/>
    <cellStyle name="20% - Énfasis1 2 5 5 3" xfId="1304"/>
    <cellStyle name="20% - Énfasis1 2 5 5 3 2" xfId="1305"/>
    <cellStyle name="20% - Énfasis1 2 5 5 4" xfId="1306"/>
    <cellStyle name="20% - Énfasis1 2 5 5 4 2" xfId="1307"/>
    <cellStyle name="20% - Énfasis1 2 5 5 5" xfId="1308"/>
    <cellStyle name="20% - Énfasis1 2 5 6" xfId="1309"/>
    <cellStyle name="20% - Énfasis1 2 5 6 2" xfId="1310"/>
    <cellStyle name="20% - Énfasis1 2 5 6 2 2" xfId="1311"/>
    <cellStyle name="20% - Énfasis1 2 5 6 3" xfId="1312"/>
    <cellStyle name="20% - Énfasis1 2 5 6 3 2" xfId="1313"/>
    <cellStyle name="20% - Énfasis1 2 5 6 4" xfId="1314"/>
    <cellStyle name="20% - Énfasis1 2 5 7" xfId="1315"/>
    <cellStyle name="20% - Énfasis1 2 5 7 2" xfId="1316"/>
    <cellStyle name="20% - Énfasis1 2 5 8" xfId="1317"/>
    <cellStyle name="20% - Énfasis1 2 5 8 2" xfId="1318"/>
    <cellStyle name="20% - Énfasis1 2 5 9" xfId="1319"/>
    <cellStyle name="20% - Énfasis1 2 6" xfId="1320"/>
    <cellStyle name="20% - Énfasis1 2 6 2" xfId="1321"/>
    <cellStyle name="20% - Énfasis1 2 6 2 2" xfId="1322"/>
    <cellStyle name="20% - Énfasis1 2 6 2 2 2" xfId="1323"/>
    <cellStyle name="20% - Énfasis1 2 6 2 2 2 2" xfId="1324"/>
    <cellStyle name="20% - Énfasis1 2 6 2 2 2 2 2" xfId="1325"/>
    <cellStyle name="20% - Énfasis1 2 6 2 2 2 2 2 2" xfId="1326"/>
    <cellStyle name="20% - Énfasis1 2 6 2 2 2 2 3" xfId="1327"/>
    <cellStyle name="20% - Énfasis1 2 6 2 2 2 2 3 2" xfId="1328"/>
    <cellStyle name="20% - Énfasis1 2 6 2 2 2 2 4" xfId="1329"/>
    <cellStyle name="20% - Énfasis1 2 6 2 2 2 3" xfId="1330"/>
    <cellStyle name="20% - Énfasis1 2 6 2 2 2 3 2" xfId="1331"/>
    <cellStyle name="20% - Énfasis1 2 6 2 2 2 4" xfId="1332"/>
    <cellStyle name="20% - Énfasis1 2 6 2 2 2 4 2" xfId="1333"/>
    <cellStyle name="20% - Énfasis1 2 6 2 2 2 5" xfId="1334"/>
    <cellStyle name="20% - Énfasis1 2 6 2 2 3" xfId="1335"/>
    <cellStyle name="20% - Énfasis1 2 6 2 2 3 2" xfId="1336"/>
    <cellStyle name="20% - Énfasis1 2 6 2 2 3 2 2" xfId="1337"/>
    <cellStyle name="20% - Énfasis1 2 6 2 2 3 3" xfId="1338"/>
    <cellStyle name="20% - Énfasis1 2 6 2 2 3 3 2" xfId="1339"/>
    <cellStyle name="20% - Énfasis1 2 6 2 2 3 4" xfId="1340"/>
    <cellStyle name="20% - Énfasis1 2 6 2 2 4" xfId="1341"/>
    <cellStyle name="20% - Énfasis1 2 6 2 2 4 2" xfId="1342"/>
    <cellStyle name="20% - Énfasis1 2 6 2 2 5" xfId="1343"/>
    <cellStyle name="20% - Énfasis1 2 6 2 2 5 2" xfId="1344"/>
    <cellStyle name="20% - Énfasis1 2 6 2 2 6" xfId="1345"/>
    <cellStyle name="20% - Énfasis1 2 6 2 3" xfId="1346"/>
    <cellStyle name="20% - Énfasis1 2 6 2 3 2" xfId="1347"/>
    <cellStyle name="20% - Énfasis1 2 6 2 3 2 2" xfId="1348"/>
    <cellStyle name="20% - Énfasis1 2 6 2 3 2 2 2" xfId="1349"/>
    <cellStyle name="20% - Énfasis1 2 6 2 3 2 2 2 2" xfId="1350"/>
    <cellStyle name="20% - Énfasis1 2 6 2 3 2 2 3" xfId="1351"/>
    <cellStyle name="20% - Énfasis1 2 6 2 3 2 2 3 2" xfId="1352"/>
    <cellStyle name="20% - Énfasis1 2 6 2 3 2 2 4" xfId="1353"/>
    <cellStyle name="20% - Énfasis1 2 6 2 3 2 3" xfId="1354"/>
    <cellStyle name="20% - Énfasis1 2 6 2 3 2 3 2" xfId="1355"/>
    <cellStyle name="20% - Énfasis1 2 6 2 3 2 4" xfId="1356"/>
    <cellStyle name="20% - Énfasis1 2 6 2 3 2 4 2" xfId="1357"/>
    <cellStyle name="20% - Énfasis1 2 6 2 3 2 5" xfId="1358"/>
    <cellStyle name="20% - Énfasis1 2 6 2 3 3" xfId="1359"/>
    <cellStyle name="20% - Énfasis1 2 6 2 3 3 2" xfId="1360"/>
    <cellStyle name="20% - Énfasis1 2 6 2 3 3 2 2" xfId="1361"/>
    <cellStyle name="20% - Énfasis1 2 6 2 3 3 3" xfId="1362"/>
    <cellStyle name="20% - Énfasis1 2 6 2 3 3 3 2" xfId="1363"/>
    <cellStyle name="20% - Énfasis1 2 6 2 3 3 4" xfId="1364"/>
    <cellStyle name="20% - Énfasis1 2 6 2 3 4" xfId="1365"/>
    <cellStyle name="20% - Énfasis1 2 6 2 3 4 2" xfId="1366"/>
    <cellStyle name="20% - Énfasis1 2 6 2 3 5" xfId="1367"/>
    <cellStyle name="20% - Énfasis1 2 6 2 3 5 2" xfId="1368"/>
    <cellStyle name="20% - Énfasis1 2 6 2 3 6" xfId="1369"/>
    <cellStyle name="20% - Énfasis1 2 6 2 4" xfId="1370"/>
    <cellStyle name="20% - Énfasis1 2 6 2 4 2" xfId="1371"/>
    <cellStyle name="20% - Énfasis1 2 6 2 4 2 2" xfId="1372"/>
    <cellStyle name="20% - Énfasis1 2 6 2 4 2 2 2" xfId="1373"/>
    <cellStyle name="20% - Énfasis1 2 6 2 4 2 3" xfId="1374"/>
    <cellStyle name="20% - Énfasis1 2 6 2 4 2 3 2" xfId="1375"/>
    <cellStyle name="20% - Énfasis1 2 6 2 4 2 4" xfId="1376"/>
    <cellStyle name="20% - Énfasis1 2 6 2 4 3" xfId="1377"/>
    <cellStyle name="20% - Énfasis1 2 6 2 4 3 2" xfId="1378"/>
    <cellStyle name="20% - Énfasis1 2 6 2 4 4" xfId="1379"/>
    <cellStyle name="20% - Énfasis1 2 6 2 4 4 2" xfId="1380"/>
    <cellStyle name="20% - Énfasis1 2 6 2 4 5" xfId="1381"/>
    <cellStyle name="20% - Énfasis1 2 6 2 5" xfId="1382"/>
    <cellStyle name="20% - Énfasis1 2 6 2 5 2" xfId="1383"/>
    <cellStyle name="20% - Énfasis1 2 6 2 5 2 2" xfId="1384"/>
    <cellStyle name="20% - Énfasis1 2 6 2 5 3" xfId="1385"/>
    <cellStyle name="20% - Énfasis1 2 6 2 5 3 2" xfId="1386"/>
    <cellStyle name="20% - Énfasis1 2 6 2 5 4" xfId="1387"/>
    <cellStyle name="20% - Énfasis1 2 6 2 6" xfId="1388"/>
    <cellStyle name="20% - Énfasis1 2 6 2 6 2" xfId="1389"/>
    <cellStyle name="20% - Énfasis1 2 6 2 7" xfId="1390"/>
    <cellStyle name="20% - Énfasis1 2 6 2 7 2" xfId="1391"/>
    <cellStyle name="20% - Énfasis1 2 6 2 8" xfId="1392"/>
    <cellStyle name="20% - Énfasis1 2 6 3" xfId="1393"/>
    <cellStyle name="20% - Énfasis1 2 6 3 2" xfId="1394"/>
    <cellStyle name="20% - Énfasis1 2 6 3 2 2" xfId="1395"/>
    <cellStyle name="20% - Énfasis1 2 6 3 2 2 2" xfId="1396"/>
    <cellStyle name="20% - Énfasis1 2 6 3 2 2 2 2" xfId="1397"/>
    <cellStyle name="20% - Énfasis1 2 6 3 2 2 3" xfId="1398"/>
    <cellStyle name="20% - Énfasis1 2 6 3 2 2 3 2" xfId="1399"/>
    <cellStyle name="20% - Énfasis1 2 6 3 2 2 4" xfId="1400"/>
    <cellStyle name="20% - Énfasis1 2 6 3 2 3" xfId="1401"/>
    <cellStyle name="20% - Énfasis1 2 6 3 2 3 2" xfId="1402"/>
    <cellStyle name="20% - Énfasis1 2 6 3 2 4" xfId="1403"/>
    <cellStyle name="20% - Énfasis1 2 6 3 2 4 2" xfId="1404"/>
    <cellStyle name="20% - Énfasis1 2 6 3 2 5" xfId="1405"/>
    <cellStyle name="20% - Énfasis1 2 6 3 3" xfId="1406"/>
    <cellStyle name="20% - Énfasis1 2 6 3 3 2" xfId="1407"/>
    <cellStyle name="20% - Énfasis1 2 6 3 3 2 2" xfId="1408"/>
    <cellStyle name="20% - Énfasis1 2 6 3 3 3" xfId="1409"/>
    <cellStyle name="20% - Énfasis1 2 6 3 3 3 2" xfId="1410"/>
    <cellStyle name="20% - Énfasis1 2 6 3 3 4" xfId="1411"/>
    <cellStyle name="20% - Énfasis1 2 6 3 4" xfId="1412"/>
    <cellStyle name="20% - Énfasis1 2 6 3 4 2" xfId="1413"/>
    <cellStyle name="20% - Énfasis1 2 6 3 5" xfId="1414"/>
    <cellStyle name="20% - Énfasis1 2 6 3 5 2" xfId="1415"/>
    <cellStyle name="20% - Énfasis1 2 6 3 6" xfId="1416"/>
    <cellStyle name="20% - Énfasis1 2 6 4" xfId="1417"/>
    <cellStyle name="20% - Énfasis1 2 6 4 2" xfId="1418"/>
    <cellStyle name="20% - Énfasis1 2 6 4 2 2" xfId="1419"/>
    <cellStyle name="20% - Énfasis1 2 6 4 2 2 2" xfId="1420"/>
    <cellStyle name="20% - Énfasis1 2 6 4 2 2 2 2" xfId="1421"/>
    <cellStyle name="20% - Énfasis1 2 6 4 2 2 3" xfId="1422"/>
    <cellStyle name="20% - Énfasis1 2 6 4 2 2 3 2" xfId="1423"/>
    <cellStyle name="20% - Énfasis1 2 6 4 2 2 4" xfId="1424"/>
    <cellStyle name="20% - Énfasis1 2 6 4 2 3" xfId="1425"/>
    <cellStyle name="20% - Énfasis1 2 6 4 2 3 2" xfId="1426"/>
    <cellStyle name="20% - Énfasis1 2 6 4 2 4" xfId="1427"/>
    <cellStyle name="20% - Énfasis1 2 6 4 2 4 2" xfId="1428"/>
    <cellStyle name="20% - Énfasis1 2 6 4 2 5" xfId="1429"/>
    <cellStyle name="20% - Énfasis1 2 6 4 3" xfId="1430"/>
    <cellStyle name="20% - Énfasis1 2 6 4 3 2" xfId="1431"/>
    <cellStyle name="20% - Énfasis1 2 6 4 3 2 2" xfId="1432"/>
    <cellStyle name="20% - Énfasis1 2 6 4 3 3" xfId="1433"/>
    <cellStyle name="20% - Énfasis1 2 6 4 3 3 2" xfId="1434"/>
    <cellStyle name="20% - Énfasis1 2 6 4 3 4" xfId="1435"/>
    <cellStyle name="20% - Énfasis1 2 6 4 4" xfId="1436"/>
    <cellStyle name="20% - Énfasis1 2 6 4 4 2" xfId="1437"/>
    <cellStyle name="20% - Énfasis1 2 6 4 5" xfId="1438"/>
    <cellStyle name="20% - Énfasis1 2 6 4 5 2" xfId="1439"/>
    <cellStyle name="20% - Énfasis1 2 6 4 6" xfId="1440"/>
    <cellStyle name="20% - Énfasis1 2 6 5" xfId="1441"/>
    <cellStyle name="20% - Énfasis1 2 6 5 2" xfId="1442"/>
    <cellStyle name="20% - Énfasis1 2 6 5 2 2" xfId="1443"/>
    <cellStyle name="20% - Énfasis1 2 6 5 2 2 2" xfId="1444"/>
    <cellStyle name="20% - Énfasis1 2 6 5 2 3" xfId="1445"/>
    <cellStyle name="20% - Énfasis1 2 6 5 2 3 2" xfId="1446"/>
    <cellStyle name="20% - Énfasis1 2 6 5 2 4" xfId="1447"/>
    <cellStyle name="20% - Énfasis1 2 6 5 3" xfId="1448"/>
    <cellStyle name="20% - Énfasis1 2 6 5 3 2" xfId="1449"/>
    <cellStyle name="20% - Énfasis1 2 6 5 4" xfId="1450"/>
    <cellStyle name="20% - Énfasis1 2 6 5 4 2" xfId="1451"/>
    <cellStyle name="20% - Énfasis1 2 6 5 5" xfId="1452"/>
    <cellStyle name="20% - Énfasis1 2 6 6" xfId="1453"/>
    <cellStyle name="20% - Énfasis1 2 6 6 2" xfId="1454"/>
    <cellStyle name="20% - Énfasis1 2 6 6 2 2" xfId="1455"/>
    <cellStyle name="20% - Énfasis1 2 6 6 3" xfId="1456"/>
    <cellStyle name="20% - Énfasis1 2 6 6 3 2" xfId="1457"/>
    <cellStyle name="20% - Énfasis1 2 6 6 4" xfId="1458"/>
    <cellStyle name="20% - Énfasis1 2 6 7" xfId="1459"/>
    <cellStyle name="20% - Énfasis1 2 6 7 2" xfId="1460"/>
    <cellStyle name="20% - Énfasis1 2 6 8" xfId="1461"/>
    <cellStyle name="20% - Énfasis1 2 6 8 2" xfId="1462"/>
    <cellStyle name="20% - Énfasis1 2 6 9" xfId="1463"/>
    <cellStyle name="20% - Énfasis1 2 7" xfId="1464"/>
    <cellStyle name="20% - Énfasis1 2 7 2" xfId="1465"/>
    <cellStyle name="20% - Énfasis1 2 7 2 2" xfId="1466"/>
    <cellStyle name="20% - Énfasis1 2 7 2 2 2" xfId="1467"/>
    <cellStyle name="20% - Énfasis1 2 7 2 2 2 2" xfId="1468"/>
    <cellStyle name="20% - Énfasis1 2 7 2 2 2 2 2" xfId="1469"/>
    <cellStyle name="20% - Énfasis1 2 7 2 2 2 2 2 2" xfId="1470"/>
    <cellStyle name="20% - Énfasis1 2 7 2 2 2 2 3" xfId="1471"/>
    <cellStyle name="20% - Énfasis1 2 7 2 2 2 2 3 2" xfId="1472"/>
    <cellStyle name="20% - Énfasis1 2 7 2 2 2 2 4" xfId="1473"/>
    <cellStyle name="20% - Énfasis1 2 7 2 2 2 3" xfId="1474"/>
    <cellStyle name="20% - Énfasis1 2 7 2 2 2 3 2" xfId="1475"/>
    <cellStyle name="20% - Énfasis1 2 7 2 2 2 4" xfId="1476"/>
    <cellStyle name="20% - Énfasis1 2 7 2 2 2 4 2" xfId="1477"/>
    <cellStyle name="20% - Énfasis1 2 7 2 2 2 5" xfId="1478"/>
    <cellStyle name="20% - Énfasis1 2 7 2 2 3" xfId="1479"/>
    <cellStyle name="20% - Énfasis1 2 7 2 2 3 2" xfId="1480"/>
    <cellStyle name="20% - Énfasis1 2 7 2 2 3 2 2" xfId="1481"/>
    <cellStyle name="20% - Énfasis1 2 7 2 2 3 3" xfId="1482"/>
    <cellStyle name="20% - Énfasis1 2 7 2 2 3 3 2" xfId="1483"/>
    <cellStyle name="20% - Énfasis1 2 7 2 2 3 4" xfId="1484"/>
    <cellStyle name="20% - Énfasis1 2 7 2 2 4" xfId="1485"/>
    <cellStyle name="20% - Énfasis1 2 7 2 2 4 2" xfId="1486"/>
    <cellStyle name="20% - Énfasis1 2 7 2 2 5" xfId="1487"/>
    <cellStyle name="20% - Énfasis1 2 7 2 2 5 2" xfId="1488"/>
    <cellStyle name="20% - Énfasis1 2 7 2 2 6" xfId="1489"/>
    <cellStyle name="20% - Énfasis1 2 7 2 3" xfId="1490"/>
    <cellStyle name="20% - Énfasis1 2 7 2 3 2" xfId="1491"/>
    <cellStyle name="20% - Énfasis1 2 7 2 3 2 2" xfId="1492"/>
    <cellStyle name="20% - Énfasis1 2 7 2 3 2 2 2" xfId="1493"/>
    <cellStyle name="20% - Énfasis1 2 7 2 3 2 2 2 2" xfId="1494"/>
    <cellStyle name="20% - Énfasis1 2 7 2 3 2 2 3" xfId="1495"/>
    <cellStyle name="20% - Énfasis1 2 7 2 3 2 2 3 2" xfId="1496"/>
    <cellStyle name="20% - Énfasis1 2 7 2 3 2 2 4" xfId="1497"/>
    <cellStyle name="20% - Énfasis1 2 7 2 3 2 3" xfId="1498"/>
    <cellStyle name="20% - Énfasis1 2 7 2 3 2 3 2" xfId="1499"/>
    <cellStyle name="20% - Énfasis1 2 7 2 3 2 4" xfId="1500"/>
    <cellStyle name="20% - Énfasis1 2 7 2 3 2 4 2" xfId="1501"/>
    <cellStyle name="20% - Énfasis1 2 7 2 3 2 5" xfId="1502"/>
    <cellStyle name="20% - Énfasis1 2 7 2 3 3" xfId="1503"/>
    <cellStyle name="20% - Énfasis1 2 7 2 3 3 2" xfId="1504"/>
    <cellStyle name="20% - Énfasis1 2 7 2 3 3 2 2" xfId="1505"/>
    <cellStyle name="20% - Énfasis1 2 7 2 3 3 3" xfId="1506"/>
    <cellStyle name="20% - Énfasis1 2 7 2 3 3 3 2" xfId="1507"/>
    <cellStyle name="20% - Énfasis1 2 7 2 3 3 4" xfId="1508"/>
    <cellStyle name="20% - Énfasis1 2 7 2 3 4" xfId="1509"/>
    <cellStyle name="20% - Énfasis1 2 7 2 3 4 2" xfId="1510"/>
    <cellStyle name="20% - Énfasis1 2 7 2 3 5" xfId="1511"/>
    <cellStyle name="20% - Énfasis1 2 7 2 3 5 2" xfId="1512"/>
    <cellStyle name="20% - Énfasis1 2 7 2 3 6" xfId="1513"/>
    <cellStyle name="20% - Énfasis1 2 7 2 4" xfId="1514"/>
    <cellStyle name="20% - Énfasis1 2 7 2 4 2" xfId="1515"/>
    <cellStyle name="20% - Énfasis1 2 7 2 4 2 2" xfId="1516"/>
    <cellStyle name="20% - Énfasis1 2 7 2 4 2 2 2" xfId="1517"/>
    <cellStyle name="20% - Énfasis1 2 7 2 4 2 3" xfId="1518"/>
    <cellStyle name="20% - Énfasis1 2 7 2 4 2 3 2" xfId="1519"/>
    <cellStyle name="20% - Énfasis1 2 7 2 4 2 4" xfId="1520"/>
    <cellStyle name="20% - Énfasis1 2 7 2 4 3" xfId="1521"/>
    <cellStyle name="20% - Énfasis1 2 7 2 4 3 2" xfId="1522"/>
    <cellStyle name="20% - Énfasis1 2 7 2 4 4" xfId="1523"/>
    <cellStyle name="20% - Énfasis1 2 7 2 4 4 2" xfId="1524"/>
    <cellStyle name="20% - Énfasis1 2 7 2 4 5" xfId="1525"/>
    <cellStyle name="20% - Énfasis1 2 7 2 5" xfId="1526"/>
    <cellStyle name="20% - Énfasis1 2 7 2 5 2" xfId="1527"/>
    <cellStyle name="20% - Énfasis1 2 7 2 5 2 2" xfId="1528"/>
    <cellStyle name="20% - Énfasis1 2 7 2 5 3" xfId="1529"/>
    <cellStyle name="20% - Énfasis1 2 7 2 5 3 2" xfId="1530"/>
    <cellStyle name="20% - Énfasis1 2 7 2 5 4" xfId="1531"/>
    <cellStyle name="20% - Énfasis1 2 7 2 6" xfId="1532"/>
    <cellStyle name="20% - Énfasis1 2 7 2 6 2" xfId="1533"/>
    <cellStyle name="20% - Énfasis1 2 7 2 7" xfId="1534"/>
    <cellStyle name="20% - Énfasis1 2 7 2 7 2" xfId="1535"/>
    <cellStyle name="20% - Énfasis1 2 7 2 8" xfId="1536"/>
    <cellStyle name="20% - Énfasis1 2 7 3" xfId="1537"/>
    <cellStyle name="20% - Énfasis1 2 7 3 2" xfId="1538"/>
    <cellStyle name="20% - Énfasis1 2 7 3 2 2" xfId="1539"/>
    <cellStyle name="20% - Énfasis1 2 7 3 2 2 2" xfId="1540"/>
    <cellStyle name="20% - Énfasis1 2 7 3 2 2 2 2" xfId="1541"/>
    <cellStyle name="20% - Énfasis1 2 7 3 2 2 3" xfId="1542"/>
    <cellStyle name="20% - Énfasis1 2 7 3 2 2 3 2" xfId="1543"/>
    <cellStyle name="20% - Énfasis1 2 7 3 2 2 4" xfId="1544"/>
    <cellStyle name="20% - Énfasis1 2 7 3 2 3" xfId="1545"/>
    <cellStyle name="20% - Énfasis1 2 7 3 2 3 2" xfId="1546"/>
    <cellStyle name="20% - Énfasis1 2 7 3 2 4" xfId="1547"/>
    <cellStyle name="20% - Énfasis1 2 7 3 2 4 2" xfId="1548"/>
    <cellStyle name="20% - Énfasis1 2 7 3 2 5" xfId="1549"/>
    <cellStyle name="20% - Énfasis1 2 7 3 3" xfId="1550"/>
    <cellStyle name="20% - Énfasis1 2 7 3 3 2" xfId="1551"/>
    <cellStyle name="20% - Énfasis1 2 7 3 3 2 2" xfId="1552"/>
    <cellStyle name="20% - Énfasis1 2 7 3 3 3" xfId="1553"/>
    <cellStyle name="20% - Énfasis1 2 7 3 3 3 2" xfId="1554"/>
    <cellStyle name="20% - Énfasis1 2 7 3 3 4" xfId="1555"/>
    <cellStyle name="20% - Énfasis1 2 7 3 4" xfId="1556"/>
    <cellStyle name="20% - Énfasis1 2 7 3 4 2" xfId="1557"/>
    <cellStyle name="20% - Énfasis1 2 7 3 5" xfId="1558"/>
    <cellStyle name="20% - Énfasis1 2 7 3 5 2" xfId="1559"/>
    <cellStyle name="20% - Énfasis1 2 7 3 6" xfId="1560"/>
    <cellStyle name="20% - Énfasis1 2 7 4" xfId="1561"/>
    <cellStyle name="20% - Énfasis1 2 7 4 2" xfId="1562"/>
    <cellStyle name="20% - Énfasis1 2 7 4 2 2" xfId="1563"/>
    <cellStyle name="20% - Énfasis1 2 7 4 2 2 2" xfId="1564"/>
    <cellStyle name="20% - Énfasis1 2 7 4 2 2 2 2" xfId="1565"/>
    <cellStyle name="20% - Énfasis1 2 7 4 2 2 3" xfId="1566"/>
    <cellStyle name="20% - Énfasis1 2 7 4 2 2 3 2" xfId="1567"/>
    <cellStyle name="20% - Énfasis1 2 7 4 2 2 4" xfId="1568"/>
    <cellStyle name="20% - Énfasis1 2 7 4 2 3" xfId="1569"/>
    <cellStyle name="20% - Énfasis1 2 7 4 2 3 2" xfId="1570"/>
    <cellStyle name="20% - Énfasis1 2 7 4 2 4" xfId="1571"/>
    <cellStyle name="20% - Énfasis1 2 7 4 2 4 2" xfId="1572"/>
    <cellStyle name="20% - Énfasis1 2 7 4 2 5" xfId="1573"/>
    <cellStyle name="20% - Énfasis1 2 7 4 3" xfId="1574"/>
    <cellStyle name="20% - Énfasis1 2 7 4 3 2" xfId="1575"/>
    <cellStyle name="20% - Énfasis1 2 7 4 3 2 2" xfId="1576"/>
    <cellStyle name="20% - Énfasis1 2 7 4 3 3" xfId="1577"/>
    <cellStyle name="20% - Énfasis1 2 7 4 3 3 2" xfId="1578"/>
    <cellStyle name="20% - Énfasis1 2 7 4 3 4" xfId="1579"/>
    <cellStyle name="20% - Énfasis1 2 7 4 4" xfId="1580"/>
    <cellStyle name="20% - Énfasis1 2 7 4 4 2" xfId="1581"/>
    <cellStyle name="20% - Énfasis1 2 7 4 5" xfId="1582"/>
    <cellStyle name="20% - Énfasis1 2 7 4 5 2" xfId="1583"/>
    <cellStyle name="20% - Énfasis1 2 7 4 6" xfId="1584"/>
    <cellStyle name="20% - Énfasis1 2 7 5" xfId="1585"/>
    <cellStyle name="20% - Énfasis1 2 7 5 2" xfId="1586"/>
    <cellStyle name="20% - Énfasis1 2 7 5 2 2" xfId="1587"/>
    <cellStyle name="20% - Énfasis1 2 7 5 2 2 2" xfId="1588"/>
    <cellStyle name="20% - Énfasis1 2 7 5 2 3" xfId="1589"/>
    <cellStyle name="20% - Énfasis1 2 7 5 2 3 2" xfId="1590"/>
    <cellStyle name="20% - Énfasis1 2 7 5 2 4" xfId="1591"/>
    <cellStyle name="20% - Énfasis1 2 7 5 3" xfId="1592"/>
    <cellStyle name="20% - Énfasis1 2 7 5 3 2" xfId="1593"/>
    <cellStyle name="20% - Énfasis1 2 7 5 4" xfId="1594"/>
    <cellStyle name="20% - Énfasis1 2 7 5 4 2" xfId="1595"/>
    <cellStyle name="20% - Énfasis1 2 7 5 5" xfId="1596"/>
    <cellStyle name="20% - Énfasis1 2 7 6" xfId="1597"/>
    <cellStyle name="20% - Énfasis1 2 7 6 2" xfId="1598"/>
    <cellStyle name="20% - Énfasis1 2 7 6 2 2" xfId="1599"/>
    <cellStyle name="20% - Énfasis1 2 7 6 3" xfId="1600"/>
    <cellStyle name="20% - Énfasis1 2 7 6 3 2" xfId="1601"/>
    <cellStyle name="20% - Énfasis1 2 7 6 4" xfId="1602"/>
    <cellStyle name="20% - Énfasis1 2 7 7" xfId="1603"/>
    <cellStyle name="20% - Énfasis1 2 7 7 2" xfId="1604"/>
    <cellStyle name="20% - Énfasis1 2 7 8" xfId="1605"/>
    <cellStyle name="20% - Énfasis1 2 7 8 2" xfId="1606"/>
    <cellStyle name="20% - Énfasis1 2 7 9" xfId="1607"/>
    <cellStyle name="20% - Énfasis1 2 8" xfId="1608"/>
    <cellStyle name="20% - Énfasis1 2 8 2" xfId="1609"/>
    <cellStyle name="20% - Énfasis1 2 8 2 2" xfId="1610"/>
    <cellStyle name="20% - Énfasis1 2 8 2 2 2" xfId="1611"/>
    <cellStyle name="20% - Énfasis1 2 8 2 2 2 2" xfId="1612"/>
    <cellStyle name="20% - Énfasis1 2 8 2 2 2 2 2" xfId="1613"/>
    <cellStyle name="20% - Énfasis1 2 8 2 2 2 2 2 2" xfId="1614"/>
    <cellStyle name="20% - Énfasis1 2 8 2 2 2 2 3" xfId="1615"/>
    <cellStyle name="20% - Énfasis1 2 8 2 2 2 2 3 2" xfId="1616"/>
    <cellStyle name="20% - Énfasis1 2 8 2 2 2 2 4" xfId="1617"/>
    <cellStyle name="20% - Énfasis1 2 8 2 2 2 3" xfId="1618"/>
    <cellStyle name="20% - Énfasis1 2 8 2 2 2 3 2" xfId="1619"/>
    <cellStyle name="20% - Énfasis1 2 8 2 2 2 4" xfId="1620"/>
    <cellStyle name="20% - Énfasis1 2 8 2 2 2 4 2" xfId="1621"/>
    <cellStyle name="20% - Énfasis1 2 8 2 2 2 5" xfId="1622"/>
    <cellStyle name="20% - Énfasis1 2 8 2 2 3" xfId="1623"/>
    <cellStyle name="20% - Énfasis1 2 8 2 2 3 2" xfId="1624"/>
    <cellStyle name="20% - Énfasis1 2 8 2 2 3 2 2" xfId="1625"/>
    <cellStyle name="20% - Énfasis1 2 8 2 2 3 3" xfId="1626"/>
    <cellStyle name="20% - Énfasis1 2 8 2 2 3 3 2" xfId="1627"/>
    <cellStyle name="20% - Énfasis1 2 8 2 2 3 4" xfId="1628"/>
    <cellStyle name="20% - Énfasis1 2 8 2 2 4" xfId="1629"/>
    <cellStyle name="20% - Énfasis1 2 8 2 2 4 2" xfId="1630"/>
    <cellStyle name="20% - Énfasis1 2 8 2 2 5" xfId="1631"/>
    <cellStyle name="20% - Énfasis1 2 8 2 2 5 2" xfId="1632"/>
    <cellStyle name="20% - Énfasis1 2 8 2 2 6" xfId="1633"/>
    <cellStyle name="20% - Énfasis1 2 8 2 3" xfId="1634"/>
    <cellStyle name="20% - Énfasis1 2 8 2 3 2" xfId="1635"/>
    <cellStyle name="20% - Énfasis1 2 8 2 3 2 2" xfId="1636"/>
    <cellStyle name="20% - Énfasis1 2 8 2 3 2 2 2" xfId="1637"/>
    <cellStyle name="20% - Énfasis1 2 8 2 3 2 2 2 2" xfId="1638"/>
    <cellStyle name="20% - Énfasis1 2 8 2 3 2 2 3" xfId="1639"/>
    <cellStyle name="20% - Énfasis1 2 8 2 3 2 2 3 2" xfId="1640"/>
    <cellStyle name="20% - Énfasis1 2 8 2 3 2 2 4" xfId="1641"/>
    <cellStyle name="20% - Énfasis1 2 8 2 3 2 3" xfId="1642"/>
    <cellStyle name="20% - Énfasis1 2 8 2 3 2 3 2" xfId="1643"/>
    <cellStyle name="20% - Énfasis1 2 8 2 3 2 4" xfId="1644"/>
    <cellStyle name="20% - Énfasis1 2 8 2 3 2 4 2" xfId="1645"/>
    <cellStyle name="20% - Énfasis1 2 8 2 3 2 5" xfId="1646"/>
    <cellStyle name="20% - Énfasis1 2 8 2 3 3" xfId="1647"/>
    <cellStyle name="20% - Énfasis1 2 8 2 3 3 2" xfId="1648"/>
    <cellStyle name="20% - Énfasis1 2 8 2 3 3 2 2" xfId="1649"/>
    <cellStyle name="20% - Énfasis1 2 8 2 3 3 3" xfId="1650"/>
    <cellStyle name="20% - Énfasis1 2 8 2 3 3 3 2" xfId="1651"/>
    <cellStyle name="20% - Énfasis1 2 8 2 3 3 4" xfId="1652"/>
    <cellStyle name="20% - Énfasis1 2 8 2 3 4" xfId="1653"/>
    <cellStyle name="20% - Énfasis1 2 8 2 3 4 2" xfId="1654"/>
    <cellStyle name="20% - Énfasis1 2 8 2 3 5" xfId="1655"/>
    <cellStyle name="20% - Énfasis1 2 8 2 3 5 2" xfId="1656"/>
    <cellStyle name="20% - Énfasis1 2 8 2 3 6" xfId="1657"/>
    <cellStyle name="20% - Énfasis1 2 8 2 4" xfId="1658"/>
    <cellStyle name="20% - Énfasis1 2 8 2 4 2" xfId="1659"/>
    <cellStyle name="20% - Énfasis1 2 8 2 4 2 2" xfId="1660"/>
    <cellStyle name="20% - Énfasis1 2 8 2 4 2 2 2" xfId="1661"/>
    <cellStyle name="20% - Énfasis1 2 8 2 4 2 3" xfId="1662"/>
    <cellStyle name="20% - Énfasis1 2 8 2 4 2 3 2" xfId="1663"/>
    <cellStyle name="20% - Énfasis1 2 8 2 4 2 4" xfId="1664"/>
    <cellStyle name="20% - Énfasis1 2 8 2 4 3" xfId="1665"/>
    <cellStyle name="20% - Énfasis1 2 8 2 4 3 2" xfId="1666"/>
    <cellStyle name="20% - Énfasis1 2 8 2 4 4" xfId="1667"/>
    <cellStyle name="20% - Énfasis1 2 8 2 4 4 2" xfId="1668"/>
    <cellStyle name="20% - Énfasis1 2 8 2 4 5" xfId="1669"/>
    <cellStyle name="20% - Énfasis1 2 8 2 5" xfId="1670"/>
    <cellStyle name="20% - Énfasis1 2 8 2 5 2" xfId="1671"/>
    <cellStyle name="20% - Énfasis1 2 8 2 5 2 2" xfId="1672"/>
    <cellStyle name="20% - Énfasis1 2 8 2 5 3" xfId="1673"/>
    <cellStyle name="20% - Énfasis1 2 8 2 5 3 2" xfId="1674"/>
    <cellStyle name="20% - Énfasis1 2 8 2 5 4" xfId="1675"/>
    <cellStyle name="20% - Énfasis1 2 8 2 6" xfId="1676"/>
    <cellStyle name="20% - Énfasis1 2 8 2 6 2" xfId="1677"/>
    <cellStyle name="20% - Énfasis1 2 8 2 7" xfId="1678"/>
    <cellStyle name="20% - Énfasis1 2 8 2 7 2" xfId="1679"/>
    <cellStyle name="20% - Énfasis1 2 8 2 8" xfId="1680"/>
    <cellStyle name="20% - Énfasis1 2 8 3" xfId="1681"/>
    <cellStyle name="20% - Énfasis1 2 8 3 2" xfId="1682"/>
    <cellStyle name="20% - Énfasis1 2 8 3 2 2" xfId="1683"/>
    <cellStyle name="20% - Énfasis1 2 8 3 2 2 2" xfId="1684"/>
    <cellStyle name="20% - Énfasis1 2 8 3 2 2 2 2" xfId="1685"/>
    <cellStyle name="20% - Énfasis1 2 8 3 2 2 3" xfId="1686"/>
    <cellStyle name="20% - Énfasis1 2 8 3 2 2 3 2" xfId="1687"/>
    <cellStyle name="20% - Énfasis1 2 8 3 2 2 4" xfId="1688"/>
    <cellStyle name="20% - Énfasis1 2 8 3 2 3" xfId="1689"/>
    <cellStyle name="20% - Énfasis1 2 8 3 2 3 2" xfId="1690"/>
    <cellStyle name="20% - Énfasis1 2 8 3 2 4" xfId="1691"/>
    <cellStyle name="20% - Énfasis1 2 8 3 2 4 2" xfId="1692"/>
    <cellStyle name="20% - Énfasis1 2 8 3 2 5" xfId="1693"/>
    <cellStyle name="20% - Énfasis1 2 8 3 3" xfId="1694"/>
    <cellStyle name="20% - Énfasis1 2 8 3 3 2" xfId="1695"/>
    <cellStyle name="20% - Énfasis1 2 8 3 3 2 2" xfId="1696"/>
    <cellStyle name="20% - Énfasis1 2 8 3 3 3" xfId="1697"/>
    <cellStyle name="20% - Énfasis1 2 8 3 3 3 2" xfId="1698"/>
    <cellStyle name="20% - Énfasis1 2 8 3 3 4" xfId="1699"/>
    <cellStyle name="20% - Énfasis1 2 8 3 4" xfId="1700"/>
    <cellStyle name="20% - Énfasis1 2 8 3 4 2" xfId="1701"/>
    <cellStyle name="20% - Énfasis1 2 8 3 5" xfId="1702"/>
    <cellStyle name="20% - Énfasis1 2 8 3 5 2" xfId="1703"/>
    <cellStyle name="20% - Énfasis1 2 8 3 6" xfId="1704"/>
    <cellStyle name="20% - Énfasis1 2 8 4" xfId="1705"/>
    <cellStyle name="20% - Énfasis1 2 8 4 2" xfId="1706"/>
    <cellStyle name="20% - Énfasis1 2 8 4 2 2" xfId="1707"/>
    <cellStyle name="20% - Énfasis1 2 8 4 2 2 2" xfId="1708"/>
    <cellStyle name="20% - Énfasis1 2 8 4 2 2 2 2" xfId="1709"/>
    <cellStyle name="20% - Énfasis1 2 8 4 2 2 3" xfId="1710"/>
    <cellStyle name="20% - Énfasis1 2 8 4 2 2 3 2" xfId="1711"/>
    <cellStyle name="20% - Énfasis1 2 8 4 2 2 4" xfId="1712"/>
    <cellStyle name="20% - Énfasis1 2 8 4 2 3" xfId="1713"/>
    <cellStyle name="20% - Énfasis1 2 8 4 2 3 2" xfId="1714"/>
    <cellStyle name="20% - Énfasis1 2 8 4 2 4" xfId="1715"/>
    <cellStyle name="20% - Énfasis1 2 8 4 2 4 2" xfId="1716"/>
    <cellStyle name="20% - Énfasis1 2 8 4 2 5" xfId="1717"/>
    <cellStyle name="20% - Énfasis1 2 8 4 3" xfId="1718"/>
    <cellStyle name="20% - Énfasis1 2 8 4 3 2" xfId="1719"/>
    <cellStyle name="20% - Énfasis1 2 8 4 3 2 2" xfId="1720"/>
    <cellStyle name="20% - Énfasis1 2 8 4 3 3" xfId="1721"/>
    <cellStyle name="20% - Énfasis1 2 8 4 3 3 2" xfId="1722"/>
    <cellStyle name="20% - Énfasis1 2 8 4 3 4" xfId="1723"/>
    <cellStyle name="20% - Énfasis1 2 8 4 4" xfId="1724"/>
    <cellStyle name="20% - Énfasis1 2 8 4 4 2" xfId="1725"/>
    <cellStyle name="20% - Énfasis1 2 8 4 5" xfId="1726"/>
    <cellStyle name="20% - Énfasis1 2 8 4 5 2" xfId="1727"/>
    <cellStyle name="20% - Énfasis1 2 8 4 6" xfId="1728"/>
    <cellStyle name="20% - Énfasis1 2 8 5" xfId="1729"/>
    <cellStyle name="20% - Énfasis1 2 8 5 2" xfId="1730"/>
    <cellStyle name="20% - Énfasis1 2 8 5 2 2" xfId="1731"/>
    <cellStyle name="20% - Énfasis1 2 8 5 2 2 2" xfId="1732"/>
    <cellStyle name="20% - Énfasis1 2 8 5 2 3" xfId="1733"/>
    <cellStyle name="20% - Énfasis1 2 8 5 2 3 2" xfId="1734"/>
    <cellStyle name="20% - Énfasis1 2 8 5 2 4" xfId="1735"/>
    <cellStyle name="20% - Énfasis1 2 8 5 3" xfId="1736"/>
    <cellStyle name="20% - Énfasis1 2 8 5 3 2" xfId="1737"/>
    <cellStyle name="20% - Énfasis1 2 8 5 4" xfId="1738"/>
    <cellStyle name="20% - Énfasis1 2 8 5 4 2" xfId="1739"/>
    <cellStyle name="20% - Énfasis1 2 8 5 5" xfId="1740"/>
    <cellStyle name="20% - Énfasis1 2 8 6" xfId="1741"/>
    <cellStyle name="20% - Énfasis1 2 8 6 2" xfId="1742"/>
    <cellStyle name="20% - Énfasis1 2 8 6 2 2" xfId="1743"/>
    <cellStyle name="20% - Énfasis1 2 8 6 3" xfId="1744"/>
    <cellStyle name="20% - Énfasis1 2 8 6 3 2" xfId="1745"/>
    <cellStyle name="20% - Énfasis1 2 8 6 4" xfId="1746"/>
    <cellStyle name="20% - Énfasis1 2 8 7" xfId="1747"/>
    <cellStyle name="20% - Énfasis1 2 8 7 2" xfId="1748"/>
    <cellStyle name="20% - Énfasis1 2 8 8" xfId="1749"/>
    <cellStyle name="20% - Énfasis1 2 8 8 2" xfId="1750"/>
    <cellStyle name="20% - Énfasis1 2 8 9" xfId="1751"/>
    <cellStyle name="20% - Énfasis1 2 9" xfId="1752"/>
    <cellStyle name="20% - Énfasis1 2 9 2" xfId="1753"/>
    <cellStyle name="20% - Énfasis1 2 9 2 2" xfId="1754"/>
    <cellStyle name="20% - Énfasis1 2 9 2 2 2" xfId="1755"/>
    <cellStyle name="20% - Énfasis1 2 9 2 2 2 2" xfId="1756"/>
    <cellStyle name="20% - Énfasis1 2 9 2 2 2 2 2" xfId="1757"/>
    <cellStyle name="20% - Énfasis1 2 9 2 2 2 2 2 2" xfId="1758"/>
    <cellStyle name="20% - Énfasis1 2 9 2 2 2 2 3" xfId="1759"/>
    <cellStyle name="20% - Énfasis1 2 9 2 2 2 2 3 2" xfId="1760"/>
    <cellStyle name="20% - Énfasis1 2 9 2 2 2 2 4" xfId="1761"/>
    <cellStyle name="20% - Énfasis1 2 9 2 2 2 3" xfId="1762"/>
    <cellStyle name="20% - Énfasis1 2 9 2 2 2 3 2" xfId="1763"/>
    <cellStyle name="20% - Énfasis1 2 9 2 2 2 4" xfId="1764"/>
    <cellStyle name="20% - Énfasis1 2 9 2 2 2 4 2" xfId="1765"/>
    <cellStyle name="20% - Énfasis1 2 9 2 2 2 5" xfId="1766"/>
    <cellStyle name="20% - Énfasis1 2 9 2 2 3" xfId="1767"/>
    <cellStyle name="20% - Énfasis1 2 9 2 2 3 2" xfId="1768"/>
    <cellStyle name="20% - Énfasis1 2 9 2 2 3 2 2" xfId="1769"/>
    <cellStyle name="20% - Énfasis1 2 9 2 2 3 3" xfId="1770"/>
    <cellStyle name="20% - Énfasis1 2 9 2 2 3 3 2" xfId="1771"/>
    <cellStyle name="20% - Énfasis1 2 9 2 2 3 4" xfId="1772"/>
    <cellStyle name="20% - Énfasis1 2 9 2 2 4" xfId="1773"/>
    <cellStyle name="20% - Énfasis1 2 9 2 2 4 2" xfId="1774"/>
    <cellStyle name="20% - Énfasis1 2 9 2 2 5" xfId="1775"/>
    <cellStyle name="20% - Énfasis1 2 9 2 2 5 2" xfId="1776"/>
    <cellStyle name="20% - Énfasis1 2 9 2 2 6" xfId="1777"/>
    <cellStyle name="20% - Énfasis1 2 9 2 3" xfId="1778"/>
    <cellStyle name="20% - Énfasis1 2 9 2 3 2" xfId="1779"/>
    <cellStyle name="20% - Énfasis1 2 9 2 3 2 2" xfId="1780"/>
    <cellStyle name="20% - Énfasis1 2 9 2 3 2 2 2" xfId="1781"/>
    <cellStyle name="20% - Énfasis1 2 9 2 3 2 2 2 2" xfId="1782"/>
    <cellStyle name="20% - Énfasis1 2 9 2 3 2 2 3" xfId="1783"/>
    <cellStyle name="20% - Énfasis1 2 9 2 3 2 2 3 2" xfId="1784"/>
    <cellStyle name="20% - Énfasis1 2 9 2 3 2 2 4" xfId="1785"/>
    <cellStyle name="20% - Énfasis1 2 9 2 3 2 3" xfId="1786"/>
    <cellStyle name="20% - Énfasis1 2 9 2 3 2 3 2" xfId="1787"/>
    <cellStyle name="20% - Énfasis1 2 9 2 3 2 4" xfId="1788"/>
    <cellStyle name="20% - Énfasis1 2 9 2 3 2 4 2" xfId="1789"/>
    <cellStyle name="20% - Énfasis1 2 9 2 3 2 5" xfId="1790"/>
    <cellStyle name="20% - Énfasis1 2 9 2 3 3" xfId="1791"/>
    <cellStyle name="20% - Énfasis1 2 9 2 3 3 2" xfId="1792"/>
    <cellStyle name="20% - Énfasis1 2 9 2 3 3 2 2" xfId="1793"/>
    <cellStyle name="20% - Énfasis1 2 9 2 3 3 3" xfId="1794"/>
    <cellStyle name="20% - Énfasis1 2 9 2 3 3 3 2" xfId="1795"/>
    <cellStyle name="20% - Énfasis1 2 9 2 3 3 4" xfId="1796"/>
    <cellStyle name="20% - Énfasis1 2 9 2 3 4" xfId="1797"/>
    <cellStyle name="20% - Énfasis1 2 9 2 3 4 2" xfId="1798"/>
    <cellStyle name="20% - Énfasis1 2 9 2 3 5" xfId="1799"/>
    <cellStyle name="20% - Énfasis1 2 9 2 3 5 2" xfId="1800"/>
    <cellStyle name="20% - Énfasis1 2 9 2 3 6" xfId="1801"/>
    <cellStyle name="20% - Énfasis1 2 9 2 4" xfId="1802"/>
    <cellStyle name="20% - Énfasis1 2 9 2 4 2" xfId="1803"/>
    <cellStyle name="20% - Énfasis1 2 9 2 4 2 2" xfId="1804"/>
    <cellStyle name="20% - Énfasis1 2 9 2 4 2 2 2" xfId="1805"/>
    <cellStyle name="20% - Énfasis1 2 9 2 4 2 3" xfId="1806"/>
    <cellStyle name="20% - Énfasis1 2 9 2 4 2 3 2" xfId="1807"/>
    <cellStyle name="20% - Énfasis1 2 9 2 4 2 4" xfId="1808"/>
    <cellStyle name="20% - Énfasis1 2 9 2 4 3" xfId="1809"/>
    <cellStyle name="20% - Énfasis1 2 9 2 4 3 2" xfId="1810"/>
    <cellStyle name="20% - Énfasis1 2 9 2 4 4" xfId="1811"/>
    <cellStyle name="20% - Énfasis1 2 9 2 4 4 2" xfId="1812"/>
    <cellStyle name="20% - Énfasis1 2 9 2 4 5" xfId="1813"/>
    <cellStyle name="20% - Énfasis1 2 9 2 5" xfId="1814"/>
    <cellStyle name="20% - Énfasis1 2 9 2 5 2" xfId="1815"/>
    <cellStyle name="20% - Énfasis1 2 9 2 5 2 2" xfId="1816"/>
    <cellStyle name="20% - Énfasis1 2 9 2 5 3" xfId="1817"/>
    <cellStyle name="20% - Énfasis1 2 9 2 5 3 2" xfId="1818"/>
    <cellStyle name="20% - Énfasis1 2 9 2 5 4" xfId="1819"/>
    <cellStyle name="20% - Énfasis1 2 9 2 6" xfId="1820"/>
    <cellStyle name="20% - Énfasis1 2 9 2 6 2" xfId="1821"/>
    <cellStyle name="20% - Énfasis1 2 9 2 7" xfId="1822"/>
    <cellStyle name="20% - Énfasis1 2 9 2 7 2" xfId="1823"/>
    <cellStyle name="20% - Énfasis1 2 9 2 8" xfId="1824"/>
    <cellStyle name="20% - Énfasis1 2 9 3" xfId="1825"/>
    <cellStyle name="20% - Énfasis1 2 9 3 2" xfId="1826"/>
    <cellStyle name="20% - Énfasis1 2 9 3 2 2" xfId="1827"/>
    <cellStyle name="20% - Énfasis1 2 9 3 2 2 2" xfId="1828"/>
    <cellStyle name="20% - Énfasis1 2 9 3 2 2 2 2" xfId="1829"/>
    <cellStyle name="20% - Énfasis1 2 9 3 2 2 3" xfId="1830"/>
    <cellStyle name="20% - Énfasis1 2 9 3 2 2 3 2" xfId="1831"/>
    <cellStyle name="20% - Énfasis1 2 9 3 2 2 4" xfId="1832"/>
    <cellStyle name="20% - Énfasis1 2 9 3 2 3" xfId="1833"/>
    <cellStyle name="20% - Énfasis1 2 9 3 2 3 2" xfId="1834"/>
    <cellStyle name="20% - Énfasis1 2 9 3 2 4" xfId="1835"/>
    <cellStyle name="20% - Énfasis1 2 9 3 2 4 2" xfId="1836"/>
    <cellStyle name="20% - Énfasis1 2 9 3 2 5" xfId="1837"/>
    <cellStyle name="20% - Énfasis1 2 9 3 3" xfId="1838"/>
    <cellStyle name="20% - Énfasis1 2 9 3 3 2" xfId="1839"/>
    <cellStyle name="20% - Énfasis1 2 9 3 3 2 2" xfId="1840"/>
    <cellStyle name="20% - Énfasis1 2 9 3 3 3" xfId="1841"/>
    <cellStyle name="20% - Énfasis1 2 9 3 3 3 2" xfId="1842"/>
    <cellStyle name="20% - Énfasis1 2 9 3 3 4" xfId="1843"/>
    <cellStyle name="20% - Énfasis1 2 9 3 4" xfId="1844"/>
    <cellStyle name="20% - Énfasis1 2 9 3 4 2" xfId="1845"/>
    <cellStyle name="20% - Énfasis1 2 9 3 5" xfId="1846"/>
    <cellStyle name="20% - Énfasis1 2 9 3 5 2" xfId="1847"/>
    <cellStyle name="20% - Énfasis1 2 9 3 6" xfId="1848"/>
    <cellStyle name="20% - Énfasis1 2 9 4" xfId="1849"/>
    <cellStyle name="20% - Énfasis1 2 9 4 2" xfId="1850"/>
    <cellStyle name="20% - Énfasis1 2 9 4 2 2" xfId="1851"/>
    <cellStyle name="20% - Énfasis1 2 9 4 2 2 2" xfId="1852"/>
    <cellStyle name="20% - Énfasis1 2 9 4 2 2 2 2" xfId="1853"/>
    <cellStyle name="20% - Énfasis1 2 9 4 2 2 3" xfId="1854"/>
    <cellStyle name="20% - Énfasis1 2 9 4 2 2 3 2" xfId="1855"/>
    <cellStyle name="20% - Énfasis1 2 9 4 2 2 4" xfId="1856"/>
    <cellStyle name="20% - Énfasis1 2 9 4 2 3" xfId="1857"/>
    <cellStyle name="20% - Énfasis1 2 9 4 2 3 2" xfId="1858"/>
    <cellStyle name="20% - Énfasis1 2 9 4 2 4" xfId="1859"/>
    <cellStyle name="20% - Énfasis1 2 9 4 2 4 2" xfId="1860"/>
    <cellStyle name="20% - Énfasis1 2 9 4 2 5" xfId="1861"/>
    <cellStyle name="20% - Énfasis1 2 9 4 3" xfId="1862"/>
    <cellStyle name="20% - Énfasis1 2 9 4 3 2" xfId="1863"/>
    <cellStyle name="20% - Énfasis1 2 9 4 3 2 2" xfId="1864"/>
    <cellStyle name="20% - Énfasis1 2 9 4 3 3" xfId="1865"/>
    <cellStyle name="20% - Énfasis1 2 9 4 3 3 2" xfId="1866"/>
    <cellStyle name="20% - Énfasis1 2 9 4 3 4" xfId="1867"/>
    <cellStyle name="20% - Énfasis1 2 9 4 4" xfId="1868"/>
    <cellStyle name="20% - Énfasis1 2 9 4 4 2" xfId="1869"/>
    <cellStyle name="20% - Énfasis1 2 9 4 5" xfId="1870"/>
    <cellStyle name="20% - Énfasis1 2 9 4 5 2" xfId="1871"/>
    <cellStyle name="20% - Énfasis1 2 9 4 6" xfId="1872"/>
    <cellStyle name="20% - Énfasis1 2 9 5" xfId="1873"/>
    <cellStyle name="20% - Énfasis1 2 9 5 2" xfId="1874"/>
    <cellStyle name="20% - Énfasis1 2 9 5 2 2" xfId="1875"/>
    <cellStyle name="20% - Énfasis1 2 9 5 2 2 2" xfId="1876"/>
    <cellStyle name="20% - Énfasis1 2 9 5 2 3" xfId="1877"/>
    <cellStyle name="20% - Énfasis1 2 9 5 2 3 2" xfId="1878"/>
    <cellStyle name="20% - Énfasis1 2 9 5 2 4" xfId="1879"/>
    <cellStyle name="20% - Énfasis1 2 9 5 3" xfId="1880"/>
    <cellStyle name="20% - Énfasis1 2 9 5 3 2" xfId="1881"/>
    <cellStyle name="20% - Énfasis1 2 9 5 4" xfId="1882"/>
    <cellStyle name="20% - Énfasis1 2 9 5 4 2" xfId="1883"/>
    <cellStyle name="20% - Énfasis1 2 9 5 5" xfId="1884"/>
    <cellStyle name="20% - Énfasis1 2 9 6" xfId="1885"/>
    <cellStyle name="20% - Énfasis1 2 9 6 2" xfId="1886"/>
    <cellStyle name="20% - Énfasis1 2 9 6 2 2" xfId="1887"/>
    <cellStyle name="20% - Énfasis1 2 9 6 3" xfId="1888"/>
    <cellStyle name="20% - Énfasis1 2 9 6 3 2" xfId="1889"/>
    <cellStyle name="20% - Énfasis1 2 9 6 4" xfId="1890"/>
    <cellStyle name="20% - Énfasis1 2 9 7" xfId="1891"/>
    <cellStyle name="20% - Énfasis1 2 9 7 2" xfId="1892"/>
    <cellStyle name="20% - Énfasis1 2 9 8" xfId="1893"/>
    <cellStyle name="20% - Énfasis1 2 9 8 2" xfId="1894"/>
    <cellStyle name="20% - Énfasis1 2 9 9" xfId="1895"/>
    <cellStyle name="20% - Énfasis1 3" xfId="1896"/>
    <cellStyle name="20% - Énfasis1 3 10" xfId="1897"/>
    <cellStyle name="20% - Énfasis1 3 11" xfId="1898"/>
    <cellStyle name="20% - Énfasis1 3 12" xfId="1899"/>
    <cellStyle name="20% - Énfasis1 3 2" xfId="1900"/>
    <cellStyle name="20% - Énfasis1 3 3" xfId="1901"/>
    <cellStyle name="20% - Énfasis1 3 4" xfId="1902"/>
    <cellStyle name="20% - Énfasis1 3 5" xfId="1903"/>
    <cellStyle name="20% - Énfasis1 3 6" xfId="1904"/>
    <cellStyle name="20% - Énfasis1 3 7" xfId="1905"/>
    <cellStyle name="20% - Énfasis1 3 8" xfId="1906"/>
    <cellStyle name="20% - Énfasis1 3 9" xfId="1907"/>
    <cellStyle name="20% - Énfasis1 4" xfId="1908"/>
    <cellStyle name="20% - Énfasis1 4 10" xfId="1909"/>
    <cellStyle name="20% - Énfasis1 4 11" xfId="1910"/>
    <cellStyle name="20% - Énfasis1 4 12" xfId="1911"/>
    <cellStyle name="20% - Énfasis1 4 13" xfId="1912"/>
    <cellStyle name="20% - Énfasis1 4 2" xfId="1913"/>
    <cellStyle name="20% - Énfasis1 4 3" xfId="1914"/>
    <cellStyle name="20% - Énfasis1 4 4" xfId="1915"/>
    <cellStyle name="20% - Énfasis1 4 5" xfId="1916"/>
    <cellStyle name="20% - Énfasis1 4 6" xfId="1917"/>
    <cellStyle name="20% - Énfasis1 4 7" xfId="1918"/>
    <cellStyle name="20% - Énfasis1 4 8" xfId="1919"/>
    <cellStyle name="20% - Énfasis1 4 9" xfId="1920"/>
    <cellStyle name="20% - Énfasis1 5" xfId="1921"/>
    <cellStyle name="20% - Énfasis1 5 10" xfId="1922"/>
    <cellStyle name="20% - Énfasis1 5 10 2" xfId="1923"/>
    <cellStyle name="20% - Énfasis1 5 10 2 2" xfId="1924"/>
    <cellStyle name="20% - Énfasis1 5 10 2 2 2" xfId="1925"/>
    <cellStyle name="20% - Énfasis1 5 10 2 2 2 2" xfId="1926"/>
    <cellStyle name="20% - Énfasis1 5 10 2 2 3" xfId="1927"/>
    <cellStyle name="20% - Énfasis1 5 10 2 2 3 2" xfId="1928"/>
    <cellStyle name="20% - Énfasis1 5 10 2 2 4" xfId="1929"/>
    <cellStyle name="20% - Énfasis1 5 10 2 3" xfId="1930"/>
    <cellStyle name="20% - Énfasis1 5 10 2 3 2" xfId="1931"/>
    <cellStyle name="20% - Énfasis1 5 10 2 4" xfId="1932"/>
    <cellStyle name="20% - Énfasis1 5 10 2 4 2" xfId="1933"/>
    <cellStyle name="20% - Énfasis1 5 10 2 5" xfId="1934"/>
    <cellStyle name="20% - Énfasis1 5 10 3" xfId="1935"/>
    <cellStyle name="20% - Énfasis1 5 10 3 2" xfId="1936"/>
    <cellStyle name="20% - Énfasis1 5 10 3 2 2" xfId="1937"/>
    <cellStyle name="20% - Énfasis1 5 10 3 3" xfId="1938"/>
    <cellStyle name="20% - Énfasis1 5 10 3 3 2" xfId="1939"/>
    <cellStyle name="20% - Énfasis1 5 10 3 4" xfId="1940"/>
    <cellStyle name="20% - Énfasis1 5 10 4" xfId="1941"/>
    <cellStyle name="20% - Énfasis1 5 10 4 2" xfId="1942"/>
    <cellStyle name="20% - Énfasis1 5 10 5" xfId="1943"/>
    <cellStyle name="20% - Énfasis1 5 10 5 2" xfId="1944"/>
    <cellStyle name="20% - Énfasis1 5 10 6" xfId="1945"/>
    <cellStyle name="20% - Énfasis1 5 11" xfId="1946"/>
    <cellStyle name="20% - Énfasis1 5 11 2" xfId="1947"/>
    <cellStyle name="20% - Énfasis1 5 11 2 2" xfId="1948"/>
    <cellStyle name="20% - Énfasis1 5 11 2 2 2" xfId="1949"/>
    <cellStyle name="20% - Énfasis1 5 11 2 2 2 2" xfId="1950"/>
    <cellStyle name="20% - Énfasis1 5 11 2 2 3" xfId="1951"/>
    <cellStyle name="20% - Énfasis1 5 11 2 2 3 2" xfId="1952"/>
    <cellStyle name="20% - Énfasis1 5 11 2 2 4" xfId="1953"/>
    <cellStyle name="20% - Énfasis1 5 11 2 3" xfId="1954"/>
    <cellStyle name="20% - Énfasis1 5 11 2 3 2" xfId="1955"/>
    <cellStyle name="20% - Énfasis1 5 11 2 4" xfId="1956"/>
    <cellStyle name="20% - Énfasis1 5 11 2 4 2" xfId="1957"/>
    <cellStyle name="20% - Énfasis1 5 11 2 5" xfId="1958"/>
    <cellStyle name="20% - Énfasis1 5 11 3" xfId="1959"/>
    <cellStyle name="20% - Énfasis1 5 11 3 2" xfId="1960"/>
    <cellStyle name="20% - Énfasis1 5 11 3 2 2" xfId="1961"/>
    <cellStyle name="20% - Énfasis1 5 11 3 3" xfId="1962"/>
    <cellStyle name="20% - Énfasis1 5 11 3 3 2" xfId="1963"/>
    <cellStyle name="20% - Énfasis1 5 11 3 4" xfId="1964"/>
    <cellStyle name="20% - Énfasis1 5 11 4" xfId="1965"/>
    <cellStyle name="20% - Énfasis1 5 11 4 2" xfId="1966"/>
    <cellStyle name="20% - Énfasis1 5 11 5" xfId="1967"/>
    <cellStyle name="20% - Énfasis1 5 11 5 2" xfId="1968"/>
    <cellStyle name="20% - Énfasis1 5 11 6" xfId="1969"/>
    <cellStyle name="20% - Énfasis1 5 12" xfId="1970"/>
    <cellStyle name="20% - Énfasis1 5 12 2" xfId="1971"/>
    <cellStyle name="20% - Énfasis1 5 12 2 2" xfId="1972"/>
    <cellStyle name="20% - Énfasis1 5 12 2 2 2" xfId="1973"/>
    <cellStyle name="20% - Énfasis1 5 12 2 3" xfId="1974"/>
    <cellStyle name="20% - Énfasis1 5 12 2 3 2" xfId="1975"/>
    <cellStyle name="20% - Énfasis1 5 12 2 4" xfId="1976"/>
    <cellStyle name="20% - Énfasis1 5 12 3" xfId="1977"/>
    <cellStyle name="20% - Énfasis1 5 12 3 2" xfId="1978"/>
    <cellStyle name="20% - Énfasis1 5 12 4" xfId="1979"/>
    <cellStyle name="20% - Énfasis1 5 12 4 2" xfId="1980"/>
    <cellStyle name="20% - Énfasis1 5 12 5" xfId="1981"/>
    <cellStyle name="20% - Énfasis1 5 13" xfId="1982"/>
    <cellStyle name="20% - Énfasis1 5 13 2" xfId="1983"/>
    <cellStyle name="20% - Énfasis1 5 13 2 2" xfId="1984"/>
    <cellStyle name="20% - Énfasis1 5 13 3" xfId="1985"/>
    <cellStyle name="20% - Énfasis1 5 13 3 2" xfId="1986"/>
    <cellStyle name="20% - Énfasis1 5 13 4" xfId="1987"/>
    <cellStyle name="20% - Énfasis1 5 14" xfId="1988"/>
    <cellStyle name="20% - Énfasis1 5 14 2" xfId="1989"/>
    <cellStyle name="20% - Énfasis1 5 15" xfId="1990"/>
    <cellStyle name="20% - Énfasis1 5 15 2" xfId="1991"/>
    <cellStyle name="20% - Énfasis1 5 16" xfId="1992"/>
    <cellStyle name="20% - Énfasis1 5 17" xfId="1993"/>
    <cellStyle name="20% - Énfasis1 5 2" xfId="1994"/>
    <cellStyle name="20% - Énfasis1 5 2 2" xfId="1995"/>
    <cellStyle name="20% - Énfasis1 5 2 2 2" xfId="1996"/>
    <cellStyle name="20% - Énfasis1 5 2 2 2 2" xfId="1997"/>
    <cellStyle name="20% - Énfasis1 5 2 2 2 2 2" xfId="1998"/>
    <cellStyle name="20% - Énfasis1 5 2 2 2 2 2 2" xfId="1999"/>
    <cellStyle name="20% - Énfasis1 5 2 2 2 2 2 2 2" xfId="2000"/>
    <cellStyle name="20% - Énfasis1 5 2 2 2 2 2 3" xfId="2001"/>
    <cellStyle name="20% - Énfasis1 5 2 2 2 2 2 3 2" xfId="2002"/>
    <cellStyle name="20% - Énfasis1 5 2 2 2 2 2 4" xfId="2003"/>
    <cellStyle name="20% - Énfasis1 5 2 2 2 2 3" xfId="2004"/>
    <cellStyle name="20% - Énfasis1 5 2 2 2 2 3 2" xfId="2005"/>
    <cellStyle name="20% - Énfasis1 5 2 2 2 2 4" xfId="2006"/>
    <cellStyle name="20% - Énfasis1 5 2 2 2 2 4 2" xfId="2007"/>
    <cellStyle name="20% - Énfasis1 5 2 2 2 2 5" xfId="2008"/>
    <cellStyle name="20% - Énfasis1 5 2 2 2 3" xfId="2009"/>
    <cellStyle name="20% - Énfasis1 5 2 2 2 3 2" xfId="2010"/>
    <cellStyle name="20% - Énfasis1 5 2 2 2 3 2 2" xfId="2011"/>
    <cellStyle name="20% - Énfasis1 5 2 2 2 3 3" xfId="2012"/>
    <cellStyle name="20% - Énfasis1 5 2 2 2 3 3 2" xfId="2013"/>
    <cellStyle name="20% - Énfasis1 5 2 2 2 3 4" xfId="2014"/>
    <cellStyle name="20% - Énfasis1 5 2 2 2 4" xfId="2015"/>
    <cellStyle name="20% - Énfasis1 5 2 2 2 4 2" xfId="2016"/>
    <cellStyle name="20% - Énfasis1 5 2 2 2 5" xfId="2017"/>
    <cellStyle name="20% - Énfasis1 5 2 2 2 5 2" xfId="2018"/>
    <cellStyle name="20% - Énfasis1 5 2 2 2 6" xfId="2019"/>
    <cellStyle name="20% - Énfasis1 5 2 2 3" xfId="2020"/>
    <cellStyle name="20% - Énfasis1 5 2 2 3 2" xfId="2021"/>
    <cellStyle name="20% - Énfasis1 5 2 2 3 2 2" xfId="2022"/>
    <cellStyle name="20% - Énfasis1 5 2 2 3 2 2 2" xfId="2023"/>
    <cellStyle name="20% - Énfasis1 5 2 2 3 2 2 2 2" xfId="2024"/>
    <cellStyle name="20% - Énfasis1 5 2 2 3 2 2 3" xfId="2025"/>
    <cellStyle name="20% - Énfasis1 5 2 2 3 2 2 3 2" xfId="2026"/>
    <cellStyle name="20% - Énfasis1 5 2 2 3 2 2 4" xfId="2027"/>
    <cellStyle name="20% - Énfasis1 5 2 2 3 2 3" xfId="2028"/>
    <cellStyle name="20% - Énfasis1 5 2 2 3 2 3 2" xfId="2029"/>
    <cellStyle name="20% - Énfasis1 5 2 2 3 2 4" xfId="2030"/>
    <cellStyle name="20% - Énfasis1 5 2 2 3 2 4 2" xfId="2031"/>
    <cellStyle name="20% - Énfasis1 5 2 2 3 2 5" xfId="2032"/>
    <cellStyle name="20% - Énfasis1 5 2 2 3 3" xfId="2033"/>
    <cellStyle name="20% - Énfasis1 5 2 2 3 3 2" xfId="2034"/>
    <cellStyle name="20% - Énfasis1 5 2 2 3 3 2 2" xfId="2035"/>
    <cellStyle name="20% - Énfasis1 5 2 2 3 3 3" xfId="2036"/>
    <cellStyle name="20% - Énfasis1 5 2 2 3 3 3 2" xfId="2037"/>
    <cellStyle name="20% - Énfasis1 5 2 2 3 3 4" xfId="2038"/>
    <cellStyle name="20% - Énfasis1 5 2 2 3 4" xfId="2039"/>
    <cellStyle name="20% - Énfasis1 5 2 2 3 4 2" xfId="2040"/>
    <cellStyle name="20% - Énfasis1 5 2 2 3 5" xfId="2041"/>
    <cellStyle name="20% - Énfasis1 5 2 2 3 5 2" xfId="2042"/>
    <cellStyle name="20% - Énfasis1 5 2 2 3 6" xfId="2043"/>
    <cellStyle name="20% - Énfasis1 5 2 2 4" xfId="2044"/>
    <cellStyle name="20% - Énfasis1 5 2 2 4 2" xfId="2045"/>
    <cellStyle name="20% - Énfasis1 5 2 2 4 2 2" xfId="2046"/>
    <cellStyle name="20% - Énfasis1 5 2 2 4 2 2 2" xfId="2047"/>
    <cellStyle name="20% - Énfasis1 5 2 2 4 2 3" xfId="2048"/>
    <cellStyle name="20% - Énfasis1 5 2 2 4 2 3 2" xfId="2049"/>
    <cellStyle name="20% - Énfasis1 5 2 2 4 2 4" xfId="2050"/>
    <cellStyle name="20% - Énfasis1 5 2 2 4 3" xfId="2051"/>
    <cellStyle name="20% - Énfasis1 5 2 2 4 3 2" xfId="2052"/>
    <cellStyle name="20% - Énfasis1 5 2 2 4 4" xfId="2053"/>
    <cellStyle name="20% - Énfasis1 5 2 2 4 4 2" xfId="2054"/>
    <cellStyle name="20% - Énfasis1 5 2 2 4 5" xfId="2055"/>
    <cellStyle name="20% - Énfasis1 5 2 2 5" xfId="2056"/>
    <cellStyle name="20% - Énfasis1 5 2 2 5 2" xfId="2057"/>
    <cellStyle name="20% - Énfasis1 5 2 2 5 2 2" xfId="2058"/>
    <cellStyle name="20% - Énfasis1 5 2 2 5 3" xfId="2059"/>
    <cellStyle name="20% - Énfasis1 5 2 2 5 3 2" xfId="2060"/>
    <cellStyle name="20% - Énfasis1 5 2 2 5 4" xfId="2061"/>
    <cellStyle name="20% - Énfasis1 5 2 2 6" xfId="2062"/>
    <cellStyle name="20% - Énfasis1 5 2 2 6 2" xfId="2063"/>
    <cellStyle name="20% - Énfasis1 5 2 2 7" xfId="2064"/>
    <cellStyle name="20% - Énfasis1 5 2 2 7 2" xfId="2065"/>
    <cellStyle name="20% - Énfasis1 5 2 2 8" xfId="2066"/>
    <cellStyle name="20% - Énfasis1 5 2 3" xfId="2067"/>
    <cellStyle name="20% - Énfasis1 5 2 3 2" xfId="2068"/>
    <cellStyle name="20% - Énfasis1 5 2 3 2 2" xfId="2069"/>
    <cellStyle name="20% - Énfasis1 5 2 3 2 2 2" xfId="2070"/>
    <cellStyle name="20% - Énfasis1 5 2 3 2 2 2 2" xfId="2071"/>
    <cellStyle name="20% - Énfasis1 5 2 3 2 2 3" xfId="2072"/>
    <cellStyle name="20% - Énfasis1 5 2 3 2 2 3 2" xfId="2073"/>
    <cellStyle name="20% - Énfasis1 5 2 3 2 2 4" xfId="2074"/>
    <cellStyle name="20% - Énfasis1 5 2 3 2 3" xfId="2075"/>
    <cellStyle name="20% - Énfasis1 5 2 3 2 3 2" xfId="2076"/>
    <cellStyle name="20% - Énfasis1 5 2 3 2 4" xfId="2077"/>
    <cellStyle name="20% - Énfasis1 5 2 3 2 4 2" xfId="2078"/>
    <cellStyle name="20% - Énfasis1 5 2 3 2 5" xfId="2079"/>
    <cellStyle name="20% - Énfasis1 5 2 3 3" xfId="2080"/>
    <cellStyle name="20% - Énfasis1 5 2 3 3 2" xfId="2081"/>
    <cellStyle name="20% - Énfasis1 5 2 3 3 2 2" xfId="2082"/>
    <cellStyle name="20% - Énfasis1 5 2 3 3 3" xfId="2083"/>
    <cellStyle name="20% - Énfasis1 5 2 3 3 3 2" xfId="2084"/>
    <cellStyle name="20% - Énfasis1 5 2 3 3 4" xfId="2085"/>
    <cellStyle name="20% - Énfasis1 5 2 3 4" xfId="2086"/>
    <cellStyle name="20% - Énfasis1 5 2 3 4 2" xfId="2087"/>
    <cellStyle name="20% - Énfasis1 5 2 3 5" xfId="2088"/>
    <cellStyle name="20% - Énfasis1 5 2 3 5 2" xfId="2089"/>
    <cellStyle name="20% - Énfasis1 5 2 3 6" xfId="2090"/>
    <cellStyle name="20% - Énfasis1 5 2 4" xfId="2091"/>
    <cellStyle name="20% - Énfasis1 5 2 4 2" xfId="2092"/>
    <cellStyle name="20% - Énfasis1 5 2 4 2 2" xfId="2093"/>
    <cellStyle name="20% - Énfasis1 5 2 4 2 2 2" xfId="2094"/>
    <cellStyle name="20% - Énfasis1 5 2 4 2 2 2 2" xfId="2095"/>
    <cellStyle name="20% - Énfasis1 5 2 4 2 2 3" xfId="2096"/>
    <cellStyle name="20% - Énfasis1 5 2 4 2 2 3 2" xfId="2097"/>
    <cellStyle name="20% - Énfasis1 5 2 4 2 2 4" xfId="2098"/>
    <cellStyle name="20% - Énfasis1 5 2 4 2 3" xfId="2099"/>
    <cellStyle name="20% - Énfasis1 5 2 4 2 3 2" xfId="2100"/>
    <cellStyle name="20% - Énfasis1 5 2 4 2 4" xfId="2101"/>
    <cellStyle name="20% - Énfasis1 5 2 4 2 4 2" xfId="2102"/>
    <cellStyle name="20% - Énfasis1 5 2 4 2 5" xfId="2103"/>
    <cellStyle name="20% - Énfasis1 5 2 4 3" xfId="2104"/>
    <cellStyle name="20% - Énfasis1 5 2 4 3 2" xfId="2105"/>
    <cellStyle name="20% - Énfasis1 5 2 4 3 2 2" xfId="2106"/>
    <cellStyle name="20% - Énfasis1 5 2 4 3 3" xfId="2107"/>
    <cellStyle name="20% - Énfasis1 5 2 4 3 3 2" xfId="2108"/>
    <cellStyle name="20% - Énfasis1 5 2 4 3 4" xfId="2109"/>
    <cellStyle name="20% - Énfasis1 5 2 4 4" xfId="2110"/>
    <cellStyle name="20% - Énfasis1 5 2 4 4 2" xfId="2111"/>
    <cellStyle name="20% - Énfasis1 5 2 4 5" xfId="2112"/>
    <cellStyle name="20% - Énfasis1 5 2 4 5 2" xfId="2113"/>
    <cellStyle name="20% - Énfasis1 5 2 4 6" xfId="2114"/>
    <cellStyle name="20% - Énfasis1 5 2 5" xfId="2115"/>
    <cellStyle name="20% - Énfasis1 5 2 5 2" xfId="2116"/>
    <cellStyle name="20% - Énfasis1 5 2 5 2 2" xfId="2117"/>
    <cellStyle name="20% - Énfasis1 5 2 5 2 2 2" xfId="2118"/>
    <cellStyle name="20% - Énfasis1 5 2 5 2 3" xfId="2119"/>
    <cellStyle name="20% - Énfasis1 5 2 5 2 3 2" xfId="2120"/>
    <cellStyle name="20% - Énfasis1 5 2 5 2 4" xfId="2121"/>
    <cellStyle name="20% - Énfasis1 5 2 5 3" xfId="2122"/>
    <cellStyle name="20% - Énfasis1 5 2 5 3 2" xfId="2123"/>
    <cellStyle name="20% - Énfasis1 5 2 5 4" xfId="2124"/>
    <cellStyle name="20% - Énfasis1 5 2 5 4 2" xfId="2125"/>
    <cellStyle name="20% - Énfasis1 5 2 5 5" xfId="2126"/>
    <cellStyle name="20% - Énfasis1 5 2 6" xfId="2127"/>
    <cellStyle name="20% - Énfasis1 5 2 6 2" xfId="2128"/>
    <cellStyle name="20% - Énfasis1 5 2 6 2 2" xfId="2129"/>
    <cellStyle name="20% - Énfasis1 5 2 6 3" xfId="2130"/>
    <cellStyle name="20% - Énfasis1 5 2 6 3 2" xfId="2131"/>
    <cellStyle name="20% - Énfasis1 5 2 6 4" xfId="2132"/>
    <cellStyle name="20% - Énfasis1 5 2 7" xfId="2133"/>
    <cellStyle name="20% - Énfasis1 5 2 7 2" xfId="2134"/>
    <cellStyle name="20% - Énfasis1 5 2 8" xfId="2135"/>
    <cellStyle name="20% - Énfasis1 5 2 8 2" xfId="2136"/>
    <cellStyle name="20% - Énfasis1 5 2 9" xfId="2137"/>
    <cellStyle name="20% - Énfasis1 5 3" xfId="2138"/>
    <cellStyle name="20% - Énfasis1 5 3 2" xfId="2139"/>
    <cellStyle name="20% - Énfasis1 5 3 2 2" xfId="2140"/>
    <cellStyle name="20% - Énfasis1 5 3 2 2 2" xfId="2141"/>
    <cellStyle name="20% - Énfasis1 5 3 2 2 2 2" xfId="2142"/>
    <cellStyle name="20% - Énfasis1 5 3 2 2 2 2 2" xfId="2143"/>
    <cellStyle name="20% - Énfasis1 5 3 2 2 2 2 2 2" xfId="2144"/>
    <cellStyle name="20% - Énfasis1 5 3 2 2 2 2 3" xfId="2145"/>
    <cellStyle name="20% - Énfasis1 5 3 2 2 2 2 3 2" xfId="2146"/>
    <cellStyle name="20% - Énfasis1 5 3 2 2 2 2 4" xfId="2147"/>
    <cellStyle name="20% - Énfasis1 5 3 2 2 2 3" xfId="2148"/>
    <cellStyle name="20% - Énfasis1 5 3 2 2 2 3 2" xfId="2149"/>
    <cellStyle name="20% - Énfasis1 5 3 2 2 2 4" xfId="2150"/>
    <cellStyle name="20% - Énfasis1 5 3 2 2 2 4 2" xfId="2151"/>
    <cellStyle name="20% - Énfasis1 5 3 2 2 2 5" xfId="2152"/>
    <cellStyle name="20% - Énfasis1 5 3 2 2 3" xfId="2153"/>
    <cellStyle name="20% - Énfasis1 5 3 2 2 3 2" xfId="2154"/>
    <cellStyle name="20% - Énfasis1 5 3 2 2 3 2 2" xfId="2155"/>
    <cellStyle name="20% - Énfasis1 5 3 2 2 3 3" xfId="2156"/>
    <cellStyle name="20% - Énfasis1 5 3 2 2 3 3 2" xfId="2157"/>
    <cellStyle name="20% - Énfasis1 5 3 2 2 3 4" xfId="2158"/>
    <cellStyle name="20% - Énfasis1 5 3 2 2 4" xfId="2159"/>
    <cellStyle name="20% - Énfasis1 5 3 2 2 4 2" xfId="2160"/>
    <cellStyle name="20% - Énfasis1 5 3 2 2 5" xfId="2161"/>
    <cellStyle name="20% - Énfasis1 5 3 2 2 5 2" xfId="2162"/>
    <cellStyle name="20% - Énfasis1 5 3 2 2 6" xfId="2163"/>
    <cellStyle name="20% - Énfasis1 5 3 2 3" xfId="2164"/>
    <cellStyle name="20% - Énfasis1 5 3 2 3 2" xfId="2165"/>
    <cellStyle name="20% - Énfasis1 5 3 2 3 2 2" xfId="2166"/>
    <cellStyle name="20% - Énfasis1 5 3 2 3 2 2 2" xfId="2167"/>
    <cellStyle name="20% - Énfasis1 5 3 2 3 2 2 2 2" xfId="2168"/>
    <cellStyle name="20% - Énfasis1 5 3 2 3 2 2 3" xfId="2169"/>
    <cellStyle name="20% - Énfasis1 5 3 2 3 2 2 3 2" xfId="2170"/>
    <cellStyle name="20% - Énfasis1 5 3 2 3 2 2 4" xfId="2171"/>
    <cellStyle name="20% - Énfasis1 5 3 2 3 2 3" xfId="2172"/>
    <cellStyle name="20% - Énfasis1 5 3 2 3 2 3 2" xfId="2173"/>
    <cellStyle name="20% - Énfasis1 5 3 2 3 2 4" xfId="2174"/>
    <cellStyle name="20% - Énfasis1 5 3 2 3 2 4 2" xfId="2175"/>
    <cellStyle name="20% - Énfasis1 5 3 2 3 2 5" xfId="2176"/>
    <cellStyle name="20% - Énfasis1 5 3 2 3 3" xfId="2177"/>
    <cellStyle name="20% - Énfasis1 5 3 2 3 3 2" xfId="2178"/>
    <cellStyle name="20% - Énfasis1 5 3 2 3 3 2 2" xfId="2179"/>
    <cellStyle name="20% - Énfasis1 5 3 2 3 3 3" xfId="2180"/>
    <cellStyle name="20% - Énfasis1 5 3 2 3 3 3 2" xfId="2181"/>
    <cellStyle name="20% - Énfasis1 5 3 2 3 3 4" xfId="2182"/>
    <cellStyle name="20% - Énfasis1 5 3 2 3 4" xfId="2183"/>
    <cellStyle name="20% - Énfasis1 5 3 2 3 4 2" xfId="2184"/>
    <cellStyle name="20% - Énfasis1 5 3 2 3 5" xfId="2185"/>
    <cellStyle name="20% - Énfasis1 5 3 2 3 5 2" xfId="2186"/>
    <cellStyle name="20% - Énfasis1 5 3 2 3 6" xfId="2187"/>
    <cellStyle name="20% - Énfasis1 5 3 2 4" xfId="2188"/>
    <cellStyle name="20% - Énfasis1 5 3 2 4 2" xfId="2189"/>
    <cellStyle name="20% - Énfasis1 5 3 2 4 2 2" xfId="2190"/>
    <cellStyle name="20% - Énfasis1 5 3 2 4 2 2 2" xfId="2191"/>
    <cellStyle name="20% - Énfasis1 5 3 2 4 2 3" xfId="2192"/>
    <cellStyle name="20% - Énfasis1 5 3 2 4 2 3 2" xfId="2193"/>
    <cellStyle name="20% - Énfasis1 5 3 2 4 2 4" xfId="2194"/>
    <cellStyle name="20% - Énfasis1 5 3 2 4 3" xfId="2195"/>
    <cellStyle name="20% - Énfasis1 5 3 2 4 3 2" xfId="2196"/>
    <cellStyle name="20% - Énfasis1 5 3 2 4 4" xfId="2197"/>
    <cellStyle name="20% - Énfasis1 5 3 2 4 4 2" xfId="2198"/>
    <cellStyle name="20% - Énfasis1 5 3 2 4 5" xfId="2199"/>
    <cellStyle name="20% - Énfasis1 5 3 2 5" xfId="2200"/>
    <cellStyle name="20% - Énfasis1 5 3 2 5 2" xfId="2201"/>
    <cellStyle name="20% - Énfasis1 5 3 2 5 2 2" xfId="2202"/>
    <cellStyle name="20% - Énfasis1 5 3 2 5 3" xfId="2203"/>
    <cellStyle name="20% - Énfasis1 5 3 2 5 3 2" xfId="2204"/>
    <cellStyle name="20% - Énfasis1 5 3 2 5 4" xfId="2205"/>
    <cellStyle name="20% - Énfasis1 5 3 2 6" xfId="2206"/>
    <cellStyle name="20% - Énfasis1 5 3 2 6 2" xfId="2207"/>
    <cellStyle name="20% - Énfasis1 5 3 2 7" xfId="2208"/>
    <cellStyle name="20% - Énfasis1 5 3 2 7 2" xfId="2209"/>
    <cellStyle name="20% - Énfasis1 5 3 2 8" xfId="2210"/>
    <cellStyle name="20% - Énfasis1 5 3 3" xfId="2211"/>
    <cellStyle name="20% - Énfasis1 5 3 3 2" xfId="2212"/>
    <cellStyle name="20% - Énfasis1 5 3 3 2 2" xfId="2213"/>
    <cellStyle name="20% - Énfasis1 5 3 3 2 2 2" xfId="2214"/>
    <cellStyle name="20% - Énfasis1 5 3 3 2 2 2 2" xfId="2215"/>
    <cellStyle name="20% - Énfasis1 5 3 3 2 2 3" xfId="2216"/>
    <cellStyle name="20% - Énfasis1 5 3 3 2 2 3 2" xfId="2217"/>
    <cellStyle name="20% - Énfasis1 5 3 3 2 2 4" xfId="2218"/>
    <cellStyle name="20% - Énfasis1 5 3 3 2 3" xfId="2219"/>
    <cellStyle name="20% - Énfasis1 5 3 3 2 3 2" xfId="2220"/>
    <cellStyle name="20% - Énfasis1 5 3 3 2 4" xfId="2221"/>
    <cellStyle name="20% - Énfasis1 5 3 3 2 4 2" xfId="2222"/>
    <cellStyle name="20% - Énfasis1 5 3 3 2 5" xfId="2223"/>
    <cellStyle name="20% - Énfasis1 5 3 3 3" xfId="2224"/>
    <cellStyle name="20% - Énfasis1 5 3 3 3 2" xfId="2225"/>
    <cellStyle name="20% - Énfasis1 5 3 3 3 2 2" xfId="2226"/>
    <cellStyle name="20% - Énfasis1 5 3 3 3 3" xfId="2227"/>
    <cellStyle name="20% - Énfasis1 5 3 3 3 3 2" xfId="2228"/>
    <cellStyle name="20% - Énfasis1 5 3 3 3 4" xfId="2229"/>
    <cellStyle name="20% - Énfasis1 5 3 3 4" xfId="2230"/>
    <cellStyle name="20% - Énfasis1 5 3 3 4 2" xfId="2231"/>
    <cellStyle name="20% - Énfasis1 5 3 3 5" xfId="2232"/>
    <cellStyle name="20% - Énfasis1 5 3 3 5 2" xfId="2233"/>
    <cellStyle name="20% - Énfasis1 5 3 3 6" xfId="2234"/>
    <cellStyle name="20% - Énfasis1 5 3 4" xfId="2235"/>
    <cellStyle name="20% - Énfasis1 5 3 4 2" xfId="2236"/>
    <cellStyle name="20% - Énfasis1 5 3 4 2 2" xfId="2237"/>
    <cellStyle name="20% - Énfasis1 5 3 4 2 2 2" xfId="2238"/>
    <cellStyle name="20% - Énfasis1 5 3 4 2 2 2 2" xfId="2239"/>
    <cellStyle name="20% - Énfasis1 5 3 4 2 2 3" xfId="2240"/>
    <cellStyle name="20% - Énfasis1 5 3 4 2 2 3 2" xfId="2241"/>
    <cellStyle name="20% - Énfasis1 5 3 4 2 2 4" xfId="2242"/>
    <cellStyle name="20% - Énfasis1 5 3 4 2 3" xfId="2243"/>
    <cellStyle name="20% - Énfasis1 5 3 4 2 3 2" xfId="2244"/>
    <cellStyle name="20% - Énfasis1 5 3 4 2 4" xfId="2245"/>
    <cellStyle name="20% - Énfasis1 5 3 4 2 4 2" xfId="2246"/>
    <cellStyle name="20% - Énfasis1 5 3 4 2 5" xfId="2247"/>
    <cellStyle name="20% - Énfasis1 5 3 4 3" xfId="2248"/>
    <cellStyle name="20% - Énfasis1 5 3 4 3 2" xfId="2249"/>
    <cellStyle name="20% - Énfasis1 5 3 4 3 2 2" xfId="2250"/>
    <cellStyle name="20% - Énfasis1 5 3 4 3 3" xfId="2251"/>
    <cellStyle name="20% - Énfasis1 5 3 4 3 3 2" xfId="2252"/>
    <cellStyle name="20% - Énfasis1 5 3 4 3 4" xfId="2253"/>
    <cellStyle name="20% - Énfasis1 5 3 4 4" xfId="2254"/>
    <cellStyle name="20% - Énfasis1 5 3 4 4 2" xfId="2255"/>
    <cellStyle name="20% - Énfasis1 5 3 4 5" xfId="2256"/>
    <cellStyle name="20% - Énfasis1 5 3 4 5 2" xfId="2257"/>
    <cellStyle name="20% - Énfasis1 5 3 4 6" xfId="2258"/>
    <cellStyle name="20% - Énfasis1 5 3 5" xfId="2259"/>
    <cellStyle name="20% - Énfasis1 5 3 5 2" xfId="2260"/>
    <cellStyle name="20% - Énfasis1 5 3 5 2 2" xfId="2261"/>
    <cellStyle name="20% - Énfasis1 5 3 5 2 2 2" xfId="2262"/>
    <cellStyle name="20% - Énfasis1 5 3 5 2 3" xfId="2263"/>
    <cellStyle name="20% - Énfasis1 5 3 5 2 3 2" xfId="2264"/>
    <cellStyle name="20% - Énfasis1 5 3 5 2 4" xfId="2265"/>
    <cellStyle name="20% - Énfasis1 5 3 5 3" xfId="2266"/>
    <cellStyle name="20% - Énfasis1 5 3 5 3 2" xfId="2267"/>
    <cellStyle name="20% - Énfasis1 5 3 5 4" xfId="2268"/>
    <cellStyle name="20% - Énfasis1 5 3 5 4 2" xfId="2269"/>
    <cellStyle name="20% - Énfasis1 5 3 5 5" xfId="2270"/>
    <cellStyle name="20% - Énfasis1 5 3 6" xfId="2271"/>
    <cellStyle name="20% - Énfasis1 5 3 6 2" xfId="2272"/>
    <cellStyle name="20% - Énfasis1 5 3 6 2 2" xfId="2273"/>
    <cellStyle name="20% - Énfasis1 5 3 6 3" xfId="2274"/>
    <cellStyle name="20% - Énfasis1 5 3 6 3 2" xfId="2275"/>
    <cellStyle name="20% - Énfasis1 5 3 6 4" xfId="2276"/>
    <cellStyle name="20% - Énfasis1 5 3 7" xfId="2277"/>
    <cellStyle name="20% - Énfasis1 5 3 7 2" xfId="2278"/>
    <cellStyle name="20% - Énfasis1 5 3 8" xfId="2279"/>
    <cellStyle name="20% - Énfasis1 5 3 8 2" xfId="2280"/>
    <cellStyle name="20% - Énfasis1 5 3 9" xfId="2281"/>
    <cellStyle name="20% - Énfasis1 5 4" xfId="2282"/>
    <cellStyle name="20% - Énfasis1 5 4 2" xfId="2283"/>
    <cellStyle name="20% - Énfasis1 5 4 2 2" xfId="2284"/>
    <cellStyle name="20% - Énfasis1 5 4 2 2 2" xfId="2285"/>
    <cellStyle name="20% - Énfasis1 5 4 2 2 2 2" xfId="2286"/>
    <cellStyle name="20% - Énfasis1 5 4 2 2 2 2 2" xfId="2287"/>
    <cellStyle name="20% - Énfasis1 5 4 2 2 2 2 2 2" xfId="2288"/>
    <cellStyle name="20% - Énfasis1 5 4 2 2 2 2 3" xfId="2289"/>
    <cellStyle name="20% - Énfasis1 5 4 2 2 2 2 3 2" xfId="2290"/>
    <cellStyle name="20% - Énfasis1 5 4 2 2 2 2 4" xfId="2291"/>
    <cellStyle name="20% - Énfasis1 5 4 2 2 2 3" xfId="2292"/>
    <cellStyle name="20% - Énfasis1 5 4 2 2 2 3 2" xfId="2293"/>
    <cellStyle name="20% - Énfasis1 5 4 2 2 2 4" xfId="2294"/>
    <cellStyle name="20% - Énfasis1 5 4 2 2 2 4 2" xfId="2295"/>
    <cellStyle name="20% - Énfasis1 5 4 2 2 2 5" xfId="2296"/>
    <cellStyle name="20% - Énfasis1 5 4 2 2 3" xfId="2297"/>
    <cellStyle name="20% - Énfasis1 5 4 2 2 3 2" xfId="2298"/>
    <cellStyle name="20% - Énfasis1 5 4 2 2 3 2 2" xfId="2299"/>
    <cellStyle name="20% - Énfasis1 5 4 2 2 3 3" xfId="2300"/>
    <cellStyle name="20% - Énfasis1 5 4 2 2 3 3 2" xfId="2301"/>
    <cellStyle name="20% - Énfasis1 5 4 2 2 3 4" xfId="2302"/>
    <cellStyle name="20% - Énfasis1 5 4 2 2 4" xfId="2303"/>
    <cellStyle name="20% - Énfasis1 5 4 2 2 4 2" xfId="2304"/>
    <cellStyle name="20% - Énfasis1 5 4 2 2 5" xfId="2305"/>
    <cellStyle name="20% - Énfasis1 5 4 2 2 5 2" xfId="2306"/>
    <cellStyle name="20% - Énfasis1 5 4 2 2 6" xfId="2307"/>
    <cellStyle name="20% - Énfasis1 5 4 2 3" xfId="2308"/>
    <cellStyle name="20% - Énfasis1 5 4 2 3 2" xfId="2309"/>
    <cellStyle name="20% - Énfasis1 5 4 2 3 2 2" xfId="2310"/>
    <cellStyle name="20% - Énfasis1 5 4 2 3 2 2 2" xfId="2311"/>
    <cellStyle name="20% - Énfasis1 5 4 2 3 2 2 2 2" xfId="2312"/>
    <cellStyle name="20% - Énfasis1 5 4 2 3 2 2 3" xfId="2313"/>
    <cellStyle name="20% - Énfasis1 5 4 2 3 2 2 3 2" xfId="2314"/>
    <cellStyle name="20% - Énfasis1 5 4 2 3 2 2 4" xfId="2315"/>
    <cellStyle name="20% - Énfasis1 5 4 2 3 2 3" xfId="2316"/>
    <cellStyle name="20% - Énfasis1 5 4 2 3 2 3 2" xfId="2317"/>
    <cellStyle name="20% - Énfasis1 5 4 2 3 2 4" xfId="2318"/>
    <cellStyle name="20% - Énfasis1 5 4 2 3 2 4 2" xfId="2319"/>
    <cellStyle name="20% - Énfasis1 5 4 2 3 2 5" xfId="2320"/>
    <cellStyle name="20% - Énfasis1 5 4 2 3 3" xfId="2321"/>
    <cellStyle name="20% - Énfasis1 5 4 2 3 3 2" xfId="2322"/>
    <cellStyle name="20% - Énfasis1 5 4 2 3 3 2 2" xfId="2323"/>
    <cellStyle name="20% - Énfasis1 5 4 2 3 3 3" xfId="2324"/>
    <cellStyle name="20% - Énfasis1 5 4 2 3 3 3 2" xfId="2325"/>
    <cellStyle name="20% - Énfasis1 5 4 2 3 3 4" xfId="2326"/>
    <cellStyle name="20% - Énfasis1 5 4 2 3 4" xfId="2327"/>
    <cellStyle name="20% - Énfasis1 5 4 2 3 4 2" xfId="2328"/>
    <cellStyle name="20% - Énfasis1 5 4 2 3 5" xfId="2329"/>
    <cellStyle name="20% - Énfasis1 5 4 2 3 5 2" xfId="2330"/>
    <cellStyle name="20% - Énfasis1 5 4 2 3 6" xfId="2331"/>
    <cellStyle name="20% - Énfasis1 5 4 2 4" xfId="2332"/>
    <cellStyle name="20% - Énfasis1 5 4 2 4 2" xfId="2333"/>
    <cellStyle name="20% - Énfasis1 5 4 2 4 2 2" xfId="2334"/>
    <cellStyle name="20% - Énfasis1 5 4 2 4 2 2 2" xfId="2335"/>
    <cellStyle name="20% - Énfasis1 5 4 2 4 2 3" xfId="2336"/>
    <cellStyle name="20% - Énfasis1 5 4 2 4 2 3 2" xfId="2337"/>
    <cellStyle name="20% - Énfasis1 5 4 2 4 2 4" xfId="2338"/>
    <cellStyle name="20% - Énfasis1 5 4 2 4 3" xfId="2339"/>
    <cellStyle name="20% - Énfasis1 5 4 2 4 3 2" xfId="2340"/>
    <cellStyle name="20% - Énfasis1 5 4 2 4 4" xfId="2341"/>
    <cellStyle name="20% - Énfasis1 5 4 2 4 4 2" xfId="2342"/>
    <cellStyle name="20% - Énfasis1 5 4 2 4 5" xfId="2343"/>
    <cellStyle name="20% - Énfasis1 5 4 2 5" xfId="2344"/>
    <cellStyle name="20% - Énfasis1 5 4 2 5 2" xfId="2345"/>
    <cellStyle name="20% - Énfasis1 5 4 2 5 2 2" xfId="2346"/>
    <cellStyle name="20% - Énfasis1 5 4 2 5 3" xfId="2347"/>
    <cellStyle name="20% - Énfasis1 5 4 2 5 3 2" xfId="2348"/>
    <cellStyle name="20% - Énfasis1 5 4 2 5 4" xfId="2349"/>
    <cellStyle name="20% - Énfasis1 5 4 2 6" xfId="2350"/>
    <cellStyle name="20% - Énfasis1 5 4 2 6 2" xfId="2351"/>
    <cellStyle name="20% - Énfasis1 5 4 2 7" xfId="2352"/>
    <cellStyle name="20% - Énfasis1 5 4 2 7 2" xfId="2353"/>
    <cellStyle name="20% - Énfasis1 5 4 2 8" xfId="2354"/>
    <cellStyle name="20% - Énfasis1 5 4 3" xfId="2355"/>
    <cellStyle name="20% - Énfasis1 5 4 3 2" xfId="2356"/>
    <cellStyle name="20% - Énfasis1 5 4 3 2 2" xfId="2357"/>
    <cellStyle name="20% - Énfasis1 5 4 3 2 2 2" xfId="2358"/>
    <cellStyle name="20% - Énfasis1 5 4 3 2 2 2 2" xfId="2359"/>
    <cellStyle name="20% - Énfasis1 5 4 3 2 2 3" xfId="2360"/>
    <cellStyle name="20% - Énfasis1 5 4 3 2 2 3 2" xfId="2361"/>
    <cellStyle name="20% - Énfasis1 5 4 3 2 2 4" xfId="2362"/>
    <cellStyle name="20% - Énfasis1 5 4 3 2 3" xfId="2363"/>
    <cellStyle name="20% - Énfasis1 5 4 3 2 3 2" xfId="2364"/>
    <cellStyle name="20% - Énfasis1 5 4 3 2 4" xfId="2365"/>
    <cellStyle name="20% - Énfasis1 5 4 3 2 4 2" xfId="2366"/>
    <cellStyle name="20% - Énfasis1 5 4 3 2 5" xfId="2367"/>
    <cellStyle name="20% - Énfasis1 5 4 3 3" xfId="2368"/>
    <cellStyle name="20% - Énfasis1 5 4 3 3 2" xfId="2369"/>
    <cellStyle name="20% - Énfasis1 5 4 3 3 2 2" xfId="2370"/>
    <cellStyle name="20% - Énfasis1 5 4 3 3 3" xfId="2371"/>
    <cellStyle name="20% - Énfasis1 5 4 3 3 3 2" xfId="2372"/>
    <cellStyle name="20% - Énfasis1 5 4 3 3 4" xfId="2373"/>
    <cellStyle name="20% - Énfasis1 5 4 3 4" xfId="2374"/>
    <cellStyle name="20% - Énfasis1 5 4 3 4 2" xfId="2375"/>
    <cellStyle name="20% - Énfasis1 5 4 3 5" xfId="2376"/>
    <cellStyle name="20% - Énfasis1 5 4 3 5 2" xfId="2377"/>
    <cellStyle name="20% - Énfasis1 5 4 3 6" xfId="2378"/>
    <cellStyle name="20% - Énfasis1 5 4 4" xfId="2379"/>
    <cellStyle name="20% - Énfasis1 5 4 4 2" xfId="2380"/>
    <cellStyle name="20% - Énfasis1 5 4 4 2 2" xfId="2381"/>
    <cellStyle name="20% - Énfasis1 5 4 4 2 2 2" xfId="2382"/>
    <cellStyle name="20% - Énfasis1 5 4 4 2 2 2 2" xfId="2383"/>
    <cellStyle name="20% - Énfasis1 5 4 4 2 2 3" xfId="2384"/>
    <cellStyle name="20% - Énfasis1 5 4 4 2 2 3 2" xfId="2385"/>
    <cellStyle name="20% - Énfasis1 5 4 4 2 2 4" xfId="2386"/>
    <cellStyle name="20% - Énfasis1 5 4 4 2 3" xfId="2387"/>
    <cellStyle name="20% - Énfasis1 5 4 4 2 3 2" xfId="2388"/>
    <cellStyle name="20% - Énfasis1 5 4 4 2 4" xfId="2389"/>
    <cellStyle name="20% - Énfasis1 5 4 4 2 4 2" xfId="2390"/>
    <cellStyle name="20% - Énfasis1 5 4 4 2 5" xfId="2391"/>
    <cellStyle name="20% - Énfasis1 5 4 4 3" xfId="2392"/>
    <cellStyle name="20% - Énfasis1 5 4 4 3 2" xfId="2393"/>
    <cellStyle name="20% - Énfasis1 5 4 4 3 2 2" xfId="2394"/>
    <cellStyle name="20% - Énfasis1 5 4 4 3 3" xfId="2395"/>
    <cellStyle name="20% - Énfasis1 5 4 4 3 3 2" xfId="2396"/>
    <cellStyle name="20% - Énfasis1 5 4 4 3 4" xfId="2397"/>
    <cellStyle name="20% - Énfasis1 5 4 4 4" xfId="2398"/>
    <cellStyle name="20% - Énfasis1 5 4 4 4 2" xfId="2399"/>
    <cellStyle name="20% - Énfasis1 5 4 4 5" xfId="2400"/>
    <cellStyle name="20% - Énfasis1 5 4 4 5 2" xfId="2401"/>
    <cellStyle name="20% - Énfasis1 5 4 4 6" xfId="2402"/>
    <cellStyle name="20% - Énfasis1 5 4 5" xfId="2403"/>
    <cellStyle name="20% - Énfasis1 5 4 5 2" xfId="2404"/>
    <cellStyle name="20% - Énfasis1 5 4 5 2 2" xfId="2405"/>
    <cellStyle name="20% - Énfasis1 5 4 5 2 2 2" xfId="2406"/>
    <cellStyle name="20% - Énfasis1 5 4 5 2 3" xfId="2407"/>
    <cellStyle name="20% - Énfasis1 5 4 5 2 3 2" xfId="2408"/>
    <cellStyle name="20% - Énfasis1 5 4 5 2 4" xfId="2409"/>
    <cellStyle name="20% - Énfasis1 5 4 5 3" xfId="2410"/>
    <cellStyle name="20% - Énfasis1 5 4 5 3 2" xfId="2411"/>
    <cellStyle name="20% - Énfasis1 5 4 5 4" xfId="2412"/>
    <cellStyle name="20% - Énfasis1 5 4 5 4 2" xfId="2413"/>
    <cellStyle name="20% - Énfasis1 5 4 5 5" xfId="2414"/>
    <cellStyle name="20% - Énfasis1 5 4 6" xfId="2415"/>
    <cellStyle name="20% - Énfasis1 5 4 6 2" xfId="2416"/>
    <cellStyle name="20% - Énfasis1 5 4 6 2 2" xfId="2417"/>
    <cellStyle name="20% - Énfasis1 5 4 6 3" xfId="2418"/>
    <cellStyle name="20% - Énfasis1 5 4 6 3 2" xfId="2419"/>
    <cellStyle name="20% - Énfasis1 5 4 6 4" xfId="2420"/>
    <cellStyle name="20% - Énfasis1 5 4 7" xfId="2421"/>
    <cellStyle name="20% - Énfasis1 5 4 7 2" xfId="2422"/>
    <cellStyle name="20% - Énfasis1 5 4 8" xfId="2423"/>
    <cellStyle name="20% - Énfasis1 5 4 8 2" xfId="2424"/>
    <cellStyle name="20% - Énfasis1 5 4 9" xfId="2425"/>
    <cellStyle name="20% - Énfasis1 5 5" xfId="2426"/>
    <cellStyle name="20% - Énfasis1 5 5 2" xfId="2427"/>
    <cellStyle name="20% - Énfasis1 5 5 2 2" xfId="2428"/>
    <cellStyle name="20% - Énfasis1 5 5 2 2 2" xfId="2429"/>
    <cellStyle name="20% - Énfasis1 5 5 2 2 2 2" xfId="2430"/>
    <cellStyle name="20% - Énfasis1 5 5 2 2 2 2 2" xfId="2431"/>
    <cellStyle name="20% - Énfasis1 5 5 2 2 2 2 2 2" xfId="2432"/>
    <cellStyle name="20% - Énfasis1 5 5 2 2 2 2 3" xfId="2433"/>
    <cellStyle name="20% - Énfasis1 5 5 2 2 2 2 3 2" xfId="2434"/>
    <cellStyle name="20% - Énfasis1 5 5 2 2 2 2 4" xfId="2435"/>
    <cellStyle name="20% - Énfasis1 5 5 2 2 2 3" xfId="2436"/>
    <cellStyle name="20% - Énfasis1 5 5 2 2 2 3 2" xfId="2437"/>
    <cellStyle name="20% - Énfasis1 5 5 2 2 2 4" xfId="2438"/>
    <cellStyle name="20% - Énfasis1 5 5 2 2 2 4 2" xfId="2439"/>
    <cellStyle name="20% - Énfasis1 5 5 2 2 2 5" xfId="2440"/>
    <cellStyle name="20% - Énfasis1 5 5 2 2 3" xfId="2441"/>
    <cellStyle name="20% - Énfasis1 5 5 2 2 3 2" xfId="2442"/>
    <cellStyle name="20% - Énfasis1 5 5 2 2 3 2 2" xfId="2443"/>
    <cellStyle name="20% - Énfasis1 5 5 2 2 3 3" xfId="2444"/>
    <cellStyle name="20% - Énfasis1 5 5 2 2 3 3 2" xfId="2445"/>
    <cellStyle name="20% - Énfasis1 5 5 2 2 3 4" xfId="2446"/>
    <cellStyle name="20% - Énfasis1 5 5 2 2 4" xfId="2447"/>
    <cellStyle name="20% - Énfasis1 5 5 2 2 4 2" xfId="2448"/>
    <cellStyle name="20% - Énfasis1 5 5 2 2 5" xfId="2449"/>
    <cellStyle name="20% - Énfasis1 5 5 2 2 5 2" xfId="2450"/>
    <cellStyle name="20% - Énfasis1 5 5 2 2 6" xfId="2451"/>
    <cellStyle name="20% - Énfasis1 5 5 2 3" xfId="2452"/>
    <cellStyle name="20% - Énfasis1 5 5 2 3 2" xfId="2453"/>
    <cellStyle name="20% - Énfasis1 5 5 2 3 2 2" xfId="2454"/>
    <cellStyle name="20% - Énfasis1 5 5 2 3 2 2 2" xfId="2455"/>
    <cellStyle name="20% - Énfasis1 5 5 2 3 2 2 2 2" xfId="2456"/>
    <cellStyle name="20% - Énfasis1 5 5 2 3 2 2 3" xfId="2457"/>
    <cellStyle name="20% - Énfasis1 5 5 2 3 2 2 3 2" xfId="2458"/>
    <cellStyle name="20% - Énfasis1 5 5 2 3 2 2 4" xfId="2459"/>
    <cellStyle name="20% - Énfasis1 5 5 2 3 2 3" xfId="2460"/>
    <cellStyle name="20% - Énfasis1 5 5 2 3 2 3 2" xfId="2461"/>
    <cellStyle name="20% - Énfasis1 5 5 2 3 2 4" xfId="2462"/>
    <cellStyle name="20% - Énfasis1 5 5 2 3 2 4 2" xfId="2463"/>
    <cellStyle name="20% - Énfasis1 5 5 2 3 2 5" xfId="2464"/>
    <cellStyle name="20% - Énfasis1 5 5 2 3 3" xfId="2465"/>
    <cellStyle name="20% - Énfasis1 5 5 2 3 3 2" xfId="2466"/>
    <cellStyle name="20% - Énfasis1 5 5 2 3 3 2 2" xfId="2467"/>
    <cellStyle name="20% - Énfasis1 5 5 2 3 3 3" xfId="2468"/>
    <cellStyle name="20% - Énfasis1 5 5 2 3 3 3 2" xfId="2469"/>
    <cellStyle name="20% - Énfasis1 5 5 2 3 3 4" xfId="2470"/>
    <cellStyle name="20% - Énfasis1 5 5 2 3 4" xfId="2471"/>
    <cellStyle name="20% - Énfasis1 5 5 2 3 4 2" xfId="2472"/>
    <cellStyle name="20% - Énfasis1 5 5 2 3 5" xfId="2473"/>
    <cellStyle name="20% - Énfasis1 5 5 2 3 5 2" xfId="2474"/>
    <cellStyle name="20% - Énfasis1 5 5 2 3 6" xfId="2475"/>
    <cellStyle name="20% - Énfasis1 5 5 2 4" xfId="2476"/>
    <cellStyle name="20% - Énfasis1 5 5 2 4 2" xfId="2477"/>
    <cellStyle name="20% - Énfasis1 5 5 2 4 2 2" xfId="2478"/>
    <cellStyle name="20% - Énfasis1 5 5 2 4 2 2 2" xfId="2479"/>
    <cellStyle name="20% - Énfasis1 5 5 2 4 2 3" xfId="2480"/>
    <cellStyle name="20% - Énfasis1 5 5 2 4 2 3 2" xfId="2481"/>
    <cellStyle name="20% - Énfasis1 5 5 2 4 2 4" xfId="2482"/>
    <cellStyle name="20% - Énfasis1 5 5 2 4 3" xfId="2483"/>
    <cellStyle name="20% - Énfasis1 5 5 2 4 3 2" xfId="2484"/>
    <cellStyle name="20% - Énfasis1 5 5 2 4 4" xfId="2485"/>
    <cellStyle name="20% - Énfasis1 5 5 2 4 4 2" xfId="2486"/>
    <cellStyle name="20% - Énfasis1 5 5 2 4 5" xfId="2487"/>
    <cellStyle name="20% - Énfasis1 5 5 2 5" xfId="2488"/>
    <cellStyle name="20% - Énfasis1 5 5 2 5 2" xfId="2489"/>
    <cellStyle name="20% - Énfasis1 5 5 2 5 2 2" xfId="2490"/>
    <cellStyle name="20% - Énfasis1 5 5 2 5 3" xfId="2491"/>
    <cellStyle name="20% - Énfasis1 5 5 2 5 3 2" xfId="2492"/>
    <cellStyle name="20% - Énfasis1 5 5 2 5 4" xfId="2493"/>
    <cellStyle name="20% - Énfasis1 5 5 2 6" xfId="2494"/>
    <cellStyle name="20% - Énfasis1 5 5 2 6 2" xfId="2495"/>
    <cellStyle name="20% - Énfasis1 5 5 2 7" xfId="2496"/>
    <cellStyle name="20% - Énfasis1 5 5 2 7 2" xfId="2497"/>
    <cellStyle name="20% - Énfasis1 5 5 2 8" xfId="2498"/>
    <cellStyle name="20% - Énfasis1 5 5 3" xfId="2499"/>
    <cellStyle name="20% - Énfasis1 5 5 3 2" xfId="2500"/>
    <cellStyle name="20% - Énfasis1 5 5 3 2 2" xfId="2501"/>
    <cellStyle name="20% - Énfasis1 5 5 3 2 2 2" xfId="2502"/>
    <cellStyle name="20% - Énfasis1 5 5 3 2 2 2 2" xfId="2503"/>
    <cellStyle name="20% - Énfasis1 5 5 3 2 2 3" xfId="2504"/>
    <cellStyle name="20% - Énfasis1 5 5 3 2 2 3 2" xfId="2505"/>
    <cellStyle name="20% - Énfasis1 5 5 3 2 2 4" xfId="2506"/>
    <cellStyle name="20% - Énfasis1 5 5 3 2 3" xfId="2507"/>
    <cellStyle name="20% - Énfasis1 5 5 3 2 3 2" xfId="2508"/>
    <cellStyle name="20% - Énfasis1 5 5 3 2 4" xfId="2509"/>
    <cellStyle name="20% - Énfasis1 5 5 3 2 4 2" xfId="2510"/>
    <cellStyle name="20% - Énfasis1 5 5 3 2 5" xfId="2511"/>
    <cellStyle name="20% - Énfasis1 5 5 3 3" xfId="2512"/>
    <cellStyle name="20% - Énfasis1 5 5 3 3 2" xfId="2513"/>
    <cellStyle name="20% - Énfasis1 5 5 3 3 2 2" xfId="2514"/>
    <cellStyle name="20% - Énfasis1 5 5 3 3 3" xfId="2515"/>
    <cellStyle name="20% - Énfasis1 5 5 3 3 3 2" xfId="2516"/>
    <cellStyle name="20% - Énfasis1 5 5 3 3 4" xfId="2517"/>
    <cellStyle name="20% - Énfasis1 5 5 3 4" xfId="2518"/>
    <cellStyle name="20% - Énfasis1 5 5 3 4 2" xfId="2519"/>
    <cellStyle name="20% - Énfasis1 5 5 3 5" xfId="2520"/>
    <cellStyle name="20% - Énfasis1 5 5 3 5 2" xfId="2521"/>
    <cellStyle name="20% - Énfasis1 5 5 3 6" xfId="2522"/>
    <cellStyle name="20% - Énfasis1 5 5 4" xfId="2523"/>
    <cellStyle name="20% - Énfasis1 5 5 4 2" xfId="2524"/>
    <cellStyle name="20% - Énfasis1 5 5 4 2 2" xfId="2525"/>
    <cellStyle name="20% - Énfasis1 5 5 4 2 2 2" xfId="2526"/>
    <cellStyle name="20% - Énfasis1 5 5 4 2 2 2 2" xfId="2527"/>
    <cellStyle name="20% - Énfasis1 5 5 4 2 2 3" xfId="2528"/>
    <cellStyle name="20% - Énfasis1 5 5 4 2 2 3 2" xfId="2529"/>
    <cellStyle name="20% - Énfasis1 5 5 4 2 2 4" xfId="2530"/>
    <cellStyle name="20% - Énfasis1 5 5 4 2 3" xfId="2531"/>
    <cellStyle name="20% - Énfasis1 5 5 4 2 3 2" xfId="2532"/>
    <cellStyle name="20% - Énfasis1 5 5 4 2 4" xfId="2533"/>
    <cellStyle name="20% - Énfasis1 5 5 4 2 4 2" xfId="2534"/>
    <cellStyle name="20% - Énfasis1 5 5 4 2 5" xfId="2535"/>
    <cellStyle name="20% - Énfasis1 5 5 4 3" xfId="2536"/>
    <cellStyle name="20% - Énfasis1 5 5 4 3 2" xfId="2537"/>
    <cellStyle name="20% - Énfasis1 5 5 4 3 2 2" xfId="2538"/>
    <cellStyle name="20% - Énfasis1 5 5 4 3 3" xfId="2539"/>
    <cellStyle name="20% - Énfasis1 5 5 4 3 3 2" xfId="2540"/>
    <cellStyle name="20% - Énfasis1 5 5 4 3 4" xfId="2541"/>
    <cellStyle name="20% - Énfasis1 5 5 4 4" xfId="2542"/>
    <cellStyle name="20% - Énfasis1 5 5 4 4 2" xfId="2543"/>
    <cellStyle name="20% - Énfasis1 5 5 4 5" xfId="2544"/>
    <cellStyle name="20% - Énfasis1 5 5 4 5 2" xfId="2545"/>
    <cellStyle name="20% - Énfasis1 5 5 4 6" xfId="2546"/>
    <cellStyle name="20% - Énfasis1 5 5 5" xfId="2547"/>
    <cellStyle name="20% - Énfasis1 5 5 5 2" xfId="2548"/>
    <cellStyle name="20% - Énfasis1 5 5 5 2 2" xfId="2549"/>
    <cellStyle name="20% - Énfasis1 5 5 5 2 2 2" xfId="2550"/>
    <cellStyle name="20% - Énfasis1 5 5 5 2 3" xfId="2551"/>
    <cellStyle name="20% - Énfasis1 5 5 5 2 3 2" xfId="2552"/>
    <cellStyle name="20% - Énfasis1 5 5 5 2 4" xfId="2553"/>
    <cellStyle name="20% - Énfasis1 5 5 5 3" xfId="2554"/>
    <cellStyle name="20% - Énfasis1 5 5 5 3 2" xfId="2555"/>
    <cellStyle name="20% - Énfasis1 5 5 5 4" xfId="2556"/>
    <cellStyle name="20% - Énfasis1 5 5 5 4 2" xfId="2557"/>
    <cellStyle name="20% - Énfasis1 5 5 5 5" xfId="2558"/>
    <cellStyle name="20% - Énfasis1 5 5 6" xfId="2559"/>
    <cellStyle name="20% - Énfasis1 5 5 6 2" xfId="2560"/>
    <cellStyle name="20% - Énfasis1 5 5 6 2 2" xfId="2561"/>
    <cellStyle name="20% - Énfasis1 5 5 6 3" xfId="2562"/>
    <cellStyle name="20% - Énfasis1 5 5 6 3 2" xfId="2563"/>
    <cellStyle name="20% - Énfasis1 5 5 6 4" xfId="2564"/>
    <cellStyle name="20% - Énfasis1 5 5 7" xfId="2565"/>
    <cellStyle name="20% - Énfasis1 5 5 7 2" xfId="2566"/>
    <cellStyle name="20% - Énfasis1 5 5 8" xfId="2567"/>
    <cellStyle name="20% - Énfasis1 5 5 8 2" xfId="2568"/>
    <cellStyle name="20% - Énfasis1 5 5 9" xfId="2569"/>
    <cellStyle name="20% - Énfasis1 5 6" xfId="2570"/>
    <cellStyle name="20% - Énfasis1 5 6 2" xfId="2571"/>
    <cellStyle name="20% - Énfasis1 5 6 2 2" xfId="2572"/>
    <cellStyle name="20% - Énfasis1 5 6 2 2 2" xfId="2573"/>
    <cellStyle name="20% - Énfasis1 5 6 2 2 2 2" xfId="2574"/>
    <cellStyle name="20% - Énfasis1 5 6 2 2 2 2 2" xfId="2575"/>
    <cellStyle name="20% - Énfasis1 5 6 2 2 2 2 2 2" xfId="2576"/>
    <cellStyle name="20% - Énfasis1 5 6 2 2 2 2 3" xfId="2577"/>
    <cellStyle name="20% - Énfasis1 5 6 2 2 2 2 3 2" xfId="2578"/>
    <cellStyle name="20% - Énfasis1 5 6 2 2 2 2 4" xfId="2579"/>
    <cellStyle name="20% - Énfasis1 5 6 2 2 2 3" xfId="2580"/>
    <cellStyle name="20% - Énfasis1 5 6 2 2 2 3 2" xfId="2581"/>
    <cellStyle name="20% - Énfasis1 5 6 2 2 2 4" xfId="2582"/>
    <cellStyle name="20% - Énfasis1 5 6 2 2 2 4 2" xfId="2583"/>
    <cellStyle name="20% - Énfasis1 5 6 2 2 2 5" xfId="2584"/>
    <cellStyle name="20% - Énfasis1 5 6 2 2 3" xfId="2585"/>
    <cellStyle name="20% - Énfasis1 5 6 2 2 3 2" xfId="2586"/>
    <cellStyle name="20% - Énfasis1 5 6 2 2 3 2 2" xfId="2587"/>
    <cellStyle name="20% - Énfasis1 5 6 2 2 3 3" xfId="2588"/>
    <cellStyle name="20% - Énfasis1 5 6 2 2 3 3 2" xfId="2589"/>
    <cellStyle name="20% - Énfasis1 5 6 2 2 3 4" xfId="2590"/>
    <cellStyle name="20% - Énfasis1 5 6 2 2 4" xfId="2591"/>
    <cellStyle name="20% - Énfasis1 5 6 2 2 4 2" xfId="2592"/>
    <cellStyle name="20% - Énfasis1 5 6 2 2 5" xfId="2593"/>
    <cellStyle name="20% - Énfasis1 5 6 2 2 5 2" xfId="2594"/>
    <cellStyle name="20% - Énfasis1 5 6 2 2 6" xfId="2595"/>
    <cellStyle name="20% - Énfasis1 5 6 2 3" xfId="2596"/>
    <cellStyle name="20% - Énfasis1 5 6 2 3 2" xfId="2597"/>
    <cellStyle name="20% - Énfasis1 5 6 2 3 2 2" xfId="2598"/>
    <cellStyle name="20% - Énfasis1 5 6 2 3 2 2 2" xfId="2599"/>
    <cellStyle name="20% - Énfasis1 5 6 2 3 2 2 2 2" xfId="2600"/>
    <cellStyle name="20% - Énfasis1 5 6 2 3 2 2 3" xfId="2601"/>
    <cellStyle name="20% - Énfasis1 5 6 2 3 2 2 3 2" xfId="2602"/>
    <cellStyle name="20% - Énfasis1 5 6 2 3 2 2 4" xfId="2603"/>
    <cellStyle name="20% - Énfasis1 5 6 2 3 2 3" xfId="2604"/>
    <cellStyle name="20% - Énfasis1 5 6 2 3 2 3 2" xfId="2605"/>
    <cellStyle name="20% - Énfasis1 5 6 2 3 2 4" xfId="2606"/>
    <cellStyle name="20% - Énfasis1 5 6 2 3 2 4 2" xfId="2607"/>
    <cellStyle name="20% - Énfasis1 5 6 2 3 2 5" xfId="2608"/>
    <cellStyle name="20% - Énfasis1 5 6 2 3 3" xfId="2609"/>
    <cellStyle name="20% - Énfasis1 5 6 2 3 3 2" xfId="2610"/>
    <cellStyle name="20% - Énfasis1 5 6 2 3 3 2 2" xfId="2611"/>
    <cellStyle name="20% - Énfasis1 5 6 2 3 3 3" xfId="2612"/>
    <cellStyle name="20% - Énfasis1 5 6 2 3 3 3 2" xfId="2613"/>
    <cellStyle name="20% - Énfasis1 5 6 2 3 3 4" xfId="2614"/>
    <cellStyle name="20% - Énfasis1 5 6 2 3 4" xfId="2615"/>
    <cellStyle name="20% - Énfasis1 5 6 2 3 4 2" xfId="2616"/>
    <cellStyle name="20% - Énfasis1 5 6 2 3 5" xfId="2617"/>
    <cellStyle name="20% - Énfasis1 5 6 2 3 5 2" xfId="2618"/>
    <cellStyle name="20% - Énfasis1 5 6 2 3 6" xfId="2619"/>
    <cellStyle name="20% - Énfasis1 5 6 2 4" xfId="2620"/>
    <cellStyle name="20% - Énfasis1 5 6 2 4 2" xfId="2621"/>
    <cellStyle name="20% - Énfasis1 5 6 2 4 2 2" xfId="2622"/>
    <cellStyle name="20% - Énfasis1 5 6 2 4 2 2 2" xfId="2623"/>
    <cellStyle name="20% - Énfasis1 5 6 2 4 2 3" xfId="2624"/>
    <cellStyle name="20% - Énfasis1 5 6 2 4 2 3 2" xfId="2625"/>
    <cellStyle name="20% - Énfasis1 5 6 2 4 2 4" xfId="2626"/>
    <cellStyle name="20% - Énfasis1 5 6 2 4 3" xfId="2627"/>
    <cellStyle name="20% - Énfasis1 5 6 2 4 3 2" xfId="2628"/>
    <cellStyle name="20% - Énfasis1 5 6 2 4 4" xfId="2629"/>
    <cellStyle name="20% - Énfasis1 5 6 2 4 4 2" xfId="2630"/>
    <cellStyle name="20% - Énfasis1 5 6 2 4 5" xfId="2631"/>
    <cellStyle name="20% - Énfasis1 5 6 2 5" xfId="2632"/>
    <cellStyle name="20% - Énfasis1 5 6 2 5 2" xfId="2633"/>
    <cellStyle name="20% - Énfasis1 5 6 2 5 2 2" xfId="2634"/>
    <cellStyle name="20% - Énfasis1 5 6 2 5 3" xfId="2635"/>
    <cellStyle name="20% - Énfasis1 5 6 2 5 3 2" xfId="2636"/>
    <cellStyle name="20% - Énfasis1 5 6 2 5 4" xfId="2637"/>
    <cellStyle name="20% - Énfasis1 5 6 2 6" xfId="2638"/>
    <cellStyle name="20% - Énfasis1 5 6 2 6 2" xfId="2639"/>
    <cellStyle name="20% - Énfasis1 5 6 2 7" xfId="2640"/>
    <cellStyle name="20% - Énfasis1 5 6 2 7 2" xfId="2641"/>
    <cellStyle name="20% - Énfasis1 5 6 2 8" xfId="2642"/>
    <cellStyle name="20% - Énfasis1 5 6 3" xfId="2643"/>
    <cellStyle name="20% - Énfasis1 5 6 3 2" xfId="2644"/>
    <cellStyle name="20% - Énfasis1 5 6 3 2 2" xfId="2645"/>
    <cellStyle name="20% - Énfasis1 5 6 3 2 2 2" xfId="2646"/>
    <cellStyle name="20% - Énfasis1 5 6 3 2 2 2 2" xfId="2647"/>
    <cellStyle name="20% - Énfasis1 5 6 3 2 2 3" xfId="2648"/>
    <cellStyle name="20% - Énfasis1 5 6 3 2 2 3 2" xfId="2649"/>
    <cellStyle name="20% - Énfasis1 5 6 3 2 2 4" xfId="2650"/>
    <cellStyle name="20% - Énfasis1 5 6 3 2 3" xfId="2651"/>
    <cellStyle name="20% - Énfasis1 5 6 3 2 3 2" xfId="2652"/>
    <cellStyle name="20% - Énfasis1 5 6 3 2 4" xfId="2653"/>
    <cellStyle name="20% - Énfasis1 5 6 3 2 4 2" xfId="2654"/>
    <cellStyle name="20% - Énfasis1 5 6 3 2 5" xfId="2655"/>
    <cellStyle name="20% - Énfasis1 5 6 3 3" xfId="2656"/>
    <cellStyle name="20% - Énfasis1 5 6 3 3 2" xfId="2657"/>
    <cellStyle name="20% - Énfasis1 5 6 3 3 2 2" xfId="2658"/>
    <cellStyle name="20% - Énfasis1 5 6 3 3 3" xfId="2659"/>
    <cellStyle name="20% - Énfasis1 5 6 3 3 3 2" xfId="2660"/>
    <cellStyle name="20% - Énfasis1 5 6 3 3 4" xfId="2661"/>
    <cellStyle name="20% - Énfasis1 5 6 3 4" xfId="2662"/>
    <cellStyle name="20% - Énfasis1 5 6 3 4 2" xfId="2663"/>
    <cellStyle name="20% - Énfasis1 5 6 3 5" xfId="2664"/>
    <cellStyle name="20% - Énfasis1 5 6 3 5 2" xfId="2665"/>
    <cellStyle name="20% - Énfasis1 5 6 3 6" xfId="2666"/>
    <cellStyle name="20% - Énfasis1 5 6 4" xfId="2667"/>
    <cellStyle name="20% - Énfasis1 5 6 4 2" xfId="2668"/>
    <cellStyle name="20% - Énfasis1 5 6 4 2 2" xfId="2669"/>
    <cellStyle name="20% - Énfasis1 5 6 4 2 2 2" xfId="2670"/>
    <cellStyle name="20% - Énfasis1 5 6 4 2 2 2 2" xfId="2671"/>
    <cellStyle name="20% - Énfasis1 5 6 4 2 2 3" xfId="2672"/>
    <cellStyle name="20% - Énfasis1 5 6 4 2 2 3 2" xfId="2673"/>
    <cellStyle name="20% - Énfasis1 5 6 4 2 2 4" xfId="2674"/>
    <cellStyle name="20% - Énfasis1 5 6 4 2 3" xfId="2675"/>
    <cellStyle name="20% - Énfasis1 5 6 4 2 3 2" xfId="2676"/>
    <cellStyle name="20% - Énfasis1 5 6 4 2 4" xfId="2677"/>
    <cellStyle name="20% - Énfasis1 5 6 4 2 4 2" xfId="2678"/>
    <cellStyle name="20% - Énfasis1 5 6 4 2 5" xfId="2679"/>
    <cellStyle name="20% - Énfasis1 5 6 4 3" xfId="2680"/>
    <cellStyle name="20% - Énfasis1 5 6 4 3 2" xfId="2681"/>
    <cellStyle name="20% - Énfasis1 5 6 4 3 2 2" xfId="2682"/>
    <cellStyle name="20% - Énfasis1 5 6 4 3 3" xfId="2683"/>
    <cellStyle name="20% - Énfasis1 5 6 4 3 3 2" xfId="2684"/>
    <cellStyle name="20% - Énfasis1 5 6 4 3 4" xfId="2685"/>
    <cellStyle name="20% - Énfasis1 5 6 4 4" xfId="2686"/>
    <cellStyle name="20% - Énfasis1 5 6 4 4 2" xfId="2687"/>
    <cellStyle name="20% - Énfasis1 5 6 4 5" xfId="2688"/>
    <cellStyle name="20% - Énfasis1 5 6 4 5 2" xfId="2689"/>
    <cellStyle name="20% - Énfasis1 5 6 4 6" xfId="2690"/>
    <cellStyle name="20% - Énfasis1 5 6 5" xfId="2691"/>
    <cellStyle name="20% - Énfasis1 5 6 5 2" xfId="2692"/>
    <cellStyle name="20% - Énfasis1 5 6 5 2 2" xfId="2693"/>
    <cellStyle name="20% - Énfasis1 5 6 5 2 2 2" xfId="2694"/>
    <cellStyle name="20% - Énfasis1 5 6 5 2 3" xfId="2695"/>
    <cellStyle name="20% - Énfasis1 5 6 5 2 3 2" xfId="2696"/>
    <cellStyle name="20% - Énfasis1 5 6 5 2 4" xfId="2697"/>
    <cellStyle name="20% - Énfasis1 5 6 5 3" xfId="2698"/>
    <cellStyle name="20% - Énfasis1 5 6 5 3 2" xfId="2699"/>
    <cellStyle name="20% - Énfasis1 5 6 5 4" xfId="2700"/>
    <cellStyle name="20% - Énfasis1 5 6 5 4 2" xfId="2701"/>
    <cellStyle name="20% - Énfasis1 5 6 5 5" xfId="2702"/>
    <cellStyle name="20% - Énfasis1 5 6 6" xfId="2703"/>
    <cellStyle name="20% - Énfasis1 5 6 6 2" xfId="2704"/>
    <cellStyle name="20% - Énfasis1 5 6 6 2 2" xfId="2705"/>
    <cellStyle name="20% - Énfasis1 5 6 6 3" xfId="2706"/>
    <cellStyle name="20% - Énfasis1 5 6 6 3 2" xfId="2707"/>
    <cellStyle name="20% - Énfasis1 5 6 6 4" xfId="2708"/>
    <cellStyle name="20% - Énfasis1 5 6 7" xfId="2709"/>
    <cellStyle name="20% - Énfasis1 5 6 7 2" xfId="2710"/>
    <cellStyle name="20% - Énfasis1 5 6 8" xfId="2711"/>
    <cellStyle name="20% - Énfasis1 5 6 8 2" xfId="2712"/>
    <cellStyle name="20% - Énfasis1 5 6 9" xfId="2713"/>
    <cellStyle name="20% - Énfasis1 5 7" xfId="2714"/>
    <cellStyle name="20% - Énfasis1 5 7 2" xfId="2715"/>
    <cellStyle name="20% - Énfasis1 5 7 2 2" xfId="2716"/>
    <cellStyle name="20% - Énfasis1 5 7 2 2 2" xfId="2717"/>
    <cellStyle name="20% - Énfasis1 5 7 2 2 2 2" xfId="2718"/>
    <cellStyle name="20% - Énfasis1 5 7 2 2 2 2 2" xfId="2719"/>
    <cellStyle name="20% - Énfasis1 5 7 2 2 2 2 2 2" xfId="2720"/>
    <cellStyle name="20% - Énfasis1 5 7 2 2 2 2 3" xfId="2721"/>
    <cellStyle name="20% - Énfasis1 5 7 2 2 2 2 3 2" xfId="2722"/>
    <cellStyle name="20% - Énfasis1 5 7 2 2 2 2 4" xfId="2723"/>
    <cellStyle name="20% - Énfasis1 5 7 2 2 2 3" xfId="2724"/>
    <cellStyle name="20% - Énfasis1 5 7 2 2 2 3 2" xfId="2725"/>
    <cellStyle name="20% - Énfasis1 5 7 2 2 2 4" xfId="2726"/>
    <cellStyle name="20% - Énfasis1 5 7 2 2 2 4 2" xfId="2727"/>
    <cellStyle name="20% - Énfasis1 5 7 2 2 2 5" xfId="2728"/>
    <cellStyle name="20% - Énfasis1 5 7 2 2 3" xfId="2729"/>
    <cellStyle name="20% - Énfasis1 5 7 2 2 3 2" xfId="2730"/>
    <cellStyle name="20% - Énfasis1 5 7 2 2 3 2 2" xfId="2731"/>
    <cellStyle name="20% - Énfasis1 5 7 2 2 3 3" xfId="2732"/>
    <cellStyle name="20% - Énfasis1 5 7 2 2 3 3 2" xfId="2733"/>
    <cellStyle name="20% - Énfasis1 5 7 2 2 3 4" xfId="2734"/>
    <cellStyle name="20% - Énfasis1 5 7 2 2 4" xfId="2735"/>
    <cellStyle name="20% - Énfasis1 5 7 2 2 4 2" xfId="2736"/>
    <cellStyle name="20% - Énfasis1 5 7 2 2 5" xfId="2737"/>
    <cellStyle name="20% - Énfasis1 5 7 2 2 5 2" xfId="2738"/>
    <cellStyle name="20% - Énfasis1 5 7 2 2 6" xfId="2739"/>
    <cellStyle name="20% - Énfasis1 5 7 2 3" xfId="2740"/>
    <cellStyle name="20% - Énfasis1 5 7 2 3 2" xfId="2741"/>
    <cellStyle name="20% - Énfasis1 5 7 2 3 2 2" xfId="2742"/>
    <cellStyle name="20% - Énfasis1 5 7 2 3 2 2 2" xfId="2743"/>
    <cellStyle name="20% - Énfasis1 5 7 2 3 2 2 2 2" xfId="2744"/>
    <cellStyle name="20% - Énfasis1 5 7 2 3 2 2 3" xfId="2745"/>
    <cellStyle name="20% - Énfasis1 5 7 2 3 2 2 3 2" xfId="2746"/>
    <cellStyle name="20% - Énfasis1 5 7 2 3 2 2 4" xfId="2747"/>
    <cellStyle name="20% - Énfasis1 5 7 2 3 2 3" xfId="2748"/>
    <cellStyle name="20% - Énfasis1 5 7 2 3 2 3 2" xfId="2749"/>
    <cellStyle name="20% - Énfasis1 5 7 2 3 2 4" xfId="2750"/>
    <cellStyle name="20% - Énfasis1 5 7 2 3 2 4 2" xfId="2751"/>
    <cellStyle name="20% - Énfasis1 5 7 2 3 2 5" xfId="2752"/>
    <cellStyle name="20% - Énfasis1 5 7 2 3 3" xfId="2753"/>
    <cellStyle name="20% - Énfasis1 5 7 2 3 3 2" xfId="2754"/>
    <cellStyle name="20% - Énfasis1 5 7 2 3 3 2 2" xfId="2755"/>
    <cellStyle name="20% - Énfasis1 5 7 2 3 3 3" xfId="2756"/>
    <cellStyle name="20% - Énfasis1 5 7 2 3 3 3 2" xfId="2757"/>
    <cellStyle name="20% - Énfasis1 5 7 2 3 3 4" xfId="2758"/>
    <cellStyle name="20% - Énfasis1 5 7 2 3 4" xfId="2759"/>
    <cellStyle name="20% - Énfasis1 5 7 2 3 4 2" xfId="2760"/>
    <cellStyle name="20% - Énfasis1 5 7 2 3 5" xfId="2761"/>
    <cellStyle name="20% - Énfasis1 5 7 2 3 5 2" xfId="2762"/>
    <cellStyle name="20% - Énfasis1 5 7 2 3 6" xfId="2763"/>
    <cellStyle name="20% - Énfasis1 5 7 2 4" xfId="2764"/>
    <cellStyle name="20% - Énfasis1 5 7 2 4 2" xfId="2765"/>
    <cellStyle name="20% - Énfasis1 5 7 2 4 2 2" xfId="2766"/>
    <cellStyle name="20% - Énfasis1 5 7 2 4 2 2 2" xfId="2767"/>
    <cellStyle name="20% - Énfasis1 5 7 2 4 2 3" xfId="2768"/>
    <cellStyle name="20% - Énfasis1 5 7 2 4 2 3 2" xfId="2769"/>
    <cellStyle name="20% - Énfasis1 5 7 2 4 2 4" xfId="2770"/>
    <cellStyle name="20% - Énfasis1 5 7 2 4 3" xfId="2771"/>
    <cellStyle name="20% - Énfasis1 5 7 2 4 3 2" xfId="2772"/>
    <cellStyle name="20% - Énfasis1 5 7 2 4 4" xfId="2773"/>
    <cellStyle name="20% - Énfasis1 5 7 2 4 4 2" xfId="2774"/>
    <cellStyle name="20% - Énfasis1 5 7 2 4 5" xfId="2775"/>
    <cellStyle name="20% - Énfasis1 5 7 2 5" xfId="2776"/>
    <cellStyle name="20% - Énfasis1 5 7 2 5 2" xfId="2777"/>
    <cellStyle name="20% - Énfasis1 5 7 2 5 2 2" xfId="2778"/>
    <cellStyle name="20% - Énfasis1 5 7 2 5 3" xfId="2779"/>
    <cellStyle name="20% - Énfasis1 5 7 2 5 3 2" xfId="2780"/>
    <cellStyle name="20% - Énfasis1 5 7 2 5 4" xfId="2781"/>
    <cellStyle name="20% - Énfasis1 5 7 2 6" xfId="2782"/>
    <cellStyle name="20% - Énfasis1 5 7 2 6 2" xfId="2783"/>
    <cellStyle name="20% - Énfasis1 5 7 2 7" xfId="2784"/>
    <cellStyle name="20% - Énfasis1 5 7 2 7 2" xfId="2785"/>
    <cellStyle name="20% - Énfasis1 5 7 2 8" xfId="2786"/>
    <cellStyle name="20% - Énfasis1 5 7 3" xfId="2787"/>
    <cellStyle name="20% - Énfasis1 5 7 3 2" xfId="2788"/>
    <cellStyle name="20% - Énfasis1 5 7 3 2 2" xfId="2789"/>
    <cellStyle name="20% - Énfasis1 5 7 3 2 2 2" xfId="2790"/>
    <cellStyle name="20% - Énfasis1 5 7 3 2 2 2 2" xfId="2791"/>
    <cellStyle name="20% - Énfasis1 5 7 3 2 2 3" xfId="2792"/>
    <cellStyle name="20% - Énfasis1 5 7 3 2 2 3 2" xfId="2793"/>
    <cellStyle name="20% - Énfasis1 5 7 3 2 2 4" xfId="2794"/>
    <cellStyle name="20% - Énfasis1 5 7 3 2 3" xfId="2795"/>
    <cellStyle name="20% - Énfasis1 5 7 3 2 3 2" xfId="2796"/>
    <cellStyle name="20% - Énfasis1 5 7 3 2 4" xfId="2797"/>
    <cellStyle name="20% - Énfasis1 5 7 3 2 4 2" xfId="2798"/>
    <cellStyle name="20% - Énfasis1 5 7 3 2 5" xfId="2799"/>
    <cellStyle name="20% - Énfasis1 5 7 3 3" xfId="2800"/>
    <cellStyle name="20% - Énfasis1 5 7 3 3 2" xfId="2801"/>
    <cellStyle name="20% - Énfasis1 5 7 3 3 2 2" xfId="2802"/>
    <cellStyle name="20% - Énfasis1 5 7 3 3 3" xfId="2803"/>
    <cellStyle name="20% - Énfasis1 5 7 3 3 3 2" xfId="2804"/>
    <cellStyle name="20% - Énfasis1 5 7 3 3 4" xfId="2805"/>
    <cellStyle name="20% - Énfasis1 5 7 3 4" xfId="2806"/>
    <cellStyle name="20% - Énfasis1 5 7 3 4 2" xfId="2807"/>
    <cellStyle name="20% - Énfasis1 5 7 3 5" xfId="2808"/>
    <cellStyle name="20% - Énfasis1 5 7 3 5 2" xfId="2809"/>
    <cellStyle name="20% - Énfasis1 5 7 3 6" xfId="2810"/>
    <cellStyle name="20% - Énfasis1 5 7 4" xfId="2811"/>
    <cellStyle name="20% - Énfasis1 5 7 4 2" xfId="2812"/>
    <cellStyle name="20% - Énfasis1 5 7 4 2 2" xfId="2813"/>
    <cellStyle name="20% - Énfasis1 5 7 4 2 2 2" xfId="2814"/>
    <cellStyle name="20% - Énfasis1 5 7 4 2 2 2 2" xfId="2815"/>
    <cellStyle name="20% - Énfasis1 5 7 4 2 2 3" xfId="2816"/>
    <cellStyle name="20% - Énfasis1 5 7 4 2 2 3 2" xfId="2817"/>
    <cellStyle name="20% - Énfasis1 5 7 4 2 2 4" xfId="2818"/>
    <cellStyle name="20% - Énfasis1 5 7 4 2 3" xfId="2819"/>
    <cellStyle name="20% - Énfasis1 5 7 4 2 3 2" xfId="2820"/>
    <cellStyle name="20% - Énfasis1 5 7 4 2 4" xfId="2821"/>
    <cellStyle name="20% - Énfasis1 5 7 4 2 4 2" xfId="2822"/>
    <cellStyle name="20% - Énfasis1 5 7 4 2 5" xfId="2823"/>
    <cellStyle name="20% - Énfasis1 5 7 4 3" xfId="2824"/>
    <cellStyle name="20% - Énfasis1 5 7 4 3 2" xfId="2825"/>
    <cellStyle name="20% - Énfasis1 5 7 4 3 2 2" xfId="2826"/>
    <cellStyle name="20% - Énfasis1 5 7 4 3 3" xfId="2827"/>
    <cellStyle name="20% - Énfasis1 5 7 4 3 3 2" xfId="2828"/>
    <cellStyle name="20% - Énfasis1 5 7 4 3 4" xfId="2829"/>
    <cellStyle name="20% - Énfasis1 5 7 4 4" xfId="2830"/>
    <cellStyle name="20% - Énfasis1 5 7 4 4 2" xfId="2831"/>
    <cellStyle name="20% - Énfasis1 5 7 4 5" xfId="2832"/>
    <cellStyle name="20% - Énfasis1 5 7 4 5 2" xfId="2833"/>
    <cellStyle name="20% - Énfasis1 5 7 4 6" xfId="2834"/>
    <cellStyle name="20% - Énfasis1 5 7 5" xfId="2835"/>
    <cellStyle name="20% - Énfasis1 5 7 5 2" xfId="2836"/>
    <cellStyle name="20% - Énfasis1 5 7 5 2 2" xfId="2837"/>
    <cellStyle name="20% - Énfasis1 5 7 5 2 2 2" xfId="2838"/>
    <cellStyle name="20% - Énfasis1 5 7 5 2 3" xfId="2839"/>
    <cellStyle name="20% - Énfasis1 5 7 5 2 3 2" xfId="2840"/>
    <cellStyle name="20% - Énfasis1 5 7 5 2 4" xfId="2841"/>
    <cellStyle name="20% - Énfasis1 5 7 5 3" xfId="2842"/>
    <cellStyle name="20% - Énfasis1 5 7 5 3 2" xfId="2843"/>
    <cellStyle name="20% - Énfasis1 5 7 5 4" xfId="2844"/>
    <cellStyle name="20% - Énfasis1 5 7 5 4 2" xfId="2845"/>
    <cellStyle name="20% - Énfasis1 5 7 5 5" xfId="2846"/>
    <cellStyle name="20% - Énfasis1 5 7 6" xfId="2847"/>
    <cellStyle name="20% - Énfasis1 5 7 6 2" xfId="2848"/>
    <cellStyle name="20% - Énfasis1 5 7 6 2 2" xfId="2849"/>
    <cellStyle name="20% - Énfasis1 5 7 6 3" xfId="2850"/>
    <cellStyle name="20% - Énfasis1 5 7 6 3 2" xfId="2851"/>
    <cellStyle name="20% - Énfasis1 5 7 6 4" xfId="2852"/>
    <cellStyle name="20% - Énfasis1 5 7 7" xfId="2853"/>
    <cellStyle name="20% - Énfasis1 5 7 7 2" xfId="2854"/>
    <cellStyle name="20% - Énfasis1 5 7 8" xfId="2855"/>
    <cellStyle name="20% - Énfasis1 5 7 8 2" xfId="2856"/>
    <cellStyle name="20% - Énfasis1 5 7 9" xfId="2857"/>
    <cellStyle name="20% - Énfasis1 5 8" xfId="2858"/>
    <cellStyle name="20% - Énfasis1 5 8 2" xfId="2859"/>
    <cellStyle name="20% - Énfasis1 5 8 2 2" xfId="2860"/>
    <cellStyle name="20% - Énfasis1 5 8 2 2 2" xfId="2861"/>
    <cellStyle name="20% - Énfasis1 5 8 2 2 2 2" xfId="2862"/>
    <cellStyle name="20% - Énfasis1 5 8 2 2 2 2 2" xfId="2863"/>
    <cellStyle name="20% - Énfasis1 5 8 2 2 2 2 2 2" xfId="2864"/>
    <cellStyle name="20% - Énfasis1 5 8 2 2 2 2 3" xfId="2865"/>
    <cellStyle name="20% - Énfasis1 5 8 2 2 2 2 3 2" xfId="2866"/>
    <cellStyle name="20% - Énfasis1 5 8 2 2 2 2 4" xfId="2867"/>
    <cellStyle name="20% - Énfasis1 5 8 2 2 2 3" xfId="2868"/>
    <cellStyle name="20% - Énfasis1 5 8 2 2 2 3 2" xfId="2869"/>
    <cellStyle name="20% - Énfasis1 5 8 2 2 2 4" xfId="2870"/>
    <cellStyle name="20% - Énfasis1 5 8 2 2 2 4 2" xfId="2871"/>
    <cellStyle name="20% - Énfasis1 5 8 2 2 2 5" xfId="2872"/>
    <cellStyle name="20% - Énfasis1 5 8 2 2 3" xfId="2873"/>
    <cellStyle name="20% - Énfasis1 5 8 2 2 3 2" xfId="2874"/>
    <cellStyle name="20% - Énfasis1 5 8 2 2 3 2 2" xfId="2875"/>
    <cellStyle name="20% - Énfasis1 5 8 2 2 3 3" xfId="2876"/>
    <cellStyle name="20% - Énfasis1 5 8 2 2 3 3 2" xfId="2877"/>
    <cellStyle name="20% - Énfasis1 5 8 2 2 3 4" xfId="2878"/>
    <cellStyle name="20% - Énfasis1 5 8 2 2 4" xfId="2879"/>
    <cellStyle name="20% - Énfasis1 5 8 2 2 4 2" xfId="2880"/>
    <cellStyle name="20% - Énfasis1 5 8 2 2 5" xfId="2881"/>
    <cellStyle name="20% - Énfasis1 5 8 2 2 5 2" xfId="2882"/>
    <cellStyle name="20% - Énfasis1 5 8 2 2 6" xfId="2883"/>
    <cellStyle name="20% - Énfasis1 5 8 2 3" xfId="2884"/>
    <cellStyle name="20% - Énfasis1 5 8 2 3 2" xfId="2885"/>
    <cellStyle name="20% - Énfasis1 5 8 2 3 2 2" xfId="2886"/>
    <cellStyle name="20% - Énfasis1 5 8 2 3 2 2 2" xfId="2887"/>
    <cellStyle name="20% - Énfasis1 5 8 2 3 2 2 2 2" xfId="2888"/>
    <cellStyle name="20% - Énfasis1 5 8 2 3 2 2 3" xfId="2889"/>
    <cellStyle name="20% - Énfasis1 5 8 2 3 2 2 3 2" xfId="2890"/>
    <cellStyle name="20% - Énfasis1 5 8 2 3 2 2 4" xfId="2891"/>
    <cellStyle name="20% - Énfasis1 5 8 2 3 2 3" xfId="2892"/>
    <cellStyle name="20% - Énfasis1 5 8 2 3 2 3 2" xfId="2893"/>
    <cellStyle name="20% - Énfasis1 5 8 2 3 2 4" xfId="2894"/>
    <cellStyle name="20% - Énfasis1 5 8 2 3 2 4 2" xfId="2895"/>
    <cellStyle name="20% - Énfasis1 5 8 2 3 2 5" xfId="2896"/>
    <cellStyle name="20% - Énfasis1 5 8 2 3 3" xfId="2897"/>
    <cellStyle name="20% - Énfasis1 5 8 2 3 3 2" xfId="2898"/>
    <cellStyle name="20% - Énfasis1 5 8 2 3 3 2 2" xfId="2899"/>
    <cellStyle name="20% - Énfasis1 5 8 2 3 3 3" xfId="2900"/>
    <cellStyle name="20% - Énfasis1 5 8 2 3 3 3 2" xfId="2901"/>
    <cellStyle name="20% - Énfasis1 5 8 2 3 3 4" xfId="2902"/>
    <cellStyle name="20% - Énfasis1 5 8 2 3 4" xfId="2903"/>
    <cellStyle name="20% - Énfasis1 5 8 2 3 4 2" xfId="2904"/>
    <cellStyle name="20% - Énfasis1 5 8 2 3 5" xfId="2905"/>
    <cellStyle name="20% - Énfasis1 5 8 2 3 5 2" xfId="2906"/>
    <cellStyle name="20% - Énfasis1 5 8 2 3 6" xfId="2907"/>
    <cellStyle name="20% - Énfasis1 5 8 2 4" xfId="2908"/>
    <cellStyle name="20% - Énfasis1 5 8 2 4 2" xfId="2909"/>
    <cellStyle name="20% - Énfasis1 5 8 2 4 2 2" xfId="2910"/>
    <cellStyle name="20% - Énfasis1 5 8 2 4 2 2 2" xfId="2911"/>
    <cellStyle name="20% - Énfasis1 5 8 2 4 2 3" xfId="2912"/>
    <cellStyle name="20% - Énfasis1 5 8 2 4 2 3 2" xfId="2913"/>
    <cellStyle name="20% - Énfasis1 5 8 2 4 2 4" xfId="2914"/>
    <cellStyle name="20% - Énfasis1 5 8 2 4 3" xfId="2915"/>
    <cellStyle name="20% - Énfasis1 5 8 2 4 3 2" xfId="2916"/>
    <cellStyle name="20% - Énfasis1 5 8 2 4 4" xfId="2917"/>
    <cellStyle name="20% - Énfasis1 5 8 2 4 4 2" xfId="2918"/>
    <cellStyle name="20% - Énfasis1 5 8 2 4 5" xfId="2919"/>
    <cellStyle name="20% - Énfasis1 5 8 2 5" xfId="2920"/>
    <cellStyle name="20% - Énfasis1 5 8 2 5 2" xfId="2921"/>
    <cellStyle name="20% - Énfasis1 5 8 2 5 2 2" xfId="2922"/>
    <cellStyle name="20% - Énfasis1 5 8 2 5 3" xfId="2923"/>
    <cellStyle name="20% - Énfasis1 5 8 2 5 3 2" xfId="2924"/>
    <cellStyle name="20% - Énfasis1 5 8 2 5 4" xfId="2925"/>
    <cellStyle name="20% - Énfasis1 5 8 2 6" xfId="2926"/>
    <cellStyle name="20% - Énfasis1 5 8 2 6 2" xfId="2927"/>
    <cellStyle name="20% - Énfasis1 5 8 2 7" xfId="2928"/>
    <cellStyle name="20% - Énfasis1 5 8 2 7 2" xfId="2929"/>
    <cellStyle name="20% - Énfasis1 5 8 2 8" xfId="2930"/>
    <cellStyle name="20% - Énfasis1 5 8 3" xfId="2931"/>
    <cellStyle name="20% - Énfasis1 5 8 3 2" xfId="2932"/>
    <cellStyle name="20% - Énfasis1 5 8 3 2 2" xfId="2933"/>
    <cellStyle name="20% - Énfasis1 5 8 3 2 2 2" xfId="2934"/>
    <cellStyle name="20% - Énfasis1 5 8 3 2 2 2 2" xfId="2935"/>
    <cellStyle name="20% - Énfasis1 5 8 3 2 2 3" xfId="2936"/>
    <cellStyle name="20% - Énfasis1 5 8 3 2 2 3 2" xfId="2937"/>
    <cellStyle name="20% - Énfasis1 5 8 3 2 2 4" xfId="2938"/>
    <cellStyle name="20% - Énfasis1 5 8 3 2 3" xfId="2939"/>
    <cellStyle name="20% - Énfasis1 5 8 3 2 3 2" xfId="2940"/>
    <cellStyle name="20% - Énfasis1 5 8 3 2 4" xfId="2941"/>
    <cellStyle name="20% - Énfasis1 5 8 3 2 4 2" xfId="2942"/>
    <cellStyle name="20% - Énfasis1 5 8 3 2 5" xfId="2943"/>
    <cellStyle name="20% - Énfasis1 5 8 3 3" xfId="2944"/>
    <cellStyle name="20% - Énfasis1 5 8 3 3 2" xfId="2945"/>
    <cellStyle name="20% - Énfasis1 5 8 3 3 2 2" xfId="2946"/>
    <cellStyle name="20% - Énfasis1 5 8 3 3 3" xfId="2947"/>
    <cellStyle name="20% - Énfasis1 5 8 3 3 3 2" xfId="2948"/>
    <cellStyle name="20% - Énfasis1 5 8 3 3 4" xfId="2949"/>
    <cellStyle name="20% - Énfasis1 5 8 3 4" xfId="2950"/>
    <cellStyle name="20% - Énfasis1 5 8 3 4 2" xfId="2951"/>
    <cellStyle name="20% - Énfasis1 5 8 3 5" xfId="2952"/>
    <cellStyle name="20% - Énfasis1 5 8 3 5 2" xfId="2953"/>
    <cellStyle name="20% - Énfasis1 5 8 3 6" xfId="2954"/>
    <cellStyle name="20% - Énfasis1 5 8 4" xfId="2955"/>
    <cellStyle name="20% - Énfasis1 5 8 4 2" xfId="2956"/>
    <cellStyle name="20% - Énfasis1 5 8 4 2 2" xfId="2957"/>
    <cellStyle name="20% - Énfasis1 5 8 4 2 2 2" xfId="2958"/>
    <cellStyle name="20% - Énfasis1 5 8 4 2 2 2 2" xfId="2959"/>
    <cellStyle name="20% - Énfasis1 5 8 4 2 2 3" xfId="2960"/>
    <cellStyle name="20% - Énfasis1 5 8 4 2 2 3 2" xfId="2961"/>
    <cellStyle name="20% - Énfasis1 5 8 4 2 2 4" xfId="2962"/>
    <cellStyle name="20% - Énfasis1 5 8 4 2 3" xfId="2963"/>
    <cellStyle name="20% - Énfasis1 5 8 4 2 3 2" xfId="2964"/>
    <cellStyle name="20% - Énfasis1 5 8 4 2 4" xfId="2965"/>
    <cellStyle name="20% - Énfasis1 5 8 4 2 4 2" xfId="2966"/>
    <cellStyle name="20% - Énfasis1 5 8 4 2 5" xfId="2967"/>
    <cellStyle name="20% - Énfasis1 5 8 4 3" xfId="2968"/>
    <cellStyle name="20% - Énfasis1 5 8 4 3 2" xfId="2969"/>
    <cellStyle name="20% - Énfasis1 5 8 4 3 2 2" xfId="2970"/>
    <cellStyle name="20% - Énfasis1 5 8 4 3 3" xfId="2971"/>
    <cellStyle name="20% - Énfasis1 5 8 4 3 3 2" xfId="2972"/>
    <cellStyle name="20% - Énfasis1 5 8 4 3 4" xfId="2973"/>
    <cellStyle name="20% - Énfasis1 5 8 4 4" xfId="2974"/>
    <cellStyle name="20% - Énfasis1 5 8 4 4 2" xfId="2975"/>
    <cellStyle name="20% - Énfasis1 5 8 4 5" xfId="2976"/>
    <cellStyle name="20% - Énfasis1 5 8 4 5 2" xfId="2977"/>
    <cellStyle name="20% - Énfasis1 5 8 4 6" xfId="2978"/>
    <cellStyle name="20% - Énfasis1 5 8 5" xfId="2979"/>
    <cellStyle name="20% - Énfasis1 5 8 5 2" xfId="2980"/>
    <cellStyle name="20% - Énfasis1 5 8 5 2 2" xfId="2981"/>
    <cellStyle name="20% - Énfasis1 5 8 5 2 2 2" xfId="2982"/>
    <cellStyle name="20% - Énfasis1 5 8 5 2 3" xfId="2983"/>
    <cellStyle name="20% - Énfasis1 5 8 5 2 3 2" xfId="2984"/>
    <cellStyle name="20% - Énfasis1 5 8 5 2 4" xfId="2985"/>
    <cellStyle name="20% - Énfasis1 5 8 5 3" xfId="2986"/>
    <cellStyle name="20% - Énfasis1 5 8 5 3 2" xfId="2987"/>
    <cellStyle name="20% - Énfasis1 5 8 5 4" xfId="2988"/>
    <cellStyle name="20% - Énfasis1 5 8 5 4 2" xfId="2989"/>
    <cellStyle name="20% - Énfasis1 5 8 5 5" xfId="2990"/>
    <cellStyle name="20% - Énfasis1 5 8 6" xfId="2991"/>
    <cellStyle name="20% - Énfasis1 5 8 6 2" xfId="2992"/>
    <cellStyle name="20% - Énfasis1 5 8 6 2 2" xfId="2993"/>
    <cellStyle name="20% - Énfasis1 5 8 6 3" xfId="2994"/>
    <cellStyle name="20% - Énfasis1 5 8 6 3 2" xfId="2995"/>
    <cellStyle name="20% - Énfasis1 5 8 6 4" xfId="2996"/>
    <cellStyle name="20% - Énfasis1 5 8 7" xfId="2997"/>
    <cellStyle name="20% - Énfasis1 5 8 7 2" xfId="2998"/>
    <cellStyle name="20% - Énfasis1 5 8 8" xfId="2999"/>
    <cellStyle name="20% - Énfasis1 5 8 8 2" xfId="3000"/>
    <cellStyle name="20% - Énfasis1 5 8 9" xfId="3001"/>
    <cellStyle name="20% - Énfasis1 5 9" xfId="3002"/>
    <cellStyle name="20% - Énfasis1 5 9 2" xfId="3003"/>
    <cellStyle name="20% - Énfasis1 5 9 2 2" xfId="3004"/>
    <cellStyle name="20% - Énfasis1 5 9 2 2 2" xfId="3005"/>
    <cellStyle name="20% - Énfasis1 5 9 2 2 2 2" xfId="3006"/>
    <cellStyle name="20% - Énfasis1 5 9 2 2 2 2 2" xfId="3007"/>
    <cellStyle name="20% - Énfasis1 5 9 2 2 2 3" xfId="3008"/>
    <cellStyle name="20% - Énfasis1 5 9 2 2 2 3 2" xfId="3009"/>
    <cellStyle name="20% - Énfasis1 5 9 2 2 2 4" xfId="3010"/>
    <cellStyle name="20% - Énfasis1 5 9 2 2 3" xfId="3011"/>
    <cellStyle name="20% - Énfasis1 5 9 2 2 3 2" xfId="3012"/>
    <cellStyle name="20% - Énfasis1 5 9 2 2 4" xfId="3013"/>
    <cellStyle name="20% - Énfasis1 5 9 2 2 4 2" xfId="3014"/>
    <cellStyle name="20% - Énfasis1 5 9 2 2 5" xfId="3015"/>
    <cellStyle name="20% - Énfasis1 5 9 2 3" xfId="3016"/>
    <cellStyle name="20% - Énfasis1 5 9 2 3 2" xfId="3017"/>
    <cellStyle name="20% - Énfasis1 5 9 2 3 2 2" xfId="3018"/>
    <cellStyle name="20% - Énfasis1 5 9 2 3 3" xfId="3019"/>
    <cellStyle name="20% - Énfasis1 5 9 2 3 3 2" xfId="3020"/>
    <cellStyle name="20% - Énfasis1 5 9 2 3 4" xfId="3021"/>
    <cellStyle name="20% - Énfasis1 5 9 2 4" xfId="3022"/>
    <cellStyle name="20% - Énfasis1 5 9 2 4 2" xfId="3023"/>
    <cellStyle name="20% - Énfasis1 5 9 2 5" xfId="3024"/>
    <cellStyle name="20% - Énfasis1 5 9 2 5 2" xfId="3025"/>
    <cellStyle name="20% - Énfasis1 5 9 2 6" xfId="3026"/>
    <cellStyle name="20% - Énfasis1 5 9 3" xfId="3027"/>
    <cellStyle name="20% - Énfasis1 5 9 3 2" xfId="3028"/>
    <cellStyle name="20% - Énfasis1 5 9 3 2 2" xfId="3029"/>
    <cellStyle name="20% - Énfasis1 5 9 3 2 2 2" xfId="3030"/>
    <cellStyle name="20% - Énfasis1 5 9 3 2 2 2 2" xfId="3031"/>
    <cellStyle name="20% - Énfasis1 5 9 3 2 2 3" xfId="3032"/>
    <cellStyle name="20% - Énfasis1 5 9 3 2 2 3 2" xfId="3033"/>
    <cellStyle name="20% - Énfasis1 5 9 3 2 2 4" xfId="3034"/>
    <cellStyle name="20% - Énfasis1 5 9 3 2 3" xfId="3035"/>
    <cellStyle name="20% - Énfasis1 5 9 3 2 3 2" xfId="3036"/>
    <cellStyle name="20% - Énfasis1 5 9 3 2 4" xfId="3037"/>
    <cellStyle name="20% - Énfasis1 5 9 3 2 4 2" xfId="3038"/>
    <cellStyle name="20% - Énfasis1 5 9 3 2 5" xfId="3039"/>
    <cellStyle name="20% - Énfasis1 5 9 3 3" xfId="3040"/>
    <cellStyle name="20% - Énfasis1 5 9 3 3 2" xfId="3041"/>
    <cellStyle name="20% - Énfasis1 5 9 3 3 2 2" xfId="3042"/>
    <cellStyle name="20% - Énfasis1 5 9 3 3 3" xfId="3043"/>
    <cellStyle name="20% - Énfasis1 5 9 3 3 3 2" xfId="3044"/>
    <cellStyle name="20% - Énfasis1 5 9 3 3 4" xfId="3045"/>
    <cellStyle name="20% - Énfasis1 5 9 3 4" xfId="3046"/>
    <cellStyle name="20% - Énfasis1 5 9 3 4 2" xfId="3047"/>
    <cellStyle name="20% - Énfasis1 5 9 3 5" xfId="3048"/>
    <cellStyle name="20% - Énfasis1 5 9 3 5 2" xfId="3049"/>
    <cellStyle name="20% - Énfasis1 5 9 3 6" xfId="3050"/>
    <cellStyle name="20% - Énfasis1 5 9 4" xfId="3051"/>
    <cellStyle name="20% - Énfasis1 5 9 4 2" xfId="3052"/>
    <cellStyle name="20% - Énfasis1 5 9 4 2 2" xfId="3053"/>
    <cellStyle name="20% - Énfasis1 5 9 4 2 2 2" xfId="3054"/>
    <cellStyle name="20% - Énfasis1 5 9 4 2 3" xfId="3055"/>
    <cellStyle name="20% - Énfasis1 5 9 4 2 3 2" xfId="3056"/>
    <cellStyle name="20% - Énfasis1 5 9 4 2 4" xfId="3057"/>
    <cellStyle name="20% - Énfasis1 5 9 4 3" xfId="3058"/>
    <cellStyle name="20% - Énfasis1 5 9 4 3 2" xfId="3059"/>
    <cellStyle name="20% - Énfasis1 5 9 4 4" xfId="3060"/>
    <cellStyle name="20% - Énfasis1 5 9 4 4 2" xfId="3061"/>
    <cellStyle name="20% - Énfasis1 5 9 4 5" xfId="3062"/>
    <cellStyle name="20% - Énfasis1 5 9 5" xfId="3063"/>
    <cellStyle name="20% - Énfasis1 5 9 5 2" xfId="3064"/>
    <cellStyle name="20% - Énfasis1 5 9 5 2 2" xfId="3065"/>
    <cellStyle name="20% - Énfasis1 5 9 5 3" xfId="3066"/>
    <cellStyle name="20% - Énfasis1 5 9 5 3 2" xfId="3067"/>
    <cellStyle name="20% - Énfasis1 5 9 5 4" xfId="3068"/>
    <cellStyle name="20% - Énfasis1 5 9 6" xfId="3069"/>
    <cellStyle name="20% - Énfasis1 5 9 6 2" xfId="3070"/>
    <cellStyle name="20% - Énfasis1 5 9 7" xfId="3071"/>
    <cellStyle name="20% - Énfasis1 5 9 7 2" xfId="3072"/>
    <cellStyle name="20% - Énfasis1 5 9 8" xfId="3073"/>
    <cellStyle name="20% - Énfasis1 6" xfId="3074"/>
    <cellStyle name="20% - Énfasis1 6 2" xfId="3075"/>
    <cellStyle name="20% - Énfasis1 6 2 2" xfId="3076"/>
    <cellStyle name="20% - Énfasis1 6 2 2 2" xfId="3077"/>
    <cellStyle name="20% - Énfasis1 6 2 2 2 2" xfId="3078"/>
    <cellStyle name="20% - Énfasis1 6 2 2 2 2 2" xfId="3079"/>
    <cellStyle name="20% - Énfasis1 6 2 2 2 3" xfId="3080"/>
    <cellStyle name="20% - Énfasis1 6 2 2 2 3 2" xfId="3081"/>
    <cellStyle name="20% - Énfasis1 6 2 2 2 4" xfId="3082"/>
    <cellStyle name="20% - Énfasis1 6 2 2 3" xfId="3083"/>
    <cellStyle name="20% - Énfasis1 6 2 2 3 2" xfId="3084"/>
    <cellStyle name="20% - Énfasis1 6 2 2 4" xfId="3085"/>
    <cellStyle name="20% - Énfasis1 6 2 2 4 2" xfId="3086"/>
    <cellStyle name="20% - Énfasis1 6 2 2 5" xfId="3087"/>
    <cellStyle name="20% - Énfasis1 6 2 3" xfId="3088"/>
    <cellStyle name="20% - Énfasis1 6 2 3 2" xfId="3089"/>
    <cellStyle name="20% - Énfasis1 6 2 3 2 2" xfId="3090"/>
    <cellStyle name="20% - Énfasis1 6 2 3 3" xfId="3091"/>
    <cellStyle name="20% - Énfasis1 6 2 3 3 2" xfId="3092"/>
    <cellStyle name="20% - Énfasis1 6 2 3 4" xfId="3093"/>
    <cellStyle name="20% - Énfasis1 6 2 4" xfId="3094"/>
    <cellStyle name="20% - Énfasis1 6 2 4 2" xfId="3095"/>
    <cellStyle name="20% - Énfasis1 6 2 5" xfId="3096"/>
    <cellStyle name="20% - Énfasis1 6 2 5 2" xfId="3097"/>
    <cellStyle name="20% - Énfasis1 6 2 6" xfId="3098"/>
    <cellStyle name="20% - Énfasis1 6 3" xfId="3099"/>
    <cellStyle name="20% - Énfasis1 6 3 2" xfId="3100"/>
    <cellStyle name="20% - Énfasis1 6 3 2 2" xfId="3101"/>
    <cellStyle name="20% - Énfasis1 6 3 2 2 2" xfId="3102"/>
    <cellStyle name="20% - Énfasis1 6 3 2 2 2 2" xfId="3103"/>
    <cellStyle name="20% - Énfasis1 6 3 2 2 3" xfId="3104"/>
    <cellStyle name="20% - Énfasis1 6 3 2 2 3 2" xfId="3105"/>
    <cellStyle name="20% - Énfasis1 6 3 2 2 4" xfId="3106"/>
    <cellStyle name="20% - Énfasis1 6 3 2 3" xfId="3107"/>
    <cellStyle name="20% - Énfasis1 6 3 2 3 2" xfId="3108"/>
    <cellStyle name="20% - Énfasis1 6 3 2 4" xfId="3109"/>
    <cellStyle name="20% - Énfasis1 6 3 2 4 2" xfId="3110"/>
    <cellStyle name="20% - Énfasis1 6 3 2 5" xfId="3111"/>
    <cellStyle name="20% - Énfasis1 6 3 3" xfId="3112"/>
    <cellStyle name="20% - Énfasis1 6 3 3 2" xfId="3113"/>
    <cellStyle name="20% - Énfasis1 6 3 3 2 2" xfId="3114"/>
    <cellStyle name="20% - Énfasis1 6 3 3 3" xfId="3115"/>
    <cellStyle name="20% - Énfasis1 6 3 3 3 2" xfId="3116"/>
    <cellStyle name="20% - Énfasis1 6 3 3 4" xfId="3117"/>
    <cellStyle name="20% - Énfasis1 6 3 4" xfId="3118"/>
    <cellStyle name="20% - Énfasis1 6 3 4 2" xfId="3119"/>
    <cellStyle name="20% - Énfasis1 6 3 5" xfId="3120"/>
    <cellStyle name="20% - Énfasis1 6 3 5 2" xfId="3121"/>
    <cellStyle name="20% - Énfasis1 6 3 6" xfId="3122"/>
    <cellStyle name="20% - Énfasis1 6 4" xfId="3123"/>
    <cellStyle name="20% - Énfasis1 6 4 2" xfId="3124"/>
    <cellStyle name="20% - Énfasis1 6 4 2 2" xfId="3125"/>
    <cellStyle name="20% - Énfasis1 6 4 2 2 2" xfId="3126"/>
    <cellStyle name="20% - Énfasis1 6 4 2 3" xfId="3127"/>
    <cellStyle name="20% - Énfasis1 6 4 2 3 2" xfId="3128"/>
    <cellStyle name="20% - Énfasis1 6 4 2 4" xfId="3129"/>
    <cellStyle name="20% - Énfasis1 6 4 3" xfId="3130"/>
    <cellStyle name="20% - Énfasis1 6 4 3 2" xfId="3131"/>
    <cellStyle name="20% - Énfasis1 6 4 4" xfId="3132"/>
    <cellStyle name="20% - Énfasis1 6 4 4 2" xfId="3133"/>
    <cellStyle name="20% - Énfasis1 6 4 5" xfId="3134"/>
    <cellStyle name="20% - Énfasis1 6 5" xfId="3135"/>
    <cellStyle name="20% - Énfasis1 6 5 2" xfId="3136"/>
    <cellStyle name="20% - Énfasis1 6 5 2 2" xfId="3137"/>
    <cellStyle name="20% - Énfasis1 6 5 3" xfId="3138"/>
    <cellStyle name="20% - Énfasis1 6 5 3 2" xfId="3139"/>
    <cellStyle name="20% - Énfasis1 6 5 4" xfId="3140"/>
    <cellStyle name="20% - Énfasis1 6 6" xfId="3141"/>
    <cellStyle name="20% - Énfasis1 6 6 2" xfId="3142"/>
    <cellStyle name="20% - Énfasis1 6 7" xfId="3143"/>
    <cellStyle name="20% - Énfasis1 6 7 2" xfId="3144"/>
    <cellStyle name="20% - Énfasis1 6 8" xfId="3145"/>
    <cellStyle name="20% - Énfasis1 6 9" xfId="3146"/>
    <cellStyle name="20% - Énfasis1 7" xfId="3147"/>
    <cellStyle name="20% - Énfasis1 7 2" xfId="3148"/>
    <cellStyle name="20% - Énfasis1 7 2 2" xfId="3149"/>
    <cellStyle name="20% - Énfasis1 7 2 2 2" xfId="3150"/>
    <cellStyle name="20% - Énfasis1 7 2 2 2 2" xfId="3151"/>
    <cellStyle name="20% - Énfasis1 7 2 2 3" xfId="3152"/>
    <cellStyle name="20% - Énfasis1 7 2 2 3 2" xfId="3153"/>
    <cellStyle name="20% - Énfasis1 7 2 2 4" xfId="3154"/>
    <cellStyle name="20% - Énfasis1 7 2 3" xfId="3155"/>
    <cellStyle name="20% - Énfasis1 7 2 3 2" xfId="3156"/>
    <cellStyle name="20% - Énfasis1 7 2 4" xfId="3157"/>
    <cellStyle name="20% - Énfasis1 7 2 4 2" xfId="3158"/>
    <cellStyle name="20% - Énfasis1 7 2 5" xfId="3159"/>
    <cellStyle name="20% - Énfasis1 7 3" xfId="3160"/>
    <cellStyle name="20% - Énfasis1 7 3 2" xfId="3161"/>
    <cellStyle name="20% - Énfasis1 7 3 2 2" xfId="3162"/>
    <cellStyle name="20% - Énfasis1 7 3 3" xfId="3163"/>
    <cellStyle name="20% - Énfasis1 7 3 3 2" xfId="3164"/>
    <cellStyle name="20% - Énfasis1 7 3 4" xfId="3165"/>
    <cellStyle name="20% - Énfasis1 7 4" xfId="3166"/>
    <cellStyle name="20% - Énfasis1 7 4 2" xfId="3167"/>
    <cellStyle name="20% - Énfasis1 7 5" xfId="3168"/>
    <cellStyle name="20% - Énfasis1 7 5 2" xfId="3169"/>
    <cellStyle name="20% - Énfasis1 7 6" xfId="3170"/>
    <cellStyle name="20% - Énfasis1 8" xfId="3171"/>
    <cellStyle name="20% - Énfasis1 8 2" xfId="3172"/>
    <cellStyle name="20% - Énfasis1 8 2 2" xfId="3173"/>
    <cellStyle name="20% - Énfasis1 8 2 2 2" xfId="3174"/>
    <cellStyle name="20% - Énfasis1 8 2 2 2 2" xfId="3175"/>
    <cellStyle name="20% - Énfasis1 8 2 2 3" xfId="3176"/>
    <cellStyle name="20% - Énfasis1 8 2 2 3 2" xfId="3177"/>
    <cellStyle name="20% - Énfasis1 8 2 2 4" xfId="3178"/>
    <cellStyle name="20% - Énfasis1 8 2 3" xfId="3179"/>
    <cellStyle name="20% - Énfasis1 8 2 3 2" xfId="3180"/>
    <cellStyle name="20% - Énfasis1 8 2 4" xfId="3181"/>
    <cellStyle name="20% - Énfasis1 8 2 4 2" xfId="3182"/>
    <cellStyle name="20% - Énfasis1 8 2 5" xfId="3183"/>
    <cellStyle name="20% - Énfasis1 8 3" xfId="3184"/>
    <cellStyle name="20% - Énfasis1 8 3 2" xfId="3185"/>
    <cellStyle name="20% - Énfasis1 8 3 2 2" xfId="3186"/>
    <cellStyle name="20% - Énfasis1 8 3 3" xfId="3187"/>
    <cellStyle name="20% - Énfasis1 8 3 3 2" xfId="3188"/>
    <cellStyle name="20% - Énfasis1 8 3 4" xfId="3189"/>
    <cellStyle name="20% - Énfasis1 8 4" xfId="3190"/>
    <cellStyle name="20% - Énfasis1 8 4 2" xfId="3191"/>
    <cellStyle name="20% - Énfasis1 8 5" xfId="3192"/>
    <cellStyle name="20% - Énfasis1 8 5 2" xfId="3193"/>
    <cellStyle name="20% - Énfasis1 8 6" xfId="3194"/>
    <cellStyle name="20% - Énfasis1 9" xfId="3195"/>
    <cellStyle name="20% - Énfasis1 9 2" xfId="3196"/>
    <cellStyle name="20% - Énfasis1 9 2 2" xfId="3197"/>
    <cellStyle name="20% - Énfasis1 9 2 2 2" xfId="3198"/>
    <cellStyle name="20% - Énfasis1 9 2 3" xfId="3199"/>
    <cellStyle name="20% - Énfasis1 9 2 3 2" xfId="3200"/>
    <cellStyle name="20% - Énfasis1 9 2 4" xfId="3201"/>
    <cellStyle name="20% - Énfasis1 9 3" xfId="3202"/>
    <cellStyle name="20% - Énfasis1 9 3 2" xfId="3203"/>
    <cellStyle name="20% - Énfasis1 9 4" xfId="3204"/>
    <cellStyle name="20% - Énfasis1 9 4 2" xfId="3205"/>
    <cellStyle name="20% - Énfasis1 9 5" xfId="3206"/>
    <cellStyle name="20% - Énfasis2 10" xfId="3207"/>
    <cellStyle name="20% - Énfasis2 10 2" xfId="3208"/>
    <cellStyle name="20% - Énfasis2 10 2 2" xfId="3209"/>
    <cellStyle name="20% - Énfasis2 10 3" xfId="3210"/>
    <cellStyle name="20% - Énfasis2 10 3 2" xfId="3211"/>
    <cellStyle name="20% - Énfasis2 10 4" xfId="3212"/>
    <cellStyle name="20% - Énfasis2 11" xfId="3213"/>
    <cellStyle name="20% - Énfasis2 11 2" xfId="3214"/>
    <cellStyle name="20% - Énfasis2 12" xfId="3215"/>
    <cellStyle name="20% - Énfasis2 12 2" xfId="3216"/>
    <cellStyle name="20% - Énfasis2 13" xfId="3217"/>
    <cellStyle name="20% - Énfasis2 2" xfId="3218"/>
    <cellStyle name="20% - Énfasis2 2 10" xfId="3219"/>
    <cellStyle name="20% - Énfasis2 2 10 2" xfId="3220"/>
    <cellStyle name="20% - Énfasis2 2 10 2 2" xfId="3221"/>
    <cellStyle name="20% - Énfasis2 2 10 2 2 2" xfId="3222"/>
    <cellStyle name="20% - Énfasis2 2 10 2 2 2 2" xfId="3223"/>
    <cellStyle name="20% - Énfasis2 2 10 2 2 2 2 2" xfId="3224"/>
    <cellStyle name="20% - Énfasis2 2 10 2 2 2 2 2 2" xfId="3225"/>
    <cellStyle name="20% - Énfasis2 2 10 2 2 2 2 3" xfId="3226"/>
    <cellStyle name="20% - Énfasis2 2 10 2 2 2 2 3 2" xfId="3227"/>
    <cellStyle name="20% - Énfasis2 2 10 2 2 2 2 4" xfId="3228"/>
    <cellStyle name="20% - Énfasis2 2 10 2 2 2 3" xfId="3229"/>
    <cellStyle name="20% - Énfasis2 2 10 2 2 2 3 2" xfId="3230"/>
    <cellStyle name="20% - Énfasis2 2 10 2 2 2 4" xfId="3231"/>
    <cellStyle name="20% - Énfasis2 2 10 2 2 2 4 2" xfId="3232"/>
    <cellStyle name="20% - Énfasis2 2 10 2 2 2 5" xfId="3233"/>
    <cellStyle name="20% - Énfasis2 2 10 2 2 3" xfId="3234"/>
    <cellStyle name="20% - Énfasis2 2 10 2 2 3 2" xfId="3235"/>
    <cellStyle name="20% - Énfasis2 2 10 2 2 3 2 2" xfId="3236"/>
    <cellStyle name="20% - Énfasis2 2 10 2 2 3 3" xfId="3237"/>
    <cellStyle name="20% - Énfasis2 2 10 2 2 3 3 2" xfId="3238"/>
    <cellStyle name="20% - Énfasis2 2 10 2 2 3 4" xfId="3239"/>
    <cellStyle name="20% - Énfasis2 2 10 2 2 4" xfId="3240"/>
    <cellStyle name="20% - Énfasis2 2 10 2 2 4 2" xfId="3241"/>
    <cellStyle name="20% - Énfasis2 2 10 2 2 5" xfId="3242"/>
    <cellStyle name="20% - Énfasis2 2 10 2 2 5 2" xfId="3243"/>
    <cellStyle name="20% - Énfasis2 2 10 2 2 6" xfId="3244"/>
    <cellStyle name="20% - Énfasis2 2 10 2 3" xfId="3245"/>
    <cellStyle name="20% - Énfasis2 2 10 2 3 2" xfId="3246"/>
    <cellStyle name="20% - Énfasis2 2 10 2 3 2 2" xfId="3247"/>
    <cellStyle name="20% - Énfasis2 2 10 2 3 2 2 2" xfId="3248"/>
    <cellStyle name="20% - Énfasis2 2 10 2 3 2 2 2 2" xfId="3249"/>
    <cellStyle name="20% - Énfasis2 2 10 2 3 2 2 3" xfId="3250"/>
    <cellStyle name="20% - Énfasis2 2 10 2 3 2 2 3 2" xfId="3251"/>
    <cellStyle name="20% - Énfasis2 2 10 2 3 2 2 4" xfId="3252"/>
    <cellStyle name="20% - Énfasis2 2 10 2 3 2 3" xfId="3253"/>
    <cellStyle name="20% - Énfasis2 2 10 2 3 2 3 2" xfId="3254"/>
    <cellStyle name="20% - Énfasis2 2 10 2 3 2 4" xfId="3255"/>
    <cellStyle name="20% - Énfasis2 2 10 2 3 2 4 2" xfId="3256"/>
    <cellStyle name="20% - Énfasis2 2 10 2 3 2 5" xfId="3257"/>
    <cellStyle name="20% - Énfasis2 2 10 2 3 3" xfId="3258"/>
    <cellStyle name="20% - Énfasis2 2 10 2 3 3 2" xfId="3259"/>
    <cellStyle name="20% - Énfasis2 2 10 2 3 3 2 2" xfId="3260"/>
    <cellStyle name="20% - Énfasis2 2 10 2 3 3 3" xfId="3261"/>
    <cellStyle name="20% - Énfasis2 2 10 2 3 3 3 2" xfId="3262"/>
    <cellStyle name="20% - Énfasis2 2 10 2 3 3 4" xfId="3263"/>
    <cellStyle name="20% - Énfasis2 2 10 2 3 4" xfId="3264"/>
    <cellStyle name="20% - Énfasis2 2 10 2 3 4 2" xfId="3265"/>
    <cellStyle name="20% - Énfasis2 2 10 2 3 5" xfId="3266"/>
    <cellStyle name="20% - Énfasis2 2 10 2 3 5 2" xfId="3267"/>
    <cellStyle name="20% - Énfasis2 2 10 2 3 6" xfId="3268"/>
    <cellStyle name="20% - Énfasis2 2 10 2 4" xfId="3269"/>
    <cellStyle name="20% - Énfasis2 2 10 2 4 2" xfId="3270"/>
    <cellStyle name="20% - Énfasis2 2 10 2 4 2 2" xfId="3271"/>
    <cellStyle name="20% - Énfasis2 2 10 2 4 2 2 2" xfId="3272"/>
    <cellStyle name="20% - Énfasis2 2 10 2 4 2 3" xfId="3273"/>
    <cellStyle name="20% - Énfasis2 2 10 2 4 2 3 2" xfId="3274"/>
    <cellStyle name="20% - Énfasis2 2 10 2 4 2 4" xfId="3275"/>
    <cellStyle name="20% - Énfasis2 2 10 2 4 3" xfId="3276"/>
    <cellStyle name="20% - Énfasis2 2 10 2 4 3 2" xfId="3277"/>
    <cellStyle name="20% - Énfasis2 2 10 2 4 4" xfId="3278"/>
    <cellStyle name="20% - Énfasis2 2 10 2 4 4 2" xfId="3279"/>
    <cellStyle name="20% - Énfasis2 2 10 2 4 5" xfId="3280"/>
    <cellStyle name="20% - Énfasis2 2 10 2 5" xfId="3281"/>
    <cellStyle name="20% - Énfasis2 2 10 2 5 2" xfId="3282"/>
    <cellStyle name="20% - Énfasis2 2 10 2 5 2 2" xfId="3283"/>
    <cellStyle name="20% - Énfasis2 2 10 2 5 3" xfId="3284"/>
    <cellStyle name="20% - Énfasis2 2 10 2 5 3 2" xfId="3285"/>
    <cellStyle name="20% - Énfasis2 2 10 2 5 4" xfId="3286"/>
    <cellStyle name="20% - Énfasis2 2 10 2 6" xfId="3287"/>
    <cellStyle name="20% - Énfasis2 2 10 2 6 2" xfId="3288"/>
    <cellStyle name="20% - Énfasis2 2 10 2 7" xfId="3289"/>
    <cellStyle name="20% - Énfasis2 2 10 2 7 2" xfId="3290"/>
    <cellStyle name="20% - Énfasis2 2 10 2 8" xfId="3291"/>
    <cellStyle name="20% - Énfasis2 2 10 3" xfId="3292"/>
    <cellStyle name="20% - Énfasis2 2 10 3 2" xfId="3293"/>
    <cellStyle name="20% - Énfasis2 2 10 3 2 2" xfId="3294"/>
    <cellStyle name="20% - Énfasis2 2 10 3 2 2 2" xfId="3295"/>
    <cellStyle name="20% - Énfasis2 2 10 3 2 2 2 2" xfId="3296"/>
    <cellStyle name="20% - Énfasis2 2 10 3 2 2 3" xfId="3297"/>
    <cellStyle name="20% - Énfasis2 2 10 3 2 2 3 2" xfId="3298"/>
    <cellStyle name="20% - Énfasis2 2 10 3 2 2 4" xfId="3299"/>
    <cellStyle name="20% - Énfasis2 2 10 3 2 3" xfId="3300"/>
    <cellStyle name="20% - Énfasis2 2 10 3 2 3 2" xfId="3301"/>
    <cellStyle name="20% - Énfasis2 2 10 3 2 4" xfId="3302"/>
    <cellStyle name="20% - Énfasis2 2 10 3 2 4 2" xfId="3303"/>
    <cellStyle name="20% - Énfasis2 2 10 3 2 5" xfId="3304"/>
    <cellStyle name="20% - Énfasis2 2 10 3 3" xfId="3305"/>
    <cellStyle name="20% - Énfasis2 2 10 3 3 2" xfId="3306"/>
    <cellStyle name="20% - Énfasis2 2 10 3 3 2 2" xfId="3307"/>
    <cellStyle name="20% - Énfasis2 2 10 3 3 3" xfId="3308"/>
    <cellStyle name="20% - Énfasis2 2 10 3 3 3 2" xfId="3309"/>
    <cellStyle name="20% - Énfasis2 2 10 3 3 4" xfId="3310"/>
    <cellStyle name="20% - Énfasis2 2 10 3 4" xfId="3311"/>
    <cellStyle name="20% - Énfasis2 2 10 3 4 2" xfId="3312"/>
    <cellStyle name="20% - Énfasis2 2 10 3 5" xfId="3313"/>
    <cellStyle name="20% - Énfasis2 2 10 3 5 2" xfId="3314"/>
    <cellStyle name="20% - Énfasis2 2 10 3 6" xfId="3315"/>
    <cellStyle name="20% - Énfasis2 2 10 4" xfId="3316"/>
    <cellStyle name="20% - Énfasis2 2 10 4 2" xfId="3317"/>
    <cellStyle name="20% - Énfasis2 2 10 4 2 2" xfId="3318"/>
    <cellStyle name="20% - Énfasis2 2 10 4 2 2 2" xfId="3319"/>
    <cellStyle name="20% - Énfasis2 2 10 4 2 2 2 2" xfId="3320"/>
    <cellStyle name="20% - Énfasis2 2 10 4 2 2 3" xfId="3321"/>
    <cellStyle name="20% - Énfasis2 2 10 4 2 2 3 2" xfId="3322"/>
    <cellStyle name="20% - Énfasis2 2 10 4 2 2 4" xfId="3323"/>
    <cellStyle name="20% - Énfasis2 2 10 4 2 3" xfId="3324"/>
    <cellStyle name="20% - Énfasis2 2 10 4 2 3 2" xfId="3325"/>
    <cellStyle name="20% - Énfasis2 2 10 4 2 4" xfId="3326"/>
    <cellStyle name="20% - Énfasis2 2 10 4 2 4 2" xfId="3327"/>
    <cellStyle name="20% - Énfasis2 2 10 4 2 5" xfId="3328"/>
    <cellStyle name="20% - Énfasis2 2 10 4 3" xfId="3329"/>
    <cellStyle name="20% - Énfasis2 2 10 4 3 2" xfId="3330"/>
    <cellStyle name="20% - Énfasis2 2 10 4 3 2 2" xfId="3331"/>
    <cellStyle name="20% - Énfasis2 2 10 4 3 3" xfId="3332"/>
    <cellStyle name="20% - Énfasis2 2 10 4 3 3 2" xfId="3333"/>
    <cellStyle name="20% - Énfasis2 2 10 4 3 4" xfId="3334"/>
    <cellStyle name="20% - Énfasis2 2 10 4 4" xfId="3335"/>
    <cellStyle name="20% - Énfasis2 2 10 4 4 2" xfId="3336"/>
    <cellStyle name="20% - Énfasis2 2 10 4 5" xfId="3337"/>
    <cellStyle name="20% - Énfasis2 2 10 4 5 2" xfId="3338"/>
    <cellStyle name="20% - Énfasis2 2 10 4 6" xfId="3339"/>
    <cellStyle name="20% - Énfasis2 2 10 5" xfId="3340"/>
    <cellStyle name="20% - Énfasis2 2 10 5 2" xfId="3341"/>
    <cellStyle name="20% - Énfasis2 2 10 5 2 2" xfId="3342"/>
    <cellStyle name="20% - Énfasis2 2 10 5 2 2 2" xfId="3343"/>
    <cellStyle name="20% - Énfasis2 2 10 5 2 3" xfId="3344"/>
    <cellStyle name="20% - Énfasis2 2 10 5 2 3 2" xfId="3345"/>
    <cellStyle name="20% - Énfasis2 2 10 5 2 4" xfId="3346"/>
    <cellStyle name="20% - Énfasis2 2 10 5 3" xfId="3347"/>
    <cellStyle name="20% - Énfasis2 2 10 5 3 2" xfId="3348"/>
    <cellStyle name="20% - Énfasis2 2 10 5 4" xfId="3349"/>
    <cellStyle name="20% - Énfasis2 2 10 5 4 2" xfId="3350"/>
    <cellStyle name="20% - Énfasis2 2 10 5 5" xfId="3351"/>
    <cellStyle name="20% - Énfasis2 2 10 6" xfId="3352"/>
    <cellStyle name="20% - Énfasis2 2 10 6 2" xfId="3353"/>
    <cellStyle name="20% - Énfasis2 2 10 6 2 2" xfId="3354"/>
    <cellStyle name="20% - Énfasis2 2 10 6 3" xfId="3355"/>
    <cellStyle name="20% - Énfasis2 2 10 6 3 2" xfId="3356"/>
    <cellStyle name="20% - Énfasis2 2 10 6 4" xfId="3357"/>
    <cellStyle name="20% - Énfasis2 2 10 7" xfId="3358"/>
    <cellStyle name="20% - Énfasis2 2 10 7 2" xfId="3359"/>
    <cellStyle name="20% - Énfasis2 2 10 8" xfId="3360"/>
    <cellStyle name="20% - Énfasis2 2 10 8 2" xfId="3361"/>
    <cellStyle name="20% - Énfasis2 2 10 9" xfId="3362"/>
    <cellStyle name="20% - Énfasis2 2 11" xfId="3363"/>
    <cellStyle name="20% - Énfasis2 2 11 2" xfId="3364"/>
    <cellStyle name="20% - Énfasis2 2 11 2 2" xfId="3365"/>
    <cellStyle name="20% - Énfasis2 2 11 2 2 2" xfId="3366"/>
    <cellStyle name="20% - Énfasis2 2 11 2 2 2 2" xfId="3367"/>
    <cellStyle name="20% - Énfasis2 2 11 2 2 2 2 2" xfId="3368"/>
    <cellStyle name="20% - Énfasis2 2 11 2 2 2 2 2 2" xfId="3369"/>
    <cellStyle name="20% - Énfasis2 2 11 2 2 2 2 3" xfId="3370"/>
    <cellStyle name="20% - Énfasis2 2 11 2 2 2 2 3 2" xfId="3371"/>
    <cellStyle name="20% - Énfasis2 2 11 2 2 2 2 4" xfId="3372"/>
    <cellStyle name="20% - Énfasis2 2 11 2 2 2 3" xfId="3373"/>
    <cellStyle name="20% - Énfasis2 2 11 2 2 2 3 2" xfId="3374"/>
    <cellStyle name="20% - Énfasis2 2 11 2 2 2 4" xfId="3375"/>
    <cellStyle name="20% - Énfasis2 2 11 2 2 2 4 2" xfId="3376"/>
    <cellStyle name="20% - Énfasis2 2 11 2 2 2 5" xfId="3377"/>
    <cellStyle name="20% - Énfasis2 2 11 2 2 3" xfId="3378"/>
    <cellStyle name="20% - Énfasis2 2 11 2 2 3 2" xfId="3379"/>
    <cellStyle name="20% - Énfasis2 2 11 2 2 3 2 2" xfId="3380"/>
    <cellStyle name="20% - Énfasis2 2 11 2 2 3 3" xfId="3381"/>
    <cellStyle name="20% - Énfasis2 2 11 2 2 3 3 2" xfId="3382"/>
    <cellStyle name="20% - Énfasis2 2 11 2 2 3 4" xfId="3383"/>
    <cellStyle name="20% - Énfasis2 2 11 2 2 4" xfId="3384"/>
    <cellStyle name="20% - Énfasis2 2 11 2 2 4 2" xfId="3385"/>
    <cellStyle name="20% - Énfasis2 2 11 2 2 5" xfId="3386"/>
    <cellStyle name="20% - Énfasis2 2 11 2 2 5 2" xfId="3387"/>
    <cellStyle name="20% - Énfasis2 2 11 2 2 6" xfId="3388"/>
    <cellStyle name="20% - Énfasis2 2 11 2 3" xfId="3389"/>
    <cellStyle name="20% - Énfasis2 2 11 2 3 2" xfId="3390"/>
    <cellStyle name="20% - Énfasis2 2 11 2 3 2 2" xfId="3391"/>
    <cellStyle name="20% - Énfasis2 2 11 2 3 2 2 2" xfId="3392"/>
    <cellStyle name="20% - Énfasis2 2 11 2 3 2 2 2 2" xfId="3393"/>
    <cellStyle name="20% - Énfasis2 2 11 2 3 2 2 3" xfId="3394"/>
    <cellStyle name="20% - Énfasis2 2 11 2 3 2 2 3 2" xfId="3395"/>
    <cellStyle name="20% - Énfasis2 2 11 2 3 2 2 4" xfId="3396"/>
    <cellStyle name="20% - Énfasis2 2 11 2 3 2 3" xfId="3397"/>
    <cellStyle name="20% - Énfasis2 2 11 2 3 2 3 2" xfId="3398"/>
    <cellStyle name="20% - Énfasis2 2 11 2 3 2 4" xfId="3399"/>
    <cellStyle name="20% - Énfasis2 2 11 2 3 2 4 2" xfId="3400"/>
    <cellStyle name="20% - Énfasis2 2 11 2 3 2 5" xfId="3401"/>
    <cellStyle name="20% - Énfasis2 2 11 2 3 3" xfId="3402"/>
    <cellStyle name="20% - Énfasis2 2 11 2 3 3 2" xfId="3403"/>
    <cellStyle name="20% - Énfasis2 2 11 2 3 3 2 2" xfId="3404"/>
    <cellStyle name="20% - Énfasis2 2 11 2 3 3 3" xfId="3405"/>
    <cellStyle name="20% - Énfasis2 2 11 2 3 3 3 2" xfId="3406"/>
    <cellStyle name="20% - Énfasis2 2 11 2 3 3 4" xfId="3407"/>
    <cellStyle name="20% - Énfasis2 2 11 2 3 4" xfId="3408"/>
    <cellStyle name="20% - Énfasis2 2 11 2 3 4 2" xfId="3409"/>
    <cellStyle name="20% - Énfasis2 2 11 2 3 5" xfId="3410"/>
    <cellStyle name="20% - Énfasis2 2 11 2 3 5 2" xfId="3411"/>
    <cellStyle name="20% - Énfasis2 2 11 2 3 6" xfId="3412"/>
    <cellStyle name="20% - Énfasis2 2 11 2 4" xfId="3413"/>
    <cellStyle name="20% - Énfasis2 2 11 2 4 2" xfId="3414"/>
    <cellStyle name="20% - Énfasis2 2 11 2 4 2 2" xfId="3415"/>
    <cellStyle name="20% - Énfasis2 2 11 2 4 2 2 2" xfId="3416"/>
    <cellStyle name="20% - Énfasis2 2 11 2 4 2 3" xfId="3417"/>
    <cellStyle name="20% - Énfasis2 2 11 2 4 2 3 2" xfId="3418"/>
    <cellStyle name="20% - Énfasis2 2 11 2 4 2 4" xfId="3419"/>
    <cellStyle name="20% - Énfasis2 2 11 2 4 3" xfId="3420"/>
    <cellStyle name="20% - Énfasis2 2 11 2 4 3 2" xfId="3421"/>
    <cellStyle name="20% - Énfasis2 2 11 2 4 4" xfId="3422"/>
    <cellStyle name="20% - Énfasis2 2 11 2 4 4 2" xfId="3423"/>
    <cellStyle name="20% - Énfasis2 2 11 2 4 5" xfId="3424"/>
    <cellStyle name="20% - Énfasis2 2 11 2 5" xfId="3425"/>
    <cellStyle name="20% - Énfasis2 2 11 2 5 2" xfId="3426"/>
    <cellStyle name="20% - Énfasis2 2 11 2 5 2 2" xfId="3427"/>
    <cellStyle name="20% - Énfasis2 2 11 2 5 3" xfId="3428"/>
    <cellStyle name="20% - Énfasis2 2 11 2 5 3 2" xfId="3429"/>
    <cellStyle name="20% - Énfasis2 2 11 2 5 4" xfId="3430"/>
    <cellStyle name="20% - Énfasis2 2 11 2 6" xfId="3431"/>
    <cellStyle name="20% - Énfasis2 2 11 2 6 2" xfId="3432"/>
    <cellStyle name="20% - Énfasis2 2 11 2 7" xfId="3433"/>
    <cellStyle name="20% - Énfasis2 2 11 2 7 2" xfId="3434"/>
    <cellStyle name="20% - Énfasis2 2 11 2 8" xfId="3435"/>
    <cellStyle name="20% - Énfasis2 2 11 3" xfId="3436"/>
    <cellStyle name="20% - Énfasis2 2 11 3 2" xfId="3437"/>
    <cellStyle name="20% - Énfasis2 2 11 3 2 2" xfId="3438"/>
    <cellStyle name="20% - Énfasis2 2 11 3 2 2 2" xfId="3439"/>
    <cellStyle name="20% - Énfasis2 2 11 3 2 2 2 2" xfId="3440"/>
    <cellStyle name="20% - Énfasis2 2 11 3 2 2 3" xfId="3441"/>
    <cellStyle name="20% - Énfasis2 2 11 3 2 2 3 2" xfId="3442"/>
    <cellStyle name="20% - Énfasis2 2 11 3 2 2 4" xfId="3443"/>
    <cellStyle name="20% - Énfasis2 2 11 3 2 3" xfId="3444"/>
    <cellStyle name="20% - Énfasis2 2 11 3 2 3 2" xfId="3445"/>
    <cellStyle name="20% - Énfasis2 2 11 3 2 4" xfId="3446"/>
    <cellStyle name="20% - Énfasis2 2 11 3 2 4 2" xfId="3447"/>
    <cellStyle name="20% - Énfasis2 2 11 3 2 5" xfId="3448"/>
    <cellStyle name="20% - Énfasis2 2 11 3 3" xfId="3449"/>
    <cellStyle name="20% - Énfasis2 2 11 3 3 2" xfId="3450"/>
    <cellStyle name="20% - Énfasis2 2 11 3 3 2 2" xfId="3451"/>
    <cellStyle name="20% - Énfasis2 2 11 3 3 3" xfId="3452"/>
    <cellStyle name="20% - Énfasis2 2 11 3 3 3 2" xfId="3453"/>
    <cellStyle name="20% - Énfasis2 2 11 3 3 4" xfId="3454"/>
    <cellStyle name="20% - Énfasis2 2 11 3 4" xfId="3455"/>
    <cellStyle name="20% - Énfasis2 2 11 3 4 2" xfId="3456"/>
    <cellStyle name="20% - Énfasis2 2 11 3 5" xfId="3457"/>
    <cellStyle name="20% - Énfasis2 2 11 3 5 2" xfId="3458"/>
    <cellStyle name="20% - Énfasis2 2 11 3 6" xfId="3459"/>
    <cellStyle name="20% - Énfasis2 2 11 4" xfId="3460"/>
    <cellStyle name="20% - Énfasis2 2 11 4 2" xfId="3461"/>
    <cellStyle name="20% - Énfasis2 2 11 4 2 2" xfId="3462"/>
    <cellStyle name="20% - Énfasis2 2 11 4 2 2 2" xfId="3463"/>
    <cellStyle name="20% - Énfasis2 2 11 4 2 2 2 2" xfId="3464"/>
    <cellStyle name="20% - Énfasis2 2 11 4 2 2 3" xfId="3465"/>
    <cellStyle name="20% - Énfasis2 2 11 4 2 2 3 2" xfId="3466"/>
    <cellStyle name="20% - Énfasis2 2 11 4 2 2 4" xfId="3467"/>
    <cellStyle name="20% - Énfasis2 2 11 4 2 3" xfId="3468"/>
    <cellStyle name="20% - Énfasis2 2 11 4 2 3 2" xfId="3469"/>
    <cellStyle name="20% - Énfasis2 2 11 4 2 4" xfId="3470"/>
    <cellStyle name="20% - Énfasis2 2 11 4 2 4 2" xfId="3471"/>
    <cellStyle name="20% - Énfasis2 2 11 4 2 5" xfId="3472"/>
    <cellStyle name="20% - Énfasis2 2 11 4 3" xfId="3473"/>
    <cellStyle name="20% - Énfasis2 2 11 4 3 2" xfId="3474"/>
    <cellStyle name="20% - Énfasis2 2 11 4 3 2 2" xfId="3475"/>
    <cellStyle name="20% - Énfasis2 2 11 4 3 3" xfId="3476"/>
    <cellStyle name="20% - Énfasis2 2 11 4 3 3 2" xfId="3477"/>
    <cellStyle name="20% - Énfasis2 2 11 4 3 4" xfId="3478"/>
    <cellStyle name="20% - Énfasis2 2 11 4 4" xfId="3479"/>
    <cellStyle name="20% - Énfasis2 2 11 4 4 2" xfId="3480"/>
    <cellStyle name="20% - Énfasis2 2 11 4 5" xfId="3481"/>
    <cellStyle name="20% - Énfasis2 2 11 4 5 2" xfId="3482"/>
    <cellStyle name="20% - Énfasis2 2 11 4 6" xfId="3483"/>
    <cellStyle name="20% - Énfasis2 2 11 5" xfId="3484"/>
    <cellStyle name="20% - Énfasis2 2 11 5 2" xfId="3485"/>
    <cellStyle name="20% - Énfasis2 2 11 5 2 2" xfId="3486"/>
    <cellStyle name="20% - Énfasis2 2 11 5 2 2 2" xfId="3487"/>
    <cellStyle name="20% - Énfasis2 2 11 5 2 3" xfId="3488"/>
    <cellStyle name="20% - Énfasis2 2 11 5 2 3 2" xfId="3489"/>
    <cellStyle name="20% - Énfasis2 2 11 5 2 4" xfId="3490"/>
    <cellStyle name="20% - Énfasis2 2 11 5 3" xfId="3491"/>
    <cellStyle name="20% - Énfasis2 2 11 5 3 2" xfId="3492"/>
    <cellStyle name="20% - Énfasis2 2 11 5 4" xfId="3493"/>
    <cellStyle name="20% - Énfasis2 2 11 5 4 2" xfId="3494"/>
    <cellStyle name="20% - Énfasis2 2 11 5 5" xfId="3495"/>
    <cellStyle name="20% - Énfasis2 2 11 6" xfId="3496"/>
    <cellStyle name="20% - Énfasis2 2 11 6 2" xfId="3497"/>
    <cellStyle name="20% - Énfasis2 2 11 6 2 2" xfId="3498"/>
    <cellStyle name="20% - Énfasis2 2 11 6 3" xfId="3499"/>
    <cellStyle name="20% - Énfasis2 2 11 6 3 2" xfId="3500"/>
    <cellStyle name="20% - Énfasis2 2 11 6 4" xfId="3501"/>
    <cellStyle name="20% - Énfasis2 2 11 7" xfId="3502"/>
    <cellStyle name="20% - Énfasis2 2 11 7 2" xfId="3503"/>
    <cellStyle name="20% - Énfasis2 2 11 8" xfId="3504"/>
    <cellStyle name="20% - Énfasis2 2 11 8 2" xfId="3505"/>
    <cellStyle name="20% - Énfasis2 2 11 9" xfId="3506"/>
    <cellStyle name="20% - Énfasis2 2 12" xfId="3507"/>
    <cellStyle name="20% - Énfasis2 2 12 2" xfId="3508"/>
    <cellStyle name="20% - Énfasis2 2 12 2 2" xfId="3509"/>
    <cellStyle name="20% - Énfasis2 2 12 2 2 2" xfId="3510"/>
    <cellStyle name="20% - Énfasis2 2 12 2 2 2 2" xfId="3511"/>
    <cellStyle name="20% - Énfasis2 2 12 2 2 2 2 2" xfId="3512"/>
    <cellStyle name="20% - Énfasis2 2 12 2 2 2 2 2 2" xfId="3513"/>
    <cellStyle name="20% - Énfasis2 2 12 2 2 2 2 3" xfId="3514"/>
    <cellStyle name="20% - Énfasis2 2 12 2 2 2 2 3 2" xfId="3515"/>
    <cellStyle name="20% - Énfasis2 2 12 2 2 2 2 4" xfId="3516"/>
    <cellStyle name="20% - Énfasis2 2 12 2 2 2 3" xfId="3517"/>
    <cellStyle name="20% - Énfasis2 2 12 2 2 2 3 2" xfId="3518"/>
    <cellStyle name="20% - Énfasis2 2 12 2 2 2 4" xfId="3519"/>
    <cellStyle name="20% - Énfasis2 2 12 2 2 2 4 2" xfId="3520"/>
    <cellStyle name="20% - Énfasis2 2 12 2 2 2 5" xfId="3521"/>
    <cellStyle name="20% - Énfasis2 2 12 2 2 3" xfId="3522"/>
    <cellStyle name="20% - Énfasis2 2 12 2 2 3 2" xfId="3523"/>
    <cellStyle name="20% - Énfasis2 2 12 2 2 3 2 2" xfId="3524"/>
    <cellStyle name="20% - Énfasis2 2 12 2 2 3 3" xfId="3525"/>
    <cellStyle name="20% - Énfasis2 2 12 2 2 3 3 2" xfId="3526"/>
    <cellStyle name="20% - Énfasis2 2 12 2 2 3 4" xfId="3527"/>
    <cellStyle name="20% - Énfasis2 2 12 2 2 4" xfId="3528"/>
    <cellStyle name="20% - Énfasis2 2 12 2 2 4 2" xfId="3529"/>
    <cellStyle name="20% - Énfasis2 2 12 2 2 5" xfId="3530"/>
    <cellStyle name="20% - Énfasis2 2 12 2 2 5 2" xfId="3531"/>
    <cellStyle name="20% - Énfasis2 2 12 2 2 6" xfId="3532"/>
    <cellStyle name="20% - Énfasis2 2 12 2 3" xfId="3533"/>
    <cellStyle name="20% - Énfasis2 2 12 2 3 2" xfId="3534"/>
    <cellStyle name="20% - Énfasis2 2 12 2 3 2 2" xfId="3535"/>
    <cellStyle name="20% - Énfasis2 2 12 2 3 2 2 2" xfId="3536"/>
    <cellStyle name="20% - Énfasis2 2 12 2 3 2 2 2 2" xfId="3537"/>
    <cellStyle name="20% - Énfasis2 2 12 2 3 2 2 3" xfId="3538"/>
    <cellStyle name="20% - Énfasis2 2 12 2 3 2 2 3 2" xfId="3539"/>
    <cellStyle name="20% - Énfasis2 2 12 2 3 2 2 4" xfId="3540"/>
    <cellStyle name="20% - Énfasis2 2 12 2 3 2 3" xfId="3541"/>
    <cellStyle name="20% - Énfasis2 2 12 2 3 2 3 2" xfId="3542"/>
    <cellStyle name="20% - Énfasis2 2 12 2 3 2 4" xfId="3543"/>
    <cellStyle name="20% - Énfasis2 2 12 2 3 2 4 2" xfId="3544"/>
    <cellStyle name="20% - Énfasis2 2 12 2 3 2 5" xfId="3545"/>
    <cellStyle name="20% - Énfasis2 2 12 2 3 3" xfId="3546"/>
    <cellStyle name="20% - Énfasis2 2 12 2 3 3 2" xfId="3547"/>
    <cellStyle name="20% - Énfasis2 2 12 2 3 3 2 2" xfId="3548"/>
    <cellStyle name="20% - Énfasis2 2 12 2 3 3 3" xfId="3549"/>
    <cellStyle name="20% - Énfasis2 2 12 2 3 3 3 2" xfId="3550"/>
    <cellStyle name="20% - Énfasis2 2 12 2 3 3 4" xfId="3551"/>
    <cellStyle name="20% - Énfasis2 2 12 2 3 4" xfId="3552"/>
    <cellStyle name="20% - Énfasis2 2 12 2 3 4 2" xfId="3553"/>
    <cellStyle name="20% - Énfasis2 2 12 2 3 5" xfId="3554"/>
    <cellStyle name="20% - Énfasis2 2 12 2 3 5 2" xfId="3555"/>
    <cellStyle name="20% - Énfasis2 2 12 2 3 6" xfId="3556"/>
    <cellStyle name="20% - Énfasis2 2 12 2 4" xfId="3557"/>
    <cellStyle name="20% - Énfasis2 2 12 2 4 2" xfId="3558"/>
    <cellStyle name="20% - Énfasis2 2 12 2 4 2 2" xfId="3559"/>
    <cellStyle name="20% - Énfasis2 2 12 2 4 2 2 2" xfId="3560"/>
    <cellStyle name="20% - Énfasis2 2 12 2 4 2 3" xfId="3561"/>
    <cellStyle name="20% - Énfasis2 2 12 2 4 2 3 2" xfId="3562"/>
    <cellStyle name="20% - Énfasis2 2 12 2 4 2 4" xfId="3563"/>
    <cellStyle name="20% - Énfasis2 2 12 2 4 3" xfId="3564"/>
    <cellStyle name="20% - Énfasis2 2 12 2 4 3 2" xfId="3565"/>
    <cellStyle name="20% - Énfasis2 2 12 2 4 4" xfId="3566"/>
    <cellStyle name="20% - Énfasis2 2 12 2 4 4 2" xfId="3567"/>
    <cellStyle name="20% - Énfasis2 2 12 2 4 5" xfId="3568"/>
    <cellStyle name="20% - Énfasis2 2 12 2 5" xfId="3569"/>
    <cellStyle name="20% - Énfasis2 2 12 2 5 2" xfId="3570"/>
    <cellStyle name="20% - Énfasis2 2 12 2 5 2 2" xfId="3571"/>
    <cellStyle name="20% - Énfasis2 2 12 2 5 3" xfId="3572"/>
    <cellStyle name="20% - Énfasis2 2 12 2 5 3 2" xfId="3573"/>
    <cellStyle name="20% - Énfasis2 2 12 2 5 4" xfId="3574"/>
    <cellStyle name="20% - Énfasis2 2 12 2 6" xfId="3575"/>
    <cellStyle name="20% - Énfasis2 2 12 2 6 2" xfId="3576"/>
    <cellStyle name="20% - Énfasis2 2 12 2 7" xfId="3577"/>
    <cellStyle name="20% - Énfasis2 2 12 2 7 2" xfId="3578"/>
    <cellStyle name="20% - Énfasis2 2 12 2 8" xfId="3579"/>
    <cellStyle name="20% - Énfasis2 2 12 3" xfId="3580"/>
    <cellStyle name="20% - Énfasis2 2 12 3 2" xfId="3581"/>
    <cellStyle name="20% - Énfasis2 2 12 3 2 2" xfId="3582"/>
    <cellStyle name="20% - Énfasis2 2 12 3 2 2 2" xfId="3583"/>
    <cellStyle name="20% - Énfasis2 2 12 3 2 2 2 2" xfId="3584"/>
    <cellStyle name="20% - Énfasis2 2 12 3 2 2 3" xfId="3585"/>
    <cellStyle name="20% - Énfasis2 2 12 3 2 2 3 2" xfId="3586"/>
    <cellStyle name="20% - Énfasis2 2 12 3 2 2 4" xfId="3587"/>
    <cellStyle name="20% - Énfasis2 2 12 3 2 3" xfId="3588"/>
    <cellStyle name="20% - Énfasis2 2 12 3 2 3 2" xfId="3589"/>
    <cellStyle name="20% - Énfasis2 2 12 3 2 4" xfId="3590"/>
    <cellStyle name="20% - Énfasis2 2 12 3 2 4 2" xfId="3591"/>
    <cellStyle name="20% - Énfasis2 2 12 3 2 5" xfId="3592"/>
    <cellStyle name="20% - Énfasis2 2 12 3 3" xfId="3593"/>
    <cellStyle name="20% - Énfasis2 2 12 3 3 2" xfId="3594"/>
    <cellStyle name="20% - Énfasis2 2 12 3 3 2 2" xfId="3595"/>
    <cellStyle name="20% - Énfasis2 2 12 3 3 3" xfId="3596"/>
    <cellStyle name="20% - Énfasis2 2 12 3 3 3 2" xfId="3597"/>
    <cellStyle name="20% - Énfasis2 2 12 3 3 4" xfId="3598"/>
    <cellStyle name="20% - Énfasis2 2 12 3 4" xfId="3599"/>
    <cellStyle name="20% - Énfasis2 2 12 3 4 2" xfId="3600"/>
    <cellStyle name="20% - Énfasis2 2 12 3 5" xfId="3601"/>
    <cellStyle name="20% - Énfasis2 2 12 3 5 2" xfId="3602"/>
    <cellStyle name="20% - Énfasis2 2 12 3 6" xfId="3603"/>
    <cellStyle name="20% - Énfasis2 2 12 4" xfId="3604"/>
    <cellStyle name="20% - Énfasis2 2 12 4 2" xfId="3605"/>
    <cellStyle name="20% - Énfasis2 2 12 4 2 2" xfId="3606"/>
    <cellStyle name="20% - Énfasis2 2 12 4 2 2 2" xfId="3607"/>
    <cellStyle name="20% - Énfasis2 2 12 4 2 2 2 2" xfId="3608"/>
    <cellStyle name="20% - Énfasis2 2 12 4 2 2 3" xfId="3609"/>
    <cellStyle name="20% - Énfasis2 2 12 4 2 2 3 2" xfId="3610"/>
    <cellStyle name="20% - Énfasis2 2 12 4 2 2 4" xfId="3611"/>
    <cellStyle name="20% - Énfasis2 2 12 4 2 3" xfId="3612"/>
    <cellStyle name="20% - Énfasis2 2 12 4 2 3 2" xfId="3613"/>
    <cellStyle name="20% - Énfasis2 2 12 4 2 4" xfId="3614"/>
    <cellStyle name="20% - Énfasis2 2 12 4 2 4 2" xfId="3615"/>
    <cellStyle name="20% - Énfasis2 2 12 4 2 5" xfId="3616"/>
    <cellStyle name="20% - Énfasis2 2 12 4 3" xfId="3617"/>
    <cellStyle name="20% - Énfasis2 2 12 4 3 2" xfId="3618"/>
    <cellStyle name="20% - Énfasis2 2 12 4 3 2 2" xfId="3619"/>
    <cellStyle name="20% - Énfasis2 2 12 4 3 3" xfId="3620"/>
    <cellStyle name="20% - Énfasis2 2 12 4 3 3 2" xfId="3621"/>
    <cellStyle name="20% - Énfasis2 2 12 4 3 4" xfId="3622"/>
    <cellStyle name="20% - Énfasis2 2 12 4 4" xfId="3623"/>
    <cellStyle name="20% - Énfasis2 2 12 4 4 2" xfId="3624"/>
    <cellStyle name="20% - Énfasis2 2 12 4 5" xfId="3625"/>
    <cellStyle name="20% - Énfasis2 2 12 4 5 2" xfId="3626"/>
    <cellStyle name="20% - Énfasis2 2 12 4 6" xfId="3627"/>
    <cellStyle name="20% - Énfasis2 2 12 5" xfId="3628"/>
    <cellStyle name="20% - Énfasis2 2 12 5 2" xfId="3629"/>
    <cellStyle name="20% - Énfasis2 2 12 5 2 2" xfId="3630"/>
    <cellStyle name="20% - Énfasis2 2 12 5 2 2 2" xfId="3631"/>
    <cellStyle name="20% - Énfasis2 2 12 5 2 3" xfId="3632"/>
    <cellStyle name="20% - Énfasis2 2 12 5 2 3 2" xfId="3633"/>
    <cellStyle name="20% - Énfasis2 2 12 5 2 4" xfId="3634"/>
    <cellStyle name="20% - Énfasis2 2 12 5 3" xfId="3635"/>
    <cellStyle name="20% - Énfasis2 2 12 5 3 2" xfId="3636"/>
    <cellStyle name="20% - Énfasis2 2 12 5 4" xfId="3637"/>
    <cellStyle name="20% - Énfasis2 2 12 5 4 2" xfId="3638"/>
    <cellStyle name="20% - Énfasis2 2 12 5 5" xfId="3639"/>
    <cellStyle name="20% - Énfasis2 2 12 6" xfId="3640"/>
    <cellStyle name="20% - Énfasis2 2 12 6 2" xfId="3641"/>
    <cellStyle name="20% - Énfasis2 2 12 6 2 2" xfId="3642"/>
    <cellStyle name="20% - Énfasis2 2 12 6 3" xfId="3643"/>
    <cellStyle name="20% - Énfasis2 2 12 6 3 2" xfId="3644"/>
    <cellStyle name="20% - Énfasis2 2 12 6 4" xfId="3645"/>
    <cellStyle name="20% - Énfasis2 2 12 7" xfId="3646"/>
    <cellStyle name="20% - Énfasis2 2 12 7 2" xfId="3647"/>
    <cellStyle name="20% - Énfasis2 2 12 8" xfId="3648"/>
    <cellStyle name="20% - Énfasis2 2 12 8 2" xfId="3649"/>
    <cellStyle name="20% - Énfasis2 2 12 9" xfId="3650"/>
    <cellStyle name="20% - Énfasis2 2 13" xfId="3651"/>
    <cellStyle name="20% - Énfasis2 2 13 2" xfId="3652"/>
    <cellStyle name="20% - Énfasis2 2 13 2 2" xfId="3653"/>
    <cellStyle name="20% - Énfasis2 2 13 2 2 2" xfId="3654"/>
    <cellStyle name="20% - Énfasis2 2 13 2 2 2 2" xfId="3655"/>
    <cellStyle name="20% - Énfasis2 2 13 2 2 2 2 2" xfId="3656"/>
    <cellStyle name="20% - Énfasis2 2 13 2 2 2 2 2 2" xfId="3657"/>
    <cellStyle name="20% - Énfasis2 2 13 2 2 2 2 3" xfId="3658"/>
    <cellStyle name="20% - Énfasis2 2 13 2 2 2 2 3 2" xfId="3659"/>
    <cellStyle name="20% - Énfasis2 2 13 2 2 2 2 4" xfId="3660"/>
    <cellStyle name="20% - Énfasis2 2 13 2 2 2 3" xfId="3661"/>
    <cellStyle name="20% - Énfasis2 2 13 2 2 2 3 2" xfId="3662"/>
    <cellStyle name="20% - Énfasis2 2 13 2 2 2 4" xfId="3663"/>
    <cellStyle name="20% - Énfasis2 2 13 2 2 2 4 2" xfId="3664"/>
    <cellStyle name="20% - Énfasis2 2 13 2 2 2 5" xfId="3665"/>
    <cellStyle name="20% - Énfasis2 2 13 2 2 3" xfId="3666"/>
    <cellStyle name="20% - Énfasis2 2 13 2 2 3 2" xfId="3667"/>
    <cellStyle name="20% - Énfasis2 2 13 2 2 3 2 2" xfId="3668"/>
    <cellStyle name="20% - Énfasis2 2 13 2 2 3 3" xfId="3669"/>
    <cellStyle name="20% - Énfasis2 2 13 2 2 3 3 2" xfId="3670"/>
    <cellStyle name="20% - Énfasis2 2 13 2 2 3 4" xfId="3671"/>
    <cellStyle name="20% - Énfasis2 2 13 2 2 4" xfId="3672"/>
    <cellStyle name="20% - Énfasis2 2 13 2 2 4 2" xfId="3673"/>
    <cellStyle name="20% - Énfasis2 2 13 2 2 5" xfId="3674"/>
    <cellStyle name="20% - Énfasis2 2 13 2 2 5 2" xfId="3675"/>
    <cellStyle name="20% - Énfasis2 2 13 2 2 6" xfId="3676"/>
    <cellStyle name="20% - Énfasis2 2 13 2 3" xfId="3677"/>
    <cellStyle name="20% - Énfasis2 2 13 2 3 2" xfId="3678"/>
    <cellStyle name="20% - Énfasis2 2 13 2 3 2 2" xfId="3679"/>
    <cellStyle name="20% - Énfasis2 2 13 2 3 2 2 2" xfId="3680"/>
    <cellStyle name="20% - Énfasis2 2 13 2 3 2 2 2 2" xfId="3681"/>
    <cellStyle name="20% - Énfasis2 2 13 2 3 2 2 3" xfId="3682"/>
    <cellStyle name="20% - Énfasis2 2 13 2 3 2 2 3 2" xfId="3683"/>
    <cellStyle name="20% - Énfasis2 2 13 2 3 2 2 4" xfId="3684"/>
    <cellStyle name="20% - Énfasis2 2 13 2 3 2 3" xfId="3685"/>
    <cellStyle name="20% - Énfasis2 2 13 2 3 2 3 2" xfId="3686"/>
    <cellStyle name="20% - Énfasis2 2 13 2 3 2 4" xfId="3687"/>
    <cellStyle name="20% - Énfasis2 2 13 2 3 2 4 2" xfId="3688"/>
    <cellStyle name="20% - Énfasis2 2 13 2 3 2 5" xfId="3689"/>
    <cellStyle name="20% - Énfasis2 2 13 2 3 3" xfId="3690"/>
    <cellStyle name="20% - Énfasis2 2 13 2 3 3 2" xfId="3691"/>
    <cellStyle name="20% - Énfasis2 2 13 2 3 3 2 2" xfId="3692"/>
    <cellStyle name="20% - Énfasis2 2 13 2 3 3 3" xfId="3693"/>
    <cellStyle name="20% - Énfasis2 2 13 2 3 3 3 2" xfId="3694"/>
    <cellStyle name="20% - Énfasis2 2 13 2 3 3 4" xfId="3695"/>
    <cellStyle name="20% - Énfasis2 2 13 2 3 4" xfId="3696"/>
    <cellStyle name="20% - Énfasis2 2 13 2 3 4 2" xfId="3697"/>
    <cellStyle name="20% - Énfasis2 2 13 2 3 5" xfId="3698"/>
    <cellStyle name="20% - Énfasis2 2 13 2 3 5 2" xfId="3699"/>
    <cellStyle name="20% - Énfasis2 2 13 2 3 6" xfId="3700"/>
    <cellStyle name="20% - Énfasis2 2 13 2 4" xfId="3701"/>
    <cellStyle name="20% - Énfasis2 2 13 2 4 2" xfId="3702"/>
    <cellStyle name="20% - Énfasis2 2 13 2 4 2 2" xfId="3703"/>
    <cellStyle name="20% - Énfasis2 2 13 2 4 2 2 2" xfId="3704"/>
    <cellStyle name="20% - Énfasis2 2 13 2 4 2 3" xfId="3705"/>
    <cellStyle name="20% - Énfasis2 2 13 2 4 2 3 2" xfId="3706"/>
    <cellStyle name="20% - Énfasis2 2 13 2 4 2 4" xfId="3707"/>
    <cellStyle name="20% - Énfasis2 2 13 2 4 3" xfId="3708"/>
    <cellStyle name="20% - Énfasis2 2 13 2 4 3 2" xfId="3709"/>
    <cellStyle name="20% - Énfasis2 2 13 2 4 4" xfId="3710"/>
    <cellStyle name="20% - Énfasis2 2 13 2 4 4 2" xfId="3711"/>
    <cellStyle name="20% - Énfasis2 2 13 2 4 5" xfId="3712"/>
    <cellStyle name="20% - Énfasis2 2 13 2 5" xfId="3713"/>
    <cellStyle name="20% - Énfasis2 2 13 2 5 2" xfId="3714"/>
    <cellStyle name="20% - Énfasis2 2 13 2 5 2 2" xfId="3715"/>
    <cellStyle name="20% - Énfasis2 2 13 2 5 3" xfId="3716"/>
    <cellStyle name="20% - Énfasis2 2 13 2 5 3 2" xfId="3717"/>
    <cellStyle name="20% - Énfasis2 2 13 2 5 4" xfId="3718"/>
    <cellStyle name="20% - Énfasis2 2 13 2 6" xfId="3719"/>
    <cellStyle name="20% - Énfasis2 2 13 2 6 2" xfId="3720"/>
    <cellStyle name="20% - Énfasis2 2 13 2 7" xfId="3721"/>
    <cellStyle name="20% - Énfasis2 2 13 2 7 2" xfId="3722"/>
    <cellStyle name="20% - Énfasis2 2 13 2 8" xfId="3723"/>
    <cellStyle name="20% - Énfasis2 2 13 3" xfId="3724"/>
    <cellStyle name="20% - Énfasis2 2 13 3 2" xfId="3725"/>
    <cellStyle name="20% - Énfasis2 2 13 3 2 2" xfId="3726"/>
    <cellStyle name="20% - Énfasis2 2 13 3 2 2 2" xfId="3727"/>
    <cellStyle name="20% - Énfasis2 2 13 3 2 2 2 2" xfId="3728"/>
    <cellStyle name="20% - Énfasis2 2 13 3 2 2 3" xfId="3729"/>
    <cellStyle name="20% - Énfasis2 2 13 3 2 2 3 2" xfId="3730"/>
    <cellStyle name="20% - Énfasis2 2 13 3 2 2 4" xfId="3731"/>
    <cellStyle name="20% - Énfasis2 2 13 3 2 3" xfId="3732"/>
    <cellStyle name="20% - Énfasis2 2 13 3 2 3 2" xfId="3733"/>
    <cellStyle name="20% - Énfasis2 2 13 3 2 4" xfId="3734"/>
    <cellStyle name="20% - Énfasis2 2 13 3 2 4 2" xfId="3735"/>
    <cellStyle name="20% - Énfasis2 2 13 3 2 5" xfId="3736"/>
    <cellStyle name="20% - Énfasis2 2 13 3 3" xfId="3737"/>
    <cellStyle name="20% - Énfasis2 2 13 3 3 2" xfId="3738"/>
    <cellStyle name="20% - Énfasis2 2 13 3 3 2 2" xfId="3739"/>
    <cellStyle name="20% - Énfasis2 2 13 3 3 3" xfId="3740"/>
    <cellStyle name="20% - Énfasis2 2 13 3 3 3 2" xfId="3741"/>
    <cellStyle name="20% - Énfasis2 2 13 3 3 4" xfId="3742"/>
    <cellStyle name="20% - Énfasis2 2 13 3 4" xfId="3743"/>
    <cellStyle name="20% - Énfasis2 2 13 3 4 2" xfId="3744"/>
    <cellStyle name="20% - Énfasis2 2 13 3 5" xfId="3745"/>
    <cellStyle name="20% - Énfasis2 2 13 3 5 2" xfId="3746"/>
    <cellStyle name="20% - Énfasis2 2 13 3 6" xfId="3747"/>
    <cellStyle name="20% - Énfasis2 2 13 4" xfId="3748"/>
    <cellStyle name="20% - Énfasis2 2 13 4 2" xfId="3749"/>
    <cellStyle name="20% - Énfasis2 2 13 4 2 2" xfId="3750"/>
    <cellStyle name="20% - Énfasis2 2 13 4 2 2 2" xfId="3751"/>
    <cellStyle name="20% - Énfasis2 2 13 4 2 2 2 2" xfId="3752"/>
    <cellStyle name="20% - Énfasis2 2 13 4 2 2 3" xfId="3753"/>
    <cellStyle name="20% - Énfasis2 2 13 4 2 2 3 2" xfId="3754"/>
    <cellStyle name="20% - Énfasis2 2 13 4 2 2 4" xfId="3755"/>
    <cellStyle name="20% - Énfasis2 2 13 4 2 3" xfId="3756"/>
    <cellStyle name="20% - Énfasis2 2 13 4 2 3 2" xfId="3757"/>
    <cellStyle name="20% - Énfasis2 2 13 4 2 4" xfId="3758"/>
    <cellStyle name="20% - Énfasis2 2 13 4 2 4 2" xfId="3759"/>
    <cellStyle name="20% - Énfasis2 2 13 4 2 5" xfId="3760"/>
    <cellStyle name="20% - Énfasis2 2 13 4 3" xfId="3761"/>
    <cellStyle name="20% - Énfasis2 2 13 4 3 2" xfId="3762"/>
    <cellStyle name="20% - Énfasis2 2 13 4 3 2 2" xfId="3763"/>
    <cellStyle name="20% - Énfasis2 2 13 4 3 3" xfId="3764"/>
    <cellStyle name="20% - Énfasis2 2 13 4 3 3 2" xfId="3765"/>
    <cellStyle name="20% - Énfasis2 2 13 4 3 4" xfId="3766"/>
    <cellStyle name="20% - Énfasis2 2 13 4 4" xfId="3767"/>
    <cellStyle name="20% - Énfasis2 2 13 4 4 2" xfId="3768"/>
    <cellStyle name="20% - Énfasis2 2 13 4 5" xfId="3769"/>
    <cellStyle name="20% - Énfasis2 2 13 4 5 2" xfId="3770"/>
    <cellStyle name="20% - Énfasis2 2 13 4 6" xfId="3771"/>
    <cellStyle name="20% - Énfasis2 2 13 5" xfId="3772"/>
    <cellStyle name="20% - Énfasis2 2 13 5 2" xfId="3773"/>
    <cellStyle name="20% - Énfasis2 2 13 5 2 2" xfId="3774"/>
    <cellStyle name="20% - Énfasis2 2 13 5 2 2 2" xfId="3775"/>
    <cellStyle name="20% - Énfasis2 2 13 5 2 3" xfId="3776"/>
    <cellStyle name="20% - Énfasis2 2 13 5 2 3 2" xfId="3777"/>
    <cellStyle name="20% - Énfasis2 2 13 5 2 4" xfId="3778"/>
    <cellStyle name="20% - Énfasis2 2 13 5 3" xfId="3779"/>
    <cellStyle name="20% - Énfasis2 2 13 5 3 2" xfId="3780"/>
    <cellStyle name="20% - Énfasis2 2 13 5 4" xfId="3781"/>
    <cellStyle name="20% - Énfasis2 2 13 5 4 2" xfId="3782"/>
    <cellStyle name="20% - Énfasis2 2 13 5 5" xfId="3783"/>
    <cellStyle name="20% - Énfasis2 2 13 6" xfId="3784"/>
    <cellStyle name="20% - Énfasis2 2 13 6 2" xfId="3785"/>
    <cellStyle name="20% - Énfasis2 2 13 6 2 2" xfId="3786"/>
    <cellStyle name="20% - Énfasis2 2 13 6 3" xfId="3787"/>
    <cellStyle name="20% - Énfasis2 2 13 6 3 2" xfId="3788"/>
    <cellStyle name="20% - Énfasis2 2 13 6 4" xfId="3789"/>
    <cellStyle name="20% - Énfasis2 2 13 7" xfId="3790"/>
    <cellStyle name="20% - Énfasis2 2 13 7 2" xfId="3791"/>
    <cellStyle name="20% - Énfasis2 2 13 8" xfId="3792"/>
    <cellStyle name="20% - Énfasis2 2 13 8 2" xfId="3793"/>
    <cellStyle name="20% - Énfasis2 2 13 9" xfId="3794"/>
    <cellStyle name="20% - Énfasis2 2 14" xfId="3795"/>
    <cellStyle name="20% - Énfasis2 2 14 2" xfId="3796"/>
    <cellStyle name="20% - Énfasis2 2 14 2 2" xfId="3797"/>
    <cellStyle name="20% - Énfasis2 2 14 2 2 2" xfId="3798"/>
    <cellStyle name="20% - Énfasis2 2 14 2 2 2 2" xfId="3799"/>
    <cellStyle name="20% - Énfasis2 2 14 2 2 2 2 2" xfId="3800"/>
    <cellStyle name="20% - Énfasis2 2 14 2 2 2 3" xfId="3801"/>
    <cellStyle name="20% - Énfasis2 2 14 2 2 2 3 2" xfId="3802"/>
    <cellStyle name="20% - Énfasis2 2 14 2 2 2 4" xfId="3803"/>
    <cellStyle name="20% - Énfasis2 2 14 2 2 3" xfId="3804"/>
    <cellStyle name="20% - Énfasis2 2 14 2 2 3 2" xfId="3805"/>
    <cellStyle name="20% - Énfasis2 2 14 2 2 4" xfId="3806"/>
    <cellStyle name="20% - Énfasis2 2 14 2 2 4 2" xfId="3807"/>
    <cellStyle name="20% - Énfasis2 2 14 2 2 5" xfId="3808"/>
    <cellStyle name="20% - Énfasis2 2 14 2 3" xfId="3809"/>
    <cellStyle name="20% - Énfasis2 2 14 2 3 2" xfId="3810"/>
    <cellStyle name="20% - Énfasis2 2 14 2 3 2 2" xfId="3811"/>
    <cellStyle name="20% - Énfasis2 2 14 2 3 3" xfId="3812"/>
    <cellStyle name="20% - Énfasis2 2 14 2 3 3 2" xfId="3813"/>
    <cellStyle name="20% - Énfasis2 2 14 2 3 4" xfId="3814"/>
    <cellStyle name="20% - Énfasis2 2 14 2 4" xfId="3815"/>
    <cellStyle name="20% - Énfasis2 2 14 2 4 2" xfId="3816"/>
    <cellStyle name="20% - Énfasis2 2 14 2 5" xfId="3817"/>
    <cellStyle name="20% - Énfasis2 2 14 2 5 2" xfId="3818"/>
    <cellStyle name="20% - Énfasis2 2 14 2 6" xfId="3819"/>
    <cellStyle name="20% - Énfasis2 2 14 3" xfId="3820"/>
    <cellStyle name="20% - Énfasis2 2 14 3 2" xfId="3821"/>
    <cellStyle name="20% - Énfasis2 2 14 3 2 2" xfId="3822"/>
    <cellStyle name="20% - Énfasis2 2 14 3 2 2 2" xfId="3823"/>
    <cellStyle name="20% - Énfasis2 2 14 3 2 2 2 2" xfId="3824"/>
    <cellStyle name="20% - Énfasis2 2 14 3 2 2 3" xfId="3825"/>
    <cellStyle name="20% - Énfasis2 2 14 3 2 2 3 2" xfId="3826"/>
    <cellStyle name="20% - Énfasis2 2 14 3 2 2 4" xfId="3827"/>
    <cellStyle name="20% - Énfasis2 2 14 3 2 3" xfId="3828"/>
    <cellStyle name="20% - Énfasis2 2 14 3 2 3 2" xfId="3829"/>
    <cellStyle name="20% - Énfasis2 2 14 3 2 4" xfId="3830"/>
    <cellStyle name="20% - Énfasis2 2 14 3 2 4 2" xfId="3831"/>
    <cellStyle name="20% - Énfasis2 2 14 3 2 5" xfId="3832"/>
    <cellStyle name="20% - Énfasis2 2 14 3 3" xfId="3833"/>
    <cellStyle name="20% - Énfasis2 2 14 3 3 2" xfId="3834"/>
    <cellStyle name="20% - Énfasis2 2 14 3 3 2 2" xfId="3835"/>
    <cellStyle name="20% - Énfasis2 2 14 3 3 3" xfId="3836"/>
    <cellStyle name="20% - Énfasis2 2 14 3 3 3 2" xfId="3837"/>
    <cellStyle name="20% - Énfasis2 2 14 3 3 4" xfId="3838"/>
    <cellStyle name="20% - Énfasis2 2 14 3 4" xfId="3839"/>
    <cellStyle name="20% - Énfasis2 2 14 3 4 2" xfId="3840"/>
    <cellStyle name="20% - Énfasis2 2 14 3 5" xfId="3841"/>
    <cellStyle name="20% - Énfasis2 2 14 3 5 2" xfId="3842"/>
    <cellStyle name="20% - Énfasis2 2 14 3 6" xfId="3843"/>
    <cellStyle name="20% - Énfasis2 2 14 4" xfId="3844"/>
    <cellStyle name="20% - Énfasis2 2 14 4 2" xfId="3845"/>
    <cellStyle name="20% - Énfasis2 2 14 4 2 2" xfId="3846"/>
    <cellStyle name="20% - Énfasis2 2 14 4 2 2 2" xfId="3847"/>
    <cellStyle name="20% - Énfasis2 2 14 4 2 3" xfId="3848"/>
    <cellStyle name="20% - Énfasis2 2 14 4 2 3 2" xfId="3849"/>
    <cellStyle name="20% - Énfasis2 2 14 4 2 4" xfId="3850"/>
    <cellStyle name="20% - Énfasis2 2 14 4 3" xfId="3851"/>
    <cellStyle name="20% - Énfasis2 2 14 4 3 2" xfId="3852"/>
    <cellStyle name="20% - Énfasis2 2 14 4 4" xfId="3853"/>
    <cellStyle name="20% - Énfasis2 2 14 4 4 2" xfId="3854"/>
    <cellStyle name="20% - Énfasis2 2 14 4 5" xfId="3855"/>
    <cellStyle name="20% - Énfasis2 2 14 5" xfId="3856"/>
    <cellStyle name="20% - Énfasis2 2 14 5 2" xfId="3857"/>
    <cellStyle name="20% - Énfasis2 2 14 5 2 2" xfId="3858"/>
    <cellStyle name="20% - Énfasis2 2 14 5 3" xfId="3859"/>
    <cellStyle name="20% - Énfasis2 2 14 5 3 2" xfId="3860"/>
    <cellStyle name="20% - Énfasis2 2 14 5 4" xfId="3861"/>
    <cellStyle name="20% - Énfasis2 2 14 6" xfId="3862"/>
    <cellStyle name="20% - Énfasis2 2 14 6 2" xfId="3863"/>
    <cellStyle name="20% - Énfasis2 2 14 7" xfId="3864"/>
    <cellStyle name="20% - Énfasis2 2 14 7 2" xfId="3865"/>
    <cellStyle name="20% - Énfasis2 2 14 8" xfId="3866"/>
    <cellStyle name="20% - Énfasis2 2 15" xfId="3867"/>
    <cellStyle name="20% - Énfasis2 2 15 2" xfId="3868"/>
    <cellStyle name="20% - Énfasis2 2 15 2 2" xfId="3869"/>
    <cellStyle name="20% - Énfasis2 2 15 2 2 2" xfId="3870"/>
    <cellStyle name="20% - Énfasis2 2 15 2 2 2 2" xfId="3871"/>
    <cellStyle name="20% - Énfasis2 2 15 2 2 3" xfId="3872"/>
    <cellStyle name="20% - Énfasis2 2 15 2 2 3 2" xfId="3873"/>
    <cellStyle name="20% - Énfasis2 2 15 2 2 4" xfId="3874"/>
    <cellStyle name="20% - Énfasis2 2 15 2 3" xfId="3875"/>
    <cellStyle name="20% - Énfasis2 2 15 2 3 2" xfId="3876"/>
    <cellStyle name="20% - Énfasis2 2 15 2 4" xfId="3877"/>
    <cellStyle name="20% - Énfasis2 2 15 2 4 2" xfId="3878"/>
    <cellStyle name="20% - Énfasis2 2 15 2 5" xfId="3879"/>
    <cellStyle name="20% - Énfasis2 2 15 3" xfId="3880"/>
    <cellStyle name="20% - Énfasis2 2 15 3 2" xfId="3881"/>
    <cellStyle name="20% - Énfasis2 2 15 3 2 2" xfId="3882"/>
    <cellStyle name="20% - Énfasis2 2 15 3 3" xfId="3883"/>
    <cellStyle name="20% - Énfasis2 2 15 3 3 2" xfId="3884"/>
    <cellStyle name="20% - Énfasis2 2 15 3 4" xfId="3885"/>
    <cellStyle name="20% - Énfasis2 2 15 4" xfId="3886"/>
    <cellStyle name="20% - Énfasis2 2 15 4 2" xfId="3887"/>
    <cellStyle name="20% - Énfasis2 2 15 5" xfId="3888"/>
    <cellStyle name="20% - Énfasis2 2 15 5 2" xfId="3889"/>
    <cellStyle name="20% - Énfasis2 2 15 6" xfId="3890"/>
    <cellStyle name="20% - Énfasis2 2 16" xfId="3891"/>
    <cellStyle name="20% - Énfasis2 2 16 2" xfId="3892"/>
    <cellStyle name="20% - Énfasis2 2 16 2 2" xfId="3893"/>
    <cellStyle name="20% - Énfasis2 2 16 2 2 2" xfId="3894"/>
    <cellStyle name="20% - Énfasis2 2 16 2 2 2 2" xfId="3895"/>
    <cellStyle name="20% - Énfasis2 2 16 2 2 3" xfId="3896"/>
    <cellStyle name="20% - Énfasis2 2 16 2 2 3 2" xfId="3897"/>
    <cellStyle name="20% - Énfasis2 2 16 2 2 4" xfId="3898"/>
    <cellStyle name="20% - Énfasis2 2 16 2 3" xfId="3899"/>
    <cellStyle name="20% - Énfasis2 2 16 2 3 2" xfId="3900"/>
    <cellStyle name="20% - Énfasis2 2 16 2 4" xfId="3901"/>
    <cellStyle name="20% - Énfasis2 2 16 2 4 2" xfId="3902"/>
    <cellStyle name="20% - Énfasis2 2 16 2 5" xfId="3903"/>
    <cellStyle name="20% - Énfasis2 2 16 3" xfId="3904"/>
    <cellStyle name="20% - Énfasis2 2 16 3 2" xfId="3905"/>
    <cellStyle name="20% - Énfasis2 2 16 3 2 2" xfId="3906"/>
    <cellStyle name="20% - Énfasis2 2 16 3 3" xfId="3907"/>
    <cellStyle name="20% - Énfasis2 2 16 3 3 2" xfId="3908"/>
    <cellStyle name="20% - Énfasis2 2 16 3 4" xfId="3909"/>
    <cellStyle name="20% - Énfasis2 2 16 4" xfId="3910"/>
    <cellStyle name="20% - Énfasis2 2 16 4 2" xfId="3911"/>
    <cellStyle name="20% - Énfasis2 2 16 5" xfId="3912"/>
    <cellStyle name="20% - Énfasis2 2 16 5 2" xfId="3913"/>
    <cellStyle name="20% - Énfasis2 2 16 6" xfId="3914"/>
    <cellStyle name="20% - Énfasis2 2 17" xfId="3915"/>
    <cellStyle name="20% - Énfasis2 2 17 2" xfId="3916"/>
    <cellStyle name="20% - Énfasis2 2 17 2 2" xfId="3917"/>
    <cellStyle name="20% - Énfasis2 2 17 2 2 2" xfId="3918"/>
    <cellStyle name="20% - Énfasis2 2 17 2 3" xfId="3919"/>
    <cellStyle name="20% - Énfasis2 2 17 2 3 2" xfId="3920"/>
    <cellStyle name="20% - Énfasis2 2 17 2 4" xfId="3921"/>
    <cellStyle name="20% - Énfasis2 2 17 3" xfId="3922"/>
    <cellStyle name="20% - Énfasis2 2 17 3 2" xfId="3923"/>
    <cellStyle name="20% - Énfasis2 2 17 4" xfId="3924"/>
    <cellStyle name="20% - Énfasis2 2 17 4 2" xfId="3925"/>
    <cellStyle name="20% - Énfasis2 2 17 5" xfId="3926"/>
    <cellStyle name="20% - Énfasis2 2 18" xfId="3927"/>
    <cellStyle name="20% - Énfasis2 2 18 2" xfId="3928"/>
    <cellStyle name="20% - Énfasis2 2 18 2 2" xfId="3929"/>
    <cellStyle name="20% - Énfasis2 2 18 3" xfId="3930"/>
    <cellStyle name="20% - Énfasis2 2 18 3 2" xfId="3931"/>
    <cellStyle name="20% - Énfasis2 2 18 4" xfId="3932"/>
    <cellStyle name="20% - Énfasis2 2 19" xfId="3933"/>
    <cellStyle name="20% - Énfasis2 2 19 2" xfId="3934"/>
    <cellStyle name="20% - Énfasis2 2 2" xfId="3935"/>
    <cellStyle name="20% - Énfasis2 2 2 10" xfId="3936"/>
    <cellStyle name="20% - Énfasis2 2 2 2" xfId="3937"/>
    <cellStyle name="20% - Énfasis2 2 2 2 2" xfId="3938"/>
    <cellStyle name="20% - Énfasis2 2 2 2 2 2" xfId="3939"/>
    <cellStyle name="20% - Énfasis2 2 2 2 2 2 2" xfId="3940"/>
    <cellStyle name="20% - Énfasis2 2 2 2 2 2 2 2" xfId="3941"/>
    <cellStyle name="20% - Énfasis2 2 2 2 2 2 2 2 2" xfId="3942"/>
    <cellStyle name="20% - Énfasis2 2 2 2 2 2 2 3" xfId="3943"/>
    <cellStyle name="20% - Énfasis2 2 2 2 2 2 2 3 2" xfId="3944"/>
    <cellStyle name="20% - Énfasis2 2 2 2 2 2 2 4" xfId="3945"/>
    <cellStyle name="20% - Énfasis2 2 2 2 2 2 3" xfId="3946"/>
    <cellStyle name="20% - Énfasis2 2 2 2 2 2 3 2" xfId="3947"/>
    <cellStyle name="20% - Énfasis2 2 2 2 2 2 4" xfId="3948"/>
    <cellStyle name="20% - Énfasis2 2 2 2 2 2 4 2" xfId="3949"/>
    <cellStyle name="20% - Énfasis2 2 2 2 2 2 5" xfId="3950"/>
    <cellStyle name="20% - Énfasis2 2 2 2 2 3" xfId="3951"/>
    <cellStyle name="20% - Énfasis2 2 2 2 2 3 2" xfId="3952"/>
    <cellStyle name="20% - Énfasis2 2 2 2 2 3 2 2" xfId="3953"/>
    <cellStyle name="20% - Énfasis2 2 2 2 2 3 3" xfId="3954"/>
    <cellStyle name="20% - Énfasis2 2 2 2 2 3 3 2" xfId="3955"/>
    <cellStyle name="20% - Énfasis2 2 2 2 2 3 4" xfId="3956"/>
    <cellStyle name="20% - Énfasis2 2 2 2 2 4" xfId="3957"/>
    <cellStyle name="20% - Énfasis2 2 2 2 2 4 2" xfId="3958"/>
    <cellStyle name="20% - Énfasis2 2 2 2 2 5" xfId="3959"/>
    <cellStyle name="20% - Énfasis2 2 2 2 2 5 2" xfId="3960"/>
    <cellStyle name="20% - Énfasis2 2 2 2 2 6" xfId="3961"/>
    <cellStyle name="20% - Énfasis2 2 2 2 3" xfId="3962"/>
    <cellStyle name="20% - Énfasis2 2 2 2 3 2" xfId="3963"/>
    <cellStyle name="20% - Énfasis2 2 2 2 3 2 2" xfId="3964"/>
    <cellStyle name="20% - Énfasis2 2 2 2 3 2 2 2" xfId="3965"/>
    <cellStyle name="20% - Énfasis2 2 2 2 3 2 2 2 2" xfId="3966"/>
    <cellStyle name="20% - Énfasis2 2 2 2 3 2 2 3" xfId="3967"/>
    <cellStyle name="20% - Énfasis2 2 2 2 3 2 2 3 2" xfId="3968"/>
    <cellStyle name="20% - Énfasis2 2 2 2 3 2 2 4" xfId="3969"/>
    <cellStyle name="20% - Énfasis2 2 2 2 3 2 3" xfId="3970"/>
    <cellStyle name="20% - Énfasis2 2 2 2 3 2 3 2" xfId="3971"/>
    <cellStyle name="20% - Énfasis2 2 2 2 3 2 4" xfId="3972"/>
    <cellStyle name="20% - Énfasis2 2 2 2 3 2 4 2" xfId="3973"/>
    <cellStyle name="20% - Énfasis2 2 2 2 3 2 5" xfId="3974"/>
    <cellStyle name="20% - Énfasis2 2 2 2 3 3" xfId="3975"/>
    <cellStyle name="20% - Énfasis2 2 2 2 3 3 2" xfId="3976"/>
    <cellStyle name="20% - Énfasis2 2 2 2 3 3 2 2" xfId="3977"/>
    <cellStyle name="20% - Énfasis2 2 2 2 3 3 3" xfId="3978"/>
    <cellStyle name="20% - Énfasis2 2 2 2 3 3 3 2" xfId="3979"/>
    <cellStyle name="20% - Énfasis2 2 2 2 3 3 4" xfId="3980"/>
    <cellStyle name="20% - Énfasis2 2 2 2 3 4" xfId="3981"/>
    <cellStyle name="20% - Énfasis2 2 2 2 3 4 2" xfId="3982"/>
    <cellStyle name="20% - Énfasis2 2 2 2 3 5" xfId="3983"/>
    <cellStyle name="20% - Énfasis2 2 2 2 3 5 2" xfId="3984"/>
    <cellStyle name="20% - Énfasis2 2 2 2 3 6" xfId="3985"/>
    <cellStyle name="20% - Énfasis2 2 2 2 4" xfId="3986"/>
    <cellStyle name="20% - Énfasis2 2 2 2 4 2" xfId="3987"/>
    <cellStyle name="20% - Énfasis2 2 2 2 4 2 2" xfId="3988"/>
    <cellStyle name="20% - Énfasis2 2 2 2 4 2 2 2" xfId="3989"/>
    <cellStyle name="20% - Énfasis2 2 2 2 4 2 3" xfId="3990"/>
    <cellStyle name="20% - Énfasis2 2 2 2 4 2 3 2" xfId="3991"/>
    <cellStyle name="20% - Énfasis2 2 2 2 4 2 4" xfId="3992"/>
    <cellStyle name="20% - Énfasis2 2 2 2 4 3" xfId="3993"/>
    <cellStyle name="20% - Énfasis2 2 2 2 4 3 2" xfId="3994"/>
    <cellStyle name="20% - Énfasis2 2 2 2 4 4" xfId="3995"/>
    <cellStyle name="20% - Énfasis2 2 2 2 4 4 2" xfId="3996"/>
    <cellStyle name="20% - Énfasis2 2 2 2 4 5" xfId="3997"/>
    <cellStyle name="20% - Énfasis2 2 2 2 5" xfId="3998"/>
    <cellStyle name="20% - Énfasis2 2 2 2 5 2" xfId="3999"/>
    <cellStyle name="20% - Énfasis2 2 2 2 5 2 2" xfId="4000"/>
    <cellStyle name="20% - Énfasis2 2 2 2 5 3" xfId="4001"/>
    <cellStyle name="20% - Énfasis2 2 2 2 5 3 2" xfId="4002"/>
    <cellStyle name="20% - Énfasis2 2 2 2 5 4" xfId="4003"/>
    <cellStyle name="20% - Énfasis2 2 2 2 6" xfId="4004"/>
    <cellStyle name="20% - Énfasis2 2 2 2 6 2" xfId="4005"/>
    <cellStyle name="20% - Énfasis2 2 2 2 7" xfId="4006"/>
    <cellStyle name="20% - Énfasis2 2 2 2 7 2" xfId="4007"/>
    <cellStyle name="20% - Énfasis2 2 2 2 8" xfId="4008"/>
    <cellStyle name="20% - Énfasis2 2 2 3" xfId="4009"/>
    <cellStyle name="20% - Énfasis2 2 2 3 2" xfId="4010"/>
    <cellStyle name="20% - Énfasis2 2 2 3 2 2" xfId="4011"/>
    <cellStyle name="20% - Énfasis2 2 2 3 2 2 2" xfId="4012"/>
    <cellStyle name="20% - Énfasis2 2 2 3 2 2 2 2" xfId="4013"/>
    <cellStyle name="20% - Énfasis2 2 2 3 2 2 3" xfId="4014"/>
    <cellStyle name="20% - Énfasis2 2 2 3 2 2 3 2" xfId="4015"/>
    <cellStyle name="20% - Énfasis2 2 2 3 2 2 4" xfId="4016"/>
    <cellStyle name="20% - Énfasis2 2 2 3 2 3" xfId="4017"/>
    <cellStyle name="20% - Énfasis2 2 2 3 2 3 2" xfId="4018"/>
    <cellStyle name="20% - Énfasis2 2 2 3 2 4" xfId="4019"/>
    <cellStyle name="20% - Énfasis2 2 2 3 2 4 2" xfId="4020"/>
    <cellStyle name="20% - Énfasis2 2 2 3 2 5" xfId="4021"/>
    <cellStyle name="20% - Énfasis2 2 2 3 3" xfId="4022"/>
    <cellStyle name="20% - Énfasis2 2 2 3 3 2" xfId="4023"/>
    <cellStyle name="20% - Énfasis2 2 2 3 3 2 2" xfId="4024"/>
    <cellStyle name="20% - Énfasis2 2 2 3 3 3" xfId="4025"/>
    <cellStyle name="20% - Énfasis2 2 2 3 3 3 2" xfId="4026"/>
    <cellStyle name="20% - Énfasis2 2 2 3 3 4" xfId="4027"/>
    <cellStyle name="20% - Énfasis2 2 2 3 4" xfId="4028"/>
    <cellStyle name="20% - Énfasis2 2 2 3 4 2" xfId="4029"/>
    <cellStyle name="20% - Énfasis2 2 2 3 5" xfId="4030"/>
    <cellStyle name="20% - Énfasis2 2 2 3 5 2" xfId="4031"/>
    <cellStyle name="20% - Énfasis2 2 2 3 6" xfId="4032"/>
    <cellStyle name="20% - Énfasis2 2 2 4" xfId="4033"/>
    <cellStyle name="20% - Énfasis2 2 2 4 2" xfId="4034"/>
    <cellStyle name="20% - Énfasis2 2 2 4 2 2" xfId="4035"/>
    <cellStyle name="20% - Énfasis2 2 2 4 2 2 2" xfId="4036"/>
    <cellStyle name="20% - Énfasis2 2 2 4 2 2 2 2" xfId="4037"/>
    <cellStyle name="20% - Énfasis2 2 2 4 2 2 3" xfId="4038"/>
    <cellStyle name="20% - Énfasis2 2 2 4 2 2 3 2" xfId="4039"/>
    <cellStyle name="20% - Énfasis2 2 2 4 2 2 4" xfId="4040"/>
    <cellStyle name="20% - Énfasis2 2 2 4 2 3" xfId="4041"/>
    <cellStyle name="20% - Énfasis2 2 2 4 2 3 2" xfId="4042"/>
    <cellStyle name="20% - Énfasis2 2 2 4 2 4" xfId="4043"/>
    <cellStyle name="20% - Énfasis2 2 2 4 2 4 2" xfId="4044"/>
    <cellStyle name="20% - Énfasis2 2 2 4 2 5" xfId="4045"/>
    <cellStyle name="20% - Énfasis2 2 2 4 3" xfId="4046"/>
    <cellStyle name="20% - Énfasis2 2 2 4 3 2" xfId="4047"/>
    <cellStyle name="20% - Énfasis2 2 2 4 3 2 2" xfId="4048"/>
    <cellStyle name="20% - Énfasis2 2 2 4 3 3" xfId="4049"/>
    <cellStyle name="20% - Énfasis2 2 2 4 3 3 2" xfId="4050"/>
    <cellStyle name="20% - Énfasis2 2 2 4 3 4" xfId="4051"/>
    <cellStyle name="20% - Énfasis2 2 2 4 4" xfId="4052"/>
    <cellStyle name="20% - Énfasis2 2 2 4 4 2" xfId="4053"/>
    <cellStyle name="20% - Énfasis2 2 2 4 5" xfId="4054"/>
    <cellStyle name="20% - Énfasis2 2 2 4 5 2" xfId="4055"/>
    <cellStyle name="20% - Énfasis2 2 2 4 6" xfId="4056"/>
    <cellStyle name="20% - Énfasis2 2 2 5" xfId="4057"/>
    <cellStyle name="20% - Énfasis2 2 2 5 2" xfId="4058"/>
    <cellStyle name="20% - Énfasis2 2 2 5 2 2" xfId="4059"/>
    <cellStyle name="20% - Énfasis2 2 2 5 2 2 2" xfId="4060"/>
    <cellStyle name="20% - Énfasis2 2 2 5 2 3" xfId="4061"/>
    <cellStyle name="20% - Énfasis2 2 2 5 2 3 2" xfId="4062"/>
    <cellStyle name="20% - Énfasis2 2 2 5 2 4" xfId="4063"/>
    <cellStyle name="20% - Énfasis2 2 2 5 3" xfId="4064"/>
    <cellStyle name="20% - Énfasis2 2 2 5 3 2" xfId="4065"/>
    <cellStyle name="20% - Énfasis2 2 2 5 4" xfId="4066"/>
    <cellStyle name="20% - Énfasis2 2 2 5 4 2" xfId="4067"/>
    <cellStyle name="20% - Énfasis2 2 2 5 5" xfId="4068"/>
    <cellStyle name="20% - Énfasis2 2 2 6" xfId="4069"/>
    <cellStyle name="20% - Énfasis2 2 2 6 2" xfId="4070"/>
    <cellStyle name="20% - Énfasis2 2 2 6 2 2" xfId="4071"/>
    <cellStyle name="20% - Énfasis2 2 2 6 3" xfId="4072"/>
    <cellStyle name="20% - Énfasis2 2 2 6 3 2" xfId="4073"/>
    <cellStyle name="20% - Énfasis2 2 2 6 4" xfId="4074"/>
    <cellStyle name="20% - Énfasis2 2 2 7" xfId="4075"/>
    <cellStyle name="20% - Énfasis2 2 2 7 2" xfId="4076"/>
    <cellStyle name="20% - Énfasis2 2 2 8" xfId="4077"/>
    <cellStyle name="20% - Énfasis2 2 2 8 2" xfId="4078"/>
    <cellStyle name="20% - Énfasis2 2 2 9" xfId="4079"/>
    <cellStyle name="20% - Énfasis2 2 20" xfId="4080"/>
    <cellStyle name="20% - Énfasis2 2 20 2" xfId="4081"/>
    <cellStyle name="20% - Énfasis2 2 21" xfId="4082"/>
    <cellStyle name="20% - Énfasis2 2 22" xfId="4083"/>
    <cellStyle name="20% - Énfasis2 2 3" xfId="4084"/>
    <cellStyle name="20% - Énfasis2 2 3 10" xfId="4085"/>
    <cellStyle name="20% - Énfasis2 2 3 2" xfId="4086"/>
    <cellStyle name="20% - Énfasis2 2 3 2 2" xfId="4087"/>
    <cellStyle name="20% - Énfasis2 2 3 2 2 2" xfId="4088"/>
    <cellStyle name="20% - Énfasis2 2 3 2 2 2 2" xfId="4089"/>
    <cellStyle name="20% - Énfasis2 2 3 2 2 2 2 2" xfId="4090"/>
    <cellStyle name="20% - Énfasis2 2 3 2 2 2 2 2 2" xfId="4091"/>
    <cellStyle name="20% - Énfasis2 2 3 2 2 2 2 3" xfId="4092"/>
    <cellStyle name="20% - Énfasis2 2 3 2 2 2 2 3 2" xfId="4093"/>
    <cellStyle name="20% - Énfasis2 2 3 2 2 2 2 4" xfId="4094"/>
    <cellStyle name="20% - Énfasis2 2 3 2 2 2 3" xfId="4095"/>
    <cellStyle name="20% - Énfasis2 2 3 2 2 2 3 2" xfId="4096"/>
    <cellStyle name="20% - Énfasis2 2 3 2 2 2 4" xfId="4097"/>
    <cellStyle name="20% - Énfasis2 2 3 2 2 2 4 2" xfId="4098"/>
    <cellStyle name="20% - Énfasis2 2 3 2 2 2 5" xfId="4099"/>
    <cellStyle name="20% - Énfasis2 2 3 2 2 3" xfId="4100"/>
    <cellStyle name="20% - Énfasis2 2 3 2 2 3 2" xfId="4101"/>
    <cellStyle name="20% - Énfasis2 2 3 2 2 3 2 2" xfId="4102"/>
    <cellStyle name="20% - Énfasis2 2 3 2 2 3 3" xfId="4103"/>
    <cellStyle name="20% - Énfasis2 2 3 2 2 3 3 2" xfId="4104"/>
    <cellStyle name="20% - Énfasis2 2 3 2 2 3 4" xfId="4105"/>
    <cellStyle name="20% - Énfasis2 2 3 2 2 4" xfId="4106"/>
    <cellStyle name="20% - Énfasis2 2 3 2 2 4 2" xfId="4107"/>
    <cellStyle name="20% - Énfasis2 2 3 2 2 5" xfId="4108"/>
    <cellStyle name="20% - Énfasis2 2 3 2 2 5 2" xfId="4109"/>
    <cellStyle name="20% - Énfasis2 2 3 2 2 6" xfId="4110"/>
    <cellStyle name="20% - Énfasis2 2 3 2 3" xfId="4111"/>
    <cellStyle name="20% - Énfasis2 2 3 2 3 2" xfId="4112"/>
    <cellStyle name="20% - Énfasis2 2 3 2 3 2 2" xfId="4113"/>
    <cellStyle name="20% - Énfasis2 2 3 2 3 2 2 2" xfId="4114"/>
    <cellStyle name="20% - Énfasis2 2 3 2 3 2 2 2 2" xfId="4115"/>
    <cellStyle name="20% - Énfasis2 2 3 2 3 2 2 3" xfId="4116"/>
    <cellStyle name="20% - Énfasis2 2 3 2 3 2 2 3 2" xfId="4117"/>
    <cellStyle name="20% - Énfasis2 2 3 2 3 2 2 4" xfId="4118"/>
    <cellStyle name="20% - Énfasis2 2 3 2 3 2 3" xfId="4119"/>
    <cellStyle name="20% - Énfasis2 2 3 2 3 2 3 2" xfId="4120"/>
    <cellStyle name="20% - Énfasis2 2 3 2 3 2 4" xfId="4121"/>
    <cellStyle name="20% - Énfasis2 2 3 2 3 2 4 2" xfId="4122"/>
    <cellStyle name="20% - Énfasis2 2 3 2 3 2 5" xfId="4123"/>
    <cellStyle name="20% - Énfasis2 2 3 2 3 3" xfId="4124"/>
    <cellStyle name="20% - Énfasis2 2 3 2 3 3 2" xfId="4125"/>
    <cellStyle name="20% - Énfasis2 2 3 2 3 3 2 2" xfId="4126"/>
    <cellStyle name="20% - Énfasis2 2 3 2 3 3 3" xfId="4127"/>
    <cellStyle name="20% - Énfasis2 2 3 2 3 3 3 2" xfId="4128"/>
    <cellStyle name="20% - Énfasis2 2 3 2 3 3 4" xfId="4129"/>
    <cellStyle name="20% - Énfasis2 2 3 2 3 4" xfId="4130"/>
    <cellStyle name="20% - Énfasis2 2 3 2 3 4 2" xfId="4131"/>
    <cellStyle name="20% - Énfasis2 2 3 2 3 5" xfId="4132"/>
    <cellStyle name="20% - Énfasis2 2 3 2 3 5 2" xfId="4133"/>
    <cellStyle name="20% - Énfasis2 2 3 2 3 6" xfId="4134"/>
    <cellStyle name="20% - Énfasis2 2 3 2 4" xfId="4135"/>
    <cellStyle name="20% - Énfasis2 2 3 2 4 2" xfId="4136"/>
    <cellStyle name="20% - Énfasis2 2 3 2 4 2 2" xfId="4137"/>
    <cellStyle name="20% - Énfasis2 2 3 2 4 2 2 2" xfId="4138"/>
    <cellStyle name="20% - Énfasis2 2 3 2 4 2 3" xfId="4139"/>
    <cellStyle name="20% - Énfasis2 2 3 2 4 2 3 2" xfId="4140"/>
    <cellStyle name="20% - Énfasis2 2 3 2 4 2 4" xfId="4141"/>
    <cellStyle name="20% - Énfasis2 2 3 2 4 3" xfId="4142"/>
    <cellStyle name="20% - Énfasis2 2 3 2 4 3 2" xfId="4143"/>
    <cellStyle name="20% - Énfasis2 2 3 2 4 4" xfId="4144"/>
    <cellStyle name="20% - Énfasis2 2 3 2 4 4 2" xfId="4145"/>
    <cellStyle name="20% - Énfasis2 2 3 2 4 5" xfId="4146"/>
    <cellStyle name="20% - Énfasis2 2 3 2 5" xfId="4147"/>
    <cellStyle name="20% - Énfasis2 2 3 2 5 2" xfId="4148"/>
    <cellStyle name="20% - Énfasis2 2 3 2 5 2 2" xfId="4149"/>
    <cellStyle name="20% - Énfasis2 2 3 2 5 3" xfId="4150"/>
    <cellStyle name="20% - Énfasis2 2 3 2 5 3 2" xfId="4151"/>
    <cellStyle name="20% - Énfasis2 2 3 2 5 4" xfId="4152"/>
    <cellStyle name="20% - Énfasis2 2 3 2 6" xfId="4153"/>
    <cellStyle name="20% - Énfasis2 2 3 2 6 2" xfId="4154"/>
    <cellStyle name="20% - Énfasis2 2 3 2 7" xfId="4155"/>
    <cellStyle name="20% - Énfasis2 2 3 2 7 2" xfId="4156"/>
    <cellStyle name="20% - Énfasis2 2 3 2 8" xfId="4157"/>
    <cellStyle name="20% - Énfasis2 2 3 3" xfId="4158"/>
    <cellStyle name="20% - Énfasis2 2 3 3 2" xfId="4159"/>
    <cellStyle name="20% - Énfasis2 2 3 3 2 2" xfId="4160"/>
    <cellStyle name="20% - Énfasis2 2 3 3 2 2 2" xfId="4161"/>
    <cellStyle name="20% - Énfasis2 2 3 3 2 2 2 2" xfId="4162"/>
    <cellStyle name="20% - Énfasis2 2 3 3 2 2 3" xfId="4163"/>
    <cellStyle name="20% - Énfasis2 2 3 3 2 2 3 2" xfId="4164"/>
    <cellStyle name="20% - Énfasis2 2 3 3 2 2 4" xfId="4165"/>
    <cellStyle name="20% - Énfasis2 2 3 3 2 3" xfId="4166"/>
    <cellStyle name="20% - Énfasis2 2 3 3 2 3 2" xfId="4167"/>
    <cellStyle name="20% - Énfasis2 2 3 3 2 4" xfId="4168"/>
    <cellStyle name="20% - Énfasis2 2 3 3 2 4 2" xfId="4169"/>
    <cellStyle name="20% - Énfasis2 2 3 3 2 5" xfId="4170"/>
    <cellStyle name="20% - Énfasis2 2 3 3 3" xfId="4171"/>
    <cellStyle name="20% - Énfasis2 2 3 3 3 2" xfId="4172"/>
    <cellStyle name="20% - Énfasis2 2 3 3 3 2 2" xfId="4173"/>
    <cellStyle name="20% - Énfasis2 2 3 3 3 3" xfId="4174"/>
    <cellStyle name="20% - Énfasis2 2 3 3 3 3 2" xfId="4175"/>
    <cellStyle name="20% - Énfasis2 2 3 3 3 4" xfId="4176"/>
    <cellStyle name="20% - Énfasis2 2 3 3 4" xfId="4177"/>
    <cellStyle name="20% - Énfasis2 2 3 3 4 2" xfId="4178"/>
    <cellStyle name="20% - Énfasis2 2 3 3 5" xfId="4179"/>
    <cellStyle name="20% - Énfasis2 2 3 3 5 2" xfId="4180"/>
    <cellStyle name="20% - Énfasis2 2 3 3 6" xfId="4181"/>
    <cellStyle name="20% - Énfasis2 2 3 4" xfId="4182"/>
    <cellStyle name="20% - Énfasis2 2 3 4 2" xfId="4183"/>
    <cellStyle name="20% - Énfasis2 2 3 4 2 2" xfId="4184"/>
    <cellStyle name="20% - Énfasis2 2 3 4 2 2 2" xfId="4185"/>
    <cellStyle name="20% - Énfasis2 2 3 4 2 2 2 2" xfId="4186"/>
    <cellStyle name="20% - Énfasis2 2 3 4 2 2 3" xfId="4187"/>
    <cellStyle name="20% - Énfasis2 2 3 4 2 2 3 2" xfId="4188"/>
    <cellStyle name="20% - Énfasis2 2 3 4 2 2 4" xfId="4189"/>
    <cellStyle name="20% - Énfasis2 2 3 4 2 3" xfId="4190"/>
    <cellStyle name="20% - Énfasis2 2 3 4 2 3 2" xfId="4191"/>
    <cellStyle name="20% - Énfasis2 2 3 4 2 4" xfId="4192"/>
    <cellStyle name="20% - Énfasis2 2 3 4 2 4 2" xfId="4193"/>
    <cellStyle name="20% - Énfasis2 2 3 4 2 5" xfId="4194"/>
    <cellStyle name="20% - Énfasis2 2 3 4 3" xfId="4195"/>
    <cellStyle name="20% - Énfasis2 2 3 4 3 2" xfId="4196"/>
    <cellStyle name="20% - Énfasis2 2 3 4 3 2 2" xfId="4197"/>
    <cellStyle name="20% - Énfasis2 2 3 4 3 3" xfId="4198"/>
    <cellStyle name="20% - Énfasis2 2 3 4 3 3 2" xfId="4199"/>
    <cellStyle name="20% - Énfasis2 2 3 4 3 4" xfId="4200"/>
    <cellStyle name="20% - Énfasis2 2 3 4 4" xfId="4201"/>
    <cellStyle name="20% - Énfasis2 2 3 4 4 2" xfId="4202"/>
    <cellStyle name="20% - Énfasis2 2 3 4 5" xfId="4203"/>
    <cellStyle name="20% - Énfasis2 2 3 4 5 2" xfId="4204"/>
    <cellStyle name="20% - Énfasis2 2 3 4 6" xfId="4205"/>
    <cellStyle name="20% - Énfasis2 2 3 5" xfId="4206"/>
    <cellStyle name="20% - Énfasis2 2 3 5 2" xfId="4207"/>
    <cellStyle name="20% - Énfasis2 2 3 5 2 2" xfId="4208"/>
    <cellStyle name="20% - Énfasis2 2 3 5 2 2 2" xfId="4209"/>
    <cellStyle name="20% - Énfasis2 2 3 5 2 3" xfId="4210"/>
    <cellStyle name="20% - Énfasis2 2 3 5 2 3 2" xfId="4211"/>
    <cellStyle name="20% - Énfasis2 2 3 5 2 4" xfId="4212"/>
    <cellStyle name="20% - Énfasis2 2 3 5 3" xfId="4213"/>
    <cellStyle name="20% - Énfasis2 2 3 5 3 2" xfId="4214"/>
    <cellStyle name="20% - Énfasis2 2 3 5 4" xfId="4215"/>
    <cellStyle name="20% - Énfasis2 2 3 5 4 2" xfId="4216"/>
    <cellStyle name="20% - Énfasis2 2 3 5 5" xfId="4217"/>
    <cellStyle name="20% - Énfasis2 2 3 6" xfId="4218"/>
    <cellStyle name="20% - Énfasis2 2 3 6 2" xfId="4219"/>
    <cellStyle name="20% - Énfasis2 2 3 6 2 2" xfId="4220"/>
    <cellStyle name="20% - Énfasis2 2 3 6 3" xfId="4221"/>
    <cellStyle name="20% - Énfasis2 2 3 6 3 2" xfId="4222"/>
    <cellStyle name="20% - Énfasis2 2 3 6 4" xfId="4223"/>
    <cellStyle name="20% - Énfasis2 2 3 7" xfId="4224"/>
    <cellStyle name="20% - Énfasis2 2 3 7 2" xfId="4225"/>
    <cellStyle name="20% - Énfasis2 2 3 8" xfId="4226"/>
    <cellStyle name="20% - Énfasis2 2 3 8 2" xfId="4227"/>
    <cellStyle name="20% - Énfasis2 2 3 9" xfId="4228"/>
    <cellStyle name="20% - Énfasis2 2 4" xfId="4229"/>
    <cellStyle name="20% - Énfasis2 2 4 10" xfId="4230"/>
    <cellStyle name="20% - Énfasis2 2 4 2" xfId="4231"/>
    <cellStyle name="20% - Énfasis2 2 4 2 2" xfId="4232"/>
    <cellStyle name="20% - Énfasis2 2 4 2 2 2" xfId="4233"/>
    <cellStyle name="20% - Énfasis2 2 4 2 2 2 2" xfId="4234"/>
    <cellStyle name="20% - Énfasis2 2 4 2 2 2 2 2" xfId="4235"/>
    <cellStyle name="20% - Énfasis2 2 4 2 2 2 2 2 2" xfId="4236"/>
    <cellStyle name="20% - Énfasis2 2 4 2 2 2 2 3" xfId="4237"/>
    <cellStyle name="20% - Énfasis2 2 4 2 2 2 2 3 2" xfId="4238"/>
    <cellStyle name="20% - Énfasis2 2 4 2 2 2 2 4" xfId="4239"/>
    <cellStyle name="20% - Énfasis2 2 4 2 2 2 3" xfId="4240"/>
    <cellStyle name="20% - Énfasis2 2 4 2 2 2 3 2" xfId="4241"/>
    <cellStyle name="20% - Énfasis2 2 4 2 2 2 4" xfId="4242"/>
    <cellStyle name="20% - Énfasis2 2 4 2 2 2 4 2" xfId="4243"/>
    <cellStyle name="20% - Énfasis2 2 4 2 2 2 5" xfId="4244"/>
    <cellStyle name="20% - Énfasis2 2 4 2 2 3" xfId="4245"/>
    <cellStyle name="20% - Énfasis2 2 4 2 2 3 2" xfId="4246"/>
    <cellStyle name="20% - Énfasis2 2 4 2 2 3 2 2" xfId="4247"/>
    <cellStyle name="20% - Énfasis2 2 4 2 2 3 3" xfId="4248"/>
    <cellStyle name="20% - Énfasis2 2 4 2 2 3 3 2" xfId="4249"/>
    <cellStyle name="20% - Énfasis2 2 4 2 2 3 4" xfId="4250"/>
    <cellStyle name="20% - Énfasis2 2 4 2 2 4" xfId="4251"/>
    <cellStyle name="20% - Énfasis2 2 4 2 2 4 2" xfId="4252"/>
    <cellStyle name="20% - Énfasis2 2 4 2 2 5" xfId="4253"/>
    <cellStyle name="20% - Énfasis2 2 4 2 2 5 2" xfId="4254"/>
    <cellStyle name="20% - Énfasis2 2 4 2 2 6" xfId="4255"/>
    <cellStyle name="20% - Énfasis2 2 4 2 3" xfId="4256"/>
    <cellStyle name="20% - Énfasis2 2 4 2 3 2" xfId="4257"/>
    <cellStyle name="20% - Énfasis2 2 4 2 3 2 2" xfId="4258"/>
    <cellStyle name="20% - Énfasis2 2 4 2 3 2 2 2" xfId="4259"/>
    <cellStyle name="20% - Énfasis2 2 4 2 3 2 2 2 2" xfId="4260"/>
    <cellStyle name="20% - Énfasis2 2 4 2 3 2 2 3" xfId="4261"/>
    <cellStyle name="20% - Énfasis2 2 4 2 3 2 2 3 2" xfId="4262"/>
    <cellStyle name="20% - Énfasis2 2 4 2 3 2 2 4" xfId="4263"/>
    <cellStyle name="20% - Énfasis2 2 4 2 3 2 3" xfId="4264"/>
    <cellStyle name="20% - Énfasis2 2 4 2 3 2 3 2" xfId="4265"/>
    <cellStyle name="20% - Énfasis2 2 4 2 3 2 4" xfId="4266"/>
    <cellStyle name="20% - Énfasis2 2 4 2 3 2 4 2" xfId="4267"/>
    <cellStyle name="20% - Énfasis2 2 4 2 3 2 5" xfId="4268"/>
    <cellStyle name="20% - Énfasis2 2 4 2 3 3" xfId="4269"/>
    <cellStyle name="20% - Énfasis2 2 4 2 3 3 2" xfId="4270"/>
    <cellStyle name="20% - Énfasis2 2 4 2 3 3 2 2" xfId="4271"/>
    <cellStyle name="20% - Énfasis2 2 4 2 3 3 3" xfId="4272"/>
    <cellStyle name="20% - Énfasis2 2 4 2 3 3 3 2" xfId="4273"/>
    <cellStyle name="20% - Énfasis2 2 4 2 3 3 4" xfId="4274"/>
    <cellStyle name="20% - Énfasis2 2 4 2 3 4" xfId="4275"/>
    <cellStyle name="20% - Énfasis2 2 4 2 3 4 2" xfId="4276"/>
    <cellStyle name="20% - Énfasis2 2 4 2 3 5" xfId="4277"/>
    <cellStyle name="20% - Énfasis2 2 4 2 3 5 2" xfId="4278"/>
    <cellStyle name="20% - Énfasis2 2 4 2 3 6" xfId="4279"/>
    <cellStyle name="20% - Énfasis2 2 4 2 4" xfId="4280"/>
    <cellStyle name="20% - Énfasis2 2 4 2 4 2" xfId="4281"/>
    <cellStyle name="20% - Énfasis2 2 4 2 4 2 2" xfId="4282"/>
    <cellStyle name="20% - Énfasis2 2 4 2 4 2 2 2" xfId="4283"/>
    <cellStyle name="20% - Énfasis2 2 4 2 4 2 3" xfId="4284"/>
    <cellStyle name="20% - Énfasis2 2 4 2 4 2 3 2" xfId="4285"/>
    <cellStyle name="20% - Énfasis2 2 4 2 4 2 4" xfId="4286"/>
    <cellStyle name="20% - Énfasis2 2 4 2 4 3" xfId="4287"/>
    <cellStyle name="20% - Énfasis2 2 4 2 4 3 2" xfId="4288"/>
    <cellStyle name="20% - Énfasis2 2 4 2 4 4" xfId="4289"/>
    <cellStyle name="20% - Énfasis2 2 4 2 4 4 2" xfId="4290"/>
    <cellStyle name="20% - Énfasis2 2 4 2 4 5" xfId="4291"/>
    <cellStyle name="20% - Énfasis2 2 4 2 5" xfId="4292"/>
    <cellStyle name="20% - Énfasis2 2 4 2 5 2" xfId="4293"/>
    <cellStyle name="20% - Énfasis2 2 4 2 5 2 2" xfId="4294"/>
    <cellStyle name="20% - Énfasis2 2 4 2 5 3" xfId="4295"/>
    <cellStyle name="20% - Énfasis2 2 4 2 5 3 2" xfId="4296"/>
    <cellStyle name="20% - Énfasis2 2 4 2 5 4" xfId="4297"/>
    <cellStyle name="20% - Énfasis2 2 4 2 6" xfId="4298"/>
    <cellStyle name="20% - Énfasis2 2 4 2 6 2" xfId="4299"/>
    <cellStyle name="20% - Énfasis2 2 4 2 7" xfId="4300"/>
    <cellStyle name="20% - Énfasis2 2 4 2 7 2" xfId="4301"/>
    <cellStyle name="20% - Énfasis2 2 4 2 8" xfId="4302"/>
    <cellStyle name="20% - Énfasis2 2 4 3" xfId="4303"/>
    <cellStyle name="20% - Énfasis2 2 4 3 2" xfId="4304"/>
    <cellStyle name="20% - Énfasis2 2 4 3 2 2" xfId="4305"/>
    <cellStyle name="20% - Énfasis2 2 4 3 2 2 2" xfId="4306"/>
    <cellStyle name="20% - Énfasis2 2 4 3 2 2 2 2" xfId="4307"/>
    <cellStyle name="20% - Énfasis2 2 4 3 2 2 3" xfId="4308"/>
    <cellStyle name="20% - Énfasis2 2 4 3 2 2 3 2" xfId="4309"/>
    <cellStyle name="20% - Énfasis2 2 4 3 2 2 4" xfId="4310"/>
    <cellStyle name="20% - Énfasis2 2 4 3 2 3" xfId="4311"/>
    <cellStyle name="20% - Énfasis2 2 4 3 2 3 2" xfId="4312"/>
    <cellStyle name="20% - Énfasis2 2 4 3 2 4" xfId="4313"/>
    <cellStyle name="20% - Énfasis2 2 4 3 2 4 2" xfId="4314"/>
    <cellStyle name="20% - Énfasis2 2 4 3 2 5" xfId="4315"/>
    <cellStyle name="20% - Énfasis2 2 4 3 3" xfId="4316"/>
    <cellStyle name="20% - Énfasis2 2 4 3 3 2" xfId="4317"/>
    <cellStyle name="20% - Énfasis2 2 4 3 3 2 2" xfId="4318"/>
    <cellStyle name="20% - Énfasis2 2 4 3 3 3" xfId="4319"/>
    <cellStyle name="20% - Énfasis2 2 4 3 3 3 2" xfId="4320"/>
    <cellStyle name="20% - Énfasis2 2 4 3 3 4" xfId="4321"/>
    <cellStyle name="20% - Énfasis2 2 4 3 4" xfId="4322"/>
    <cellStyle name="20% - Énfasis2 2 4 3 4 2" xfId="4323"/>
    <cellStyle name="20% - Énfasis2 2 4 3 5" xfId="4324"/>
    <cellStyle name="20% - Énfasis2 2 4 3 5 2" xfId="4325"/>
    <cellStyle name="20% - Énfasis2 2 4 3 6" xfId="4326"/>
    <cellStyle name="20% - Énfasis2 2 4 4" xfId="4327"/>
    <cellStyle name="20% - Énfasis2 2 4 4 2" xfId="4328"/>
    <cellStyle name="20% - Énfasis2 2 4 4 2 2" xfId="4329"/>
    <cellStyle name="20% - Énfasis2 2 4 4 2 2 2" xfId="4330"/>
    <cellStyle name="20% - Énfasis2 2 4 4 2 2 2 2" xfId="4331"/>
    <cellStyle name="20% - Énfasis2 2 4 4 2 2 3" xfId="4332"/>
    <cellStyle name="20% - Énfasis2 2 4 4 2 2 3 2" xfId="4333"/>
    <cellStyle name="20% - Énfasis2 2 4 4 2 2 4" xfId="4334"/>
    <cellStyle name="20% - Énfasis2 2 4 4 2 3" xfId="4335"/>
    <cellStyle name="20% - Énfasis2 2 4 4 2 3 2" xfId="4336"/>
    <cellStyle name="20% - Énfasis2 2 4 4 2 4" xfId="4337"/>
    <cellStyle name="20% - Énfasis2 2 4 4 2 4 2" xfId="4338"/>
    <cellStyle name="20% - Énfasis2 2 4 4 2 5" xfId="4339"/>
    <cellStyle name="20% - Énfasis2 2 4 4 3" xfId="4340"/>
    <cellStyle name="20% - Énfasis2 2 4 4 3 2" xfId="4341"/>
    <cellStyle name="20% - Énfasis2 2 4 4 3 2 2" xfId="4342"/>
    <cellStyle name="20% - Énfasis2 2 4 4 3 3" xfId="4343"/>
    <cellStyle name="20% - Énfasis2 2 4 4 3 3 2" xfId="4344"/>
    <cellStyle name="20% - Énfasis2 2 4 4 3 4" xfId="4345"/>
    <cellStyle name="20% - Énfasis2 2 4 4 4" xfId="4346"/>
    <cellStyle name="20% - Énfasis2 2 4 4 4 2" xfId="4347"/>
    <cellStyle name="20% - Énfasis2 2 4 4 5" xfId="4348"/>
    <cellStyle name="20% - Énfasis2 2 4 4 5 2" xfId="4349"/>
    <cellStyle name="20% - Énfasis2 2 4 4 6" xfId="4350"/>
    <cellStyle name="20% - Énfasis2 2 4 5" xfId="4351"/>
    <cellStyle name="20% - Énfasis2 2 4 5 2" xfId="4352"/>
    <cellStyle name="20% - Énfasis2 2 4 5 2 2" xfId="4353"/>
    <cellStyle name="20% - Énfasis2 2 4 5 2 2 2" xfId="4354"/>
    <cellStyle name="20% - Énfasis2 2 4 5 2 3" xfId="4355"/>
    <cellStyle name="20% - Énfasis2 2 4 5 2 3 2" xfId="4356"/>
    <cellStyle name="20% - Énfasis2 2 4 5 2 4" xfId="4357"/>
    <cellStyle name="20% - Énfasis2 2 4 5 3" xfId="4358"/>
    <cellStyle name="20% - Énfasis2 2 4 5 3 2" xfId="4359"/>
    <cellStyle name="20% - Énfasis2 2 4 5 4" xfId="4360"/>
    <cellStyle name="20% - Énfasis2 2 4 5 4 2" xfId="4361"/>
    <cellStyle name="20% - Énfasis2 2 4 5 5" xfId="4362"/>
    <cellStyle name="20% - Énfasis2 2 4 6" xfId="4363"/>
    <cellStyle name="20% - Énfasis2 2 4 6 2" xfId="4364"/>
    <cellStyle name="20% - Énfasis2 2 4 6 2 2" xfId="4365"/>
    <cellStyle name="20% - Énfasis2 2 4 6 3" xfId="4366"/>
    <cellStyle name="20% - Énfasis2 2 4 6 3 2" xfId="4367"/>
    <cellStyle name="20% - Énfasis2 2 4 6 4" xfId="4368"/>
    <cellStyle name="20% - Énfasis2 2 4 7" xfId="4369"/>
    <cellStyle name="20% - Énfasis2 2 4 7 2" xfId="4370"/>
    <cellStyle name="20% - Énfasis2 2 4 8" xfId="4371"/>
    <cellStyle name="20% - Énfasis2 2 4 8 2" xfId="4372"/>
    <cellStyle name="20% - Énfasis2 2 4 9" xfId="4373"/>
    <cellStyle name="20% - Énfasis2 2 5" xfId="4374"/>
    <cellStyle name="20% - Énfasis2 2 5 10" xfId="4375"/>
    <cellStyle name="20% - Énfasis2 2 5 2" xfId="4376"/>
    <cellStyle name="20% - Énfasis2 2 5 2 2" xfId="4377"/>
    <cellStyle name="20% - Énfasis2 2 5 2 2 2" xfId="4378"/>
    <cellStyle name="20% - Énfasis2 2 5 2 2 2 2" xfId="4379"/>
    <cellStyle name="20% - Énfasis2 2 5 2 2 2 2 2" xfId="4380"/>
    <cellStyle name="20% - Énfasis2 2 5 2 2 2 2 2 2" xfId="4381"/>
    <cellStyle name="20% - Énfasis2 2 5 2 2 2 2 3" xfId="4382"/>
    <cellStyle name="20% - Énfasis2 2 5 2 2 2 2 3 2" xfId="4383"/>
    <cellStyle name="20% - Énfasis2 2 5 2 2 2 2 4" xfId="4384"/>
    <cellStyle name="20% - Énfasis2 2 5 2 2 2 3" xfId="4385"/>
    <cellStyle name="20% - Énfasis2 2 5 2 2 2 3 2" xfId="4386"/>
    <cellStyle name="20% - Énfasis2 2 5 2 2 2 4" xfId="4387"/>
    <cellStyle name="20% - Énfasis2 2 5 2 2 2 4 2" xfId="4388"/>
    <cellStyle name="20% - Énfasis2 2 5 2 2 2 5" xfId="4389"/>
    <cellStyle name="20% - Énfasis2 2 5 2 2 3" xfId="4390"/>
    <cellStyle name="20% - Énfasis2 2 5 2 2 3 2" xfId="4391"/>
    <cellStyle name="20% - Énfasis2 2 5 2 2 3 2 2" xfId="4392"/>
    <cellStyle name="20% - Énfasis2 2 5 2 2 3 3" xfId="4393"/>
    <cellStyle name="20% - Énfasis2 2 5 2 2 3 3 2" xfId="4394"/>
    <cellStyle name="20% - Énfasis2 2 5 2 2 3 4" xfId="4395"/>
    <cellStyle name="20% - Énfasis2 2 5 2 2 4" xfId="4396"/>
    <cellStyle name="20% - Énfasis2 2 5 2 2 4 2" xfId="4397"/>
    <cellStyle name="20% - Énfasis2 2 5 2 2 5" xfId="4398"/>
    <cellStyle name="20% - Énfasis2 2 5 2 2 5 2" xfId="4399"/>
    <cellStyle name="20% - Énfasis2 2 5 2 2 6" xfId="4400"/>
    <cellStyle name="20% - Énfasis2 2 5 2 3" xfId="4401"/>
    <cellStyle name="20% - Énfasis2 2 5 2 3 2" xfId="4402"/>
    <cellStyle name="20% - Énfasis2 2 5 2 3 2 2" xfId="4403"/>
    <cellStyle name="20% - Énfasis2 2 5 2 3 2 2 2" xfId="4404"/>
    <cellStyle name="20% - Énfasis2 2 5 2 3 2 2 2 2" xfId="4405"/>
    <cellStyle name="20% - Énfasis2 2 5 2 3 2 2 3" xfId="4406"/>
    <cellStyle name="20% - Énfasis2 2 5 2 3 2 2 3 2" xfId="4407"/>
    <cellStyle name="20% - Énfasis2 2 5 2 3 2 2 4" xfId="4408"/>
    <cellStyle name="20% - Énfasis2 2 5 2 3 2 3" xfId="4409"/>
    <cellStyle name="20% - Énfasis2 2 5 2 3 2 3 2" xfId="4410"/>
    <cellStyle name="20% - Énfasis2 2 5 2 3 2 4" xfId="4411"/>
    <cellStyle name="20% - Énfasis2 2 5 2 3 2 4 2" xfId="4412"/>
    <cellStyle name="20% - Énfasis2 2 5 2 3 2 5" xfId="4413"/>
    <cellStyle name="20% - Énfasis2 2 5 2 3 3" xfId="4414"/>
    <cellStyle name="20% - Énfasis2 2 5 2 3 3 2" xfId="4415"/>
    <cellStyle name="20% - Énfasis2 2 5 2 3 3 2 2" xfId="4416"/>
    <cellStyle name="20% - Énfasis2 2 5 2 3 3 3" xfId="4417"/>
    <cellStyle name="20% - Énfasis2 2 5 2 3 3 3 2" xfId="4418"/>
    <cellStyle name="20% - Énfasis2 2 5 2 3 3 4" xfId="4419"/>
    <cellStyle name="20% - Énfasis2 2 5 2 3 4" xfId="4420"/>
    <cellStyle name="20% - Énfasis2 2 5 2 3 4 2" xfId="4421"/>
    <cellStyle name="20% - Énfasis2 2 5 2 3 5" xfId="4422"/>
    <cellStyle name="20% - Énfasis2 2 5 2 3 5 2" xfId="4423"/>
    <cellStyle name="20% - Énfasis2 2 5 2 3 6" xfId="4424"/>
    <cellStyle name="20% - Énfasis2 2 5 2 4" xfId="4425"/>
    <cellStyle name="20% - Énfasis2 2 5 2 4 2" xfId="4426"/>
    <cellStyle name="20% - Énfasis2 2 5 2 4 2 2" xfId="4427"/>
    <cellStyle name="20% - Énfasis2 2 5 2 4 2 2 2" xfId="4428"/>
    <cellStyle name="20% - Énfasis2 2 5 2 4 2 3" xfId="4429"/>
    <cellStyle name="20% - Énfasis2 2 5 2 4 2 3 2" xfId="4430"/>
    <cellStyle name="20% - Énfasis2 2 5 2 4 2 4" xfId="4431"/>
    <cellStyle name="20% - Énfasis2 2 5 2 4 3" xfId="4432"/>
    <cellStyle name="20% - Énfasis2 2 5 2 4 3 2" xfId="4433"/>
    <cellStyle name="20% - Énfasis2 2 5 2 4 4" xfId="4434"/>
    <cellStyle name="20% - Énfasis2 2 5 2 4 4 2" xfId="4435"/>
    <cellStyle name="20% - Énfasis2 2 5 2 4 5" xfId="4436"/>
    <cellStyle name="20% - Énfasis2 2 5 2 5" xfId="4437"/>
    <cellStyle name="20% - Énfasis2 2 5 2 5 2" xfId="4438"/>
    <cellStyle name="20% - Énfasis2 2 5 2 5 2 2" xfId="4439"/>
    <cellStyle name="20% - Énfasis2 2 5 2 5 3" xfId="4440"/>
    <cellStyle name="20% - Énfasis2 2 5 2 5 3 2" xfId="4441"/>
    <cellStyle name="20% - Énfasis2 2 5 2 5 4" xfId="4442"/>
    <cellStyle name="20% - Énfasis2 2 5 2 6" xfId="4443"/>
    <cellStyle name="20% - Énfasis2 2 5 2 6 2" xfId="4444"/>
    <cellStyle name="20% - Énfasis2 2 5 2 7" xfId="4445"/>
    <cellStyle name="20% - Énfasis2 2 5 2 7 2" xfId="4446"/>
    <cellStyle name="20% - Énfasis2 2 5 2 8" xfId="4447"/>
    <cellStyle name="20% - Énfasis2 2 5 3" xfId="4448"/>
    <cellStyle name="20% - Énfasis2 2 5 3 2" xfId="4449"/>
    <cellStyle name="20% - Énfasis2 2 5 3 2 2" xfId="4450"/>
    <cellStyle name="20% - Énfasis2 2 5 3 2 2 2" xfId="4451"/>
    <cellStyle name="20% - Énfasis2 2 5 3 2 2 2 2" xfId="4452"/>
    <cellStyle name="20% - Énfasis2 2 5 3 2 2 3" xfId="4453"/>
    <cellStyle name="20% - Énfasis2 2 5 3 2 2 3 2" xfId="4454"/>
    <cellStyle name="20% - Énfasis2 2 5 3 2 2 4" xfId="4455"/>
    <cellStyle name="20% - Énfasis2 2 5 3 2 3" xfId="4456"/>
    <cellStyle name="20% - Énfasis2 2 5 3 2 3 2" xfId="4457"/>
    <cellStyle name="20% - Énfasis2 2 5 3 2 4" xfId="4458"/>
    <cellStyle name="20% - Énfasis2 2 5 3 2 4 2" xfId="4459"/>
    <cellStyle name="20% - Énfasis2 2 5 3 2 5" xfId="4460"/>
    <cellStyle name="20% - Énfasis2 2 5 3 3" xfId="4461"/>
    <cellStyle name="20% - Énfasis2 2 5 3 3 2" xfId="4462"/>
    <cellStyle name="20% - Énfasis2 2 5 3 3 2 2" xfId="4463"/>
    <cellStyle name="20% - Énfasis2 2 5 3 3 3" xfId="4464"/>
    <cellStyle name="20% - Énfasis2 2 5 3 3 3 2" xfId="4465"/>
    <cellStyle name="20% - Énfasis2 2 5 3 3 4" xfId="4466"/>
    <cellStyle name="20% - Énfasis2 2 5 3 4" xfId="4467"/>
    <cellStyle name="20% - Énfasis2 2 5 3 4 2" xfId="4468"/>
    <cellStyle name="20% - Énfasis2 2 5 3 5" xfId="4469"/>
    <cellStyle name="20% - Énfasis2 2 5 3 5 2" xfId="4470"/>
    <cellStyle name="20% - Énfasis2 2 5 3 6" xfId="4471"/>
    <cellStyle name="20% - Énfasis2 2 5 4" xfId="4472"/>
    <cellStyle name="20% - Énfasis2 2 5 4 2" xfId="4473"/>
    <cellStyle name="20% - Énfasis2 2 5 4 2 2" xfId="4474"/>
    <cellStyle name="20% - Énfasis2 2 5 4 2 2 2" xfId="4475"/>
    <cellStyle name="20% - Énfasis2 2 5 4 2 2 2 2" xfId="4476"/>
    <cellStyle name="20% - Énfasis2 2 5 4 2 2 3" xfId="4477"/>
    <cellStyle name="20% - Énfasis2 2 5 4 2 2 3 2" xfId="4478"/>
    <cellStyle name="20% - Énfasis2 2 5 4 2 2 4" xfId="4479"/>
    <cellStyle name="20% - Énfasis2 2 5 4 2 3" xfId="4480"/>
    <cellStyle name="20% - Énfasis2 2 5 4 2 3 2" xfId="4481"/>
    <cellStyle name="20% - Énfasis2 2 5 4 2 4" xfId="4482"/>
    <cellStyle name="20% - Énfasis2 2 5 4 2 4 2" xfId="4483"/>
    <cellStyle name="20% - Énfasis2 2 5 4 2 5" xfId="4484"/>
    <cellStyle name="20% - Énfasis2 2 5 4 3" xfId="4485"/>
    <cellStyle name="20% - Énfasis2 2 5 4 3 2" xfId="4486"/>
    <cellStyle name="20% - Énfasis2 2 5 4 3 2 2" xfId="4487"/>
    <cellStyle name="20% - Énfasis2 2 5 4 3 3" xfId="4488"/>
    <cellStyle name="20% - Énfasis2 2 5 4 3 3 2" xfId="4489"/>
    <cellStyle name="20% - Énfasis2 2 5 4 3 4" xfId="4490"/>
    <cellStyle name="20% - Énfasis2 2 5 4 4" xfId="4491"/>
    <cellStyle name="20% - Énfasis2 2 5 4 4 2" xfId="4492"/>
    <cellStyle name="20% - Énfasis2 2 5 4 5" xfId="4493"/>
    <cellStyle name="20% - Énfasis2 2 5 4 5 2" xfId="4494"/>
    <cellStyle name="20% - Énfasis2 2 5 4 6" xfId="4495"/>
    <cellStyle name="20% - Énfasis2 2 5 5" xfId="4496"/>
    <cellStyle name="20% - Énfasis2 2 5 5 2" xfId="4497"/>
    <cellStyle name="20% - Énfasis2 2 5 5 2 2" xfId="4498"/>
    <cellStyle name="20% - Énfasis2 2 5 5 2 2 2" xfId="4499"/>
    <cellStyle name="20% - Énfasis2 2 5 5 2 3" xfId="4500"/>
    <cellStyle name="20% - Énfasis2 2 5 5 2 3 2" xfId="4501"/>
    <cellStyle name="20% - Énfasis2 2 5 5 2 4" xfId="4502"/>
    <cellStyle name="20% - Énfasis2 2 5 5 3" xfId="4503"/>
    <cellStyle name="20% - Énfasis2 2 5 5 3 2" xfId="4504"/>
    <cellStyle name="20% - Énfasis2 2 5 5 4" xfId="4505"/>
    <cellStyle name="20% - Énfasis2 2 5 5 4 2" xfId="4506"/>
    <cellStyle name="20% - Énfasis2 2 5 5 5" xfId="4507"/>
    <cellStyle name="20% - Énfasis2 2 5 6" xfId="4508"/>
    <cellStyle name="20% - Énfasis2 2 5 6 2" xfId="4509"/>
    <cellStyle name="20% - Énfasis2 2 5 6 2 2" xfId="4510"/>
    <cellStyle name="20% - Énfasis2 2 5 6 3" xfId="4511"/>
    <cellStyle name="20% - Énfasis2 2 5 6 3 2" xfId="4512"/>
    <cellStyle name="20% - Énfasis2 2 5 6 4" xfId="4513"/>
    <cellStyle name="20% - Énfasis2 2 5 7" xfId="4514"/>
    <cellStyle name="20% - Énfasis2 2 5 7 2" xfId="4515"/>
    <cellStyle name="20% - Énfasis2 2 5 8" xfId="4516"/>
    <cellStyle name="20% - Énfasis2 2 5 8 2" xfId="4517"/>
    <cellStyle name="20% - Énfasis2 2 5 9" xfId="4518"/>
    <cellStyle name="20% - Énfasis2 2 6" xfId="4519"/>
    <cellStyle name="20% - Énfasis2 2 6 2" xfId="4520"/>
    <cellStyle name="20% - Énfasis2 2 6 2 2" xfId="4521"/>
    <cellStyle name="20% - Énfasis2 2 6 2 2 2" xfId="4522"/>
    <cellStyle name="20% - Énfasis2 2 6 2 2 2 2" xfId="4523"/>
    <cellStyle name="20% - Énfasis2 2 6 2 2 2 2 2" xfId="4524"/>
    <cellStyle name="20% - Énfasis2 2 6 2 2 2 2 2 2" xfId="4525"/>
    <cellStyle name="20% - Énfasis2 2 6 2 2 2 2 3" xfId="4526"/>
    <cellStyle name="20% - Énfasis2 2 6 2 2 2 2 3 2" xfId="4527"/>
    <cellStyle name="20% - Énfasis2 2 6 2 2 2 2 4" xfId="4528"/>
    <cellStyle name="20% - Énfasis2 2 6 2 2 2 3" xfId="4529"/>
    <cellStyle name="20% - Énfasis2 2 6 2 2 2 3 2" xfId="4530"/>
    <cellStyle name="20% - Énfasis2 2 6 2 2 2 4" xfId="4531"/>
    <cellStyle name="20% - Énfasis2 2 6 2 2 2 4 2" xfId="4532"/>
    <cellStyle name="20% - Énfasis2 2 6 2 2 2 5" xfId="4533"/>
    <cellStyle name="20% - Énfasis2 2 6 2 2 3" xfId="4534"/>
    <cellStyle name="20% - Énfasis2 2 6 2 2 3 2" xfId="4535"/>
    <cellStyle name="20% - Énfasis2 2 6 2 2 3 2 2" xfId="4536"/>
    <cellStyle name="20% - Énfasis2 2 6 2 2 3 3" xfId="4537"/>
    <cellStyle name="20% - Énfasis2 2 6 2 2 3 3 2" xfId="4538"/>
    <cellStyle name="20% - Énfasis2 2 6 2 2 3 4" xfId="4539"/>
    <cellStyle name="20% - Énfasis2 2 6 2 2 4" xfId="4540"/>
    <cellStyle name="20% - Énfasis2 2 6 2 2 4 2" xfId="4541"/>
    <cellStyle name="20% - Énfasis2 2 6 2 2 5" xfId="4542"/>
    <cellStyle name="20% - Énfasis2 2 6 2 2 5 2" xfId="4543"/>
    <cellStyle name="20% - Énfasis2 2 6 2 2 6" xfId="4544"/>
    <cellStyle name="20% - Énfasis2 2 6 2 3" xfId="4545"/>
    <cellStyle name="20% - Énfasis2 2 6 2 3 2" xfId="4546"/>
    <cellStyle name="20% - Énfasis2 2 6 2 3 2 2" xfId="4547"/>
    <cellStyle name="20% - Énfasis2 2 6 2 3 2 2 2" xfId="4548"/>
    <cellStyle name="20% - Énfasis2 2 6 2 3 2 2 2 2" xfId="4549"/>
    <cellStyle name="20% - Énfasis2 2 6 2 3 2 2 3" xfId="4550"/>
    <cellStyle name="20% - Énfasis2 2 6 2 3 2 2 3 2" xfId="4551"/>
    <cellStyle name="20% - Énfasis2 2 6 2 3 2 2 4" xfId="4552"/>
    <cellStyle name="20% - Énfasis2 2 6 2 3 2 3" xfId="4553"/>
    <cellStyle name="20% - Énfasis2 2 6 2 3 2 3 2" xfId="4554"/>
    <cellStyle name="20% - Énfasis2 2 6 2 3 2 4" xfId="4555"/>
    <cellStyle name="20% - Énfasis2 2 6 2 3 2 4 2" xfId="4556"/>
    <cellStyle name="20% - Énfasis2 2 6 2 3 2 5" xfId="4557"/>
    <cellStyle name="20% - Énfasis2 2 6 2 3 3" xfId="4558"/>
    <cellStyle name="20% - Énfasis2 2 6 2 3 3 2" xfId="4559"/>
    <cellStyle name="20% - Énfasis2 2 6 2 3 3 2 2" xfId="4560"/>
    <cellStyle name="20% - Énfasis2 2 6 2 3 3 3" xfId="4561"/>
    <cellStyle name="20% - Énfasis2 2 6 2 3 3 3 2" xfId="4562"/>
    <cellStyle name="20% - Énfasis2 2 6 2 3 3 4" xfId="4563"/>
    <cellStyle name="20% - Énfasis2 2 6 2 3 4" xfId="4564"/>
    <cellStyle name="20% - Énfasis2 2 6 2 3 4 2" xfId="4565"/>
    <cellStyle name="20% - Énfasis2 2 6 2 3 5" xfId="4566"/>
    <cellStyle name="20% - Énfasis2 2 6 2 3 5 2" xfId="4567"/>
    <cellStyle name="20% - Énfasis2 2 6 2 3 6" xfId="4568"/>
    <cellStyle name="20% - Énfasis2 2 6 2 4" xfId="4569"/>
    <cellStyle name="20% - Énfasis2 2 6 2 4 2" xfId="4570"/>
    <cellStyle name="20% - Énfasis2 2 6 2 4 2 2" xfId="4571"/>
    <cellStyle name="20% - Énfasis2 2 6 2 4 2 2 2" xfId="4572"/>
    <cellStyle name="20% - Énfasis2 2 6 2 4 2 3" xfId="4573"/>
    <cellStyle name="20% - Énfasis2 2 6 2 4 2 3 2" xfId="4574"/>
    <cellStyle name="20% - Énfasis2 2 6 2 4 2 4" xfId="4575"/>
    <cellStyle name="20% - Énfasis2 2 6 2 4 3" xfId="4576"/>
    <cellStyle name="20% - Énfasis2 2 6 2 4 3 2" xfId="4577"/>
    <cellStyle name="20% - Énfasis2 2 6 2 4 4" xfId="4578"/>
    <cellStyle name="20% - Énfasis2 2 6 2 4 4 2" xfId="4579"/>
    <cellStyle name="20% - Énfasis2 2 6 2 4 5" xfId="4580"/>
    <cellStyle name="20% - Énfasis2 2 6 2 5" xfId="4581"/>
    <cellStyle name="20% - Énfasis2 2 6 2 5 2" xfId="4582"/>
    <cellStyle name="20% - Énfasis2 2 6 2 5 2 2" xfId="4583"/>
    <cellStyle name="20% - Énfasis2 2 6 2 5 3" xfId="4584"/>
    <cellStyle name="20% - Énfasis2 2 6 2 5 3 2" xfId="4585"/>
    <cellStyle name="20% - Énfasis2 2 6 2 5 4" xfId="4586"/>
    <cellStyle name="20% - Énfasis2 2 6 2 6" xfId="4587"/>
    <cellStyle name="20% - Énfasis2 2 6 2 6 2" xfId="4588"/>
    <cellStyle name="20% - Énfasis2 2 6 2 7" xfId="4589"/>
    <cellStyle name="20% - Énfasis2 2 6 2 7 2" xfId="4590"/>
    <cellStyle name="20% - Énfasis2 2 6 2 8" xfId="4591"/>
    <cellStyle name="20% - Énfasis2 2 6 3" xfId="4592"/>
    <cellStyle name="20% - Énfasis2 2 6 3 2" xfId="4593"/>
    <cellStyle name="20% - Énfasis2 2 6 3 2 2" xfId="4594"/>
    <cellStyle name="20% - Énfasis2 2 6 3 2 2 2" xfId="4595"/>
    <cellStyle name="20% - Énfasis2 2 6 3 2 2 2 2" xfId="4596"/>
    <cellStyle name="20% - Énfasis2 2 6 3 2 2 3" xfId="4597"/>
    <cellStyle name="20% - Énfasis2 2 6 3 2 2 3 2" xfId="4598"/>
    <cellStyle name="20% - Énfasis2 2 6 3 2 2 4" xfId="4599"/>
    <cellStyle name="20% - Énfasis2 2 6 3 2 3" xfId="4600"/>
    <cellStyle name="20% - Énfasis2 2 6 3 2 3 2" xfId="4601"/>
    <cellStyle name="20% - Énfasis2 2 6 3 2 4" xfId="4602"/>
    <cellStyle name="20% - Énfasis2 2 6 3 2 4 2" xfId="4603"/>
    <cellStyle name="20% - Énfasis2 2 6 3 2 5" xfId="4604"/>
    <cellStyle name="20% - Énfasis2 2 6 3 3" xfId="4605"/>
    <cellStyle name="20% - Énfasis2 2 6 3 3 2" xfId="4606"/>
    <cellStyle name="20% - Énfasis2 2 6 3 3 2 2" xfId="4607"/>
    <cellStyle name="20% - Énfasis2 2 6 3 3 3" xfId="4608"/>
    <cellStyle name="20% - Énfasis2 2 6 3 3 3 2" xfId="4609"/>
    <cellStyle name="20% - Énfasis2 2 6 3 3 4" xfId="4610"/>
    <cellStyle name="20% - Énfasis2 2 6 3 4" xfId="4611"/>
    <cellStyle name="20% - Énfasis2 2 6 3 4 2" xfId="4612"/>
    <cellStyle name="20% - Énfasis2 2 6 3 5" xfId="4613"/>
    <cellStyle name="20% - Énfasis2 2 6 3 5 2" xfId="4614"/>
    <cellStyle name="20% - Énfasis2 2 6 3 6" xfId="4615"/>
    <cellStyle name="20% - Énfasis2 2 6 4" xfId="4616"/>
    <cellStyle name="20% - Énfasis2 2 6 4 2" xfId="4617"/>
    <cellStyle name="20% - Énfasis2 2 6 4 2 2" xfId="4618"/>
    <cellStyle name="20% - Énfasis2 2 6 4 2 2 2" xfId="4619"/>
    <cellStyle name="20% - Énfasis2 2 6 4 2 2 2 2" xfId="4620"/>
    <cellStyle name="20% - Énfasis2 2 6 4 2 2 3" xfId="4621"/>
    <cellStyle name="20% - Énfasis2 2 6 4 2 2 3 2" xfId="4622"/>
    <cellStyle name="20% - Énfasis2 2 6 4 2 2 4" xfId="4623"/>
    <cellStyle name="20% - Énfasis2 2 6 4 2 3" xfId="4624"/>
    <cellStyle name="20% - Énfasis2 2 6 4 2 3 2" xfId="4625"/>
    <cellStyle name="20% - Énfasis2 2 6 4 2 4" xfId="4626"/>
    <cellStyle name="20% - Énfasis2 2 6 4 2 4 2" xfId="4627"/>
    <cellStyle name="20% - Énfasis2 2 6 4 2 5" xfId="4628"/>
    <cellStyle name="20% - Énfasis2 2 6 4 3" xfId="4629"/>
    <cellStyle name="20% - Énfasis2 2 6 4 3 2" xfId="4630"/>
    <cellStyle name="20% - Énfasis2 2 6 4 3 2 2" xfId="4631"/>
    <cellStyle name="20% - Énfasis2 2 6 4 3 3" xfId="4632"/>
    <cellStyle name="20% - Énfasis2 2 6 4 3 3 2" xfId="4633"/>
    <cellStyle name="20% - Énfasis2 2 6 4 3 4" xfId="4634"/>
    <cellStyle name="20% - Énfasis2 2 6 4 4" xfId="4635"/>
    <cellStyle name="20% - Énfasis2 2 6 4 4 2" xfId="4636"/>
    <cellStyle name="20% - Énfasis2 2 6 4 5" xfId="4637"/>
    <cellStyle name="20% - Énfasis2 2 6 4 5 2" xfId="4638"/>
    <cellStyle name="20% - Énfasis2 2 6 4 6" xfId="4639"/>
    <cellStyle name="20% - Énfasis2 2 6 5" xfId="4640"/>
    <cellStyle name="20% - Énfasis2 2 6 5 2" xfId="4641"/>
    <cellStyle name="20% - Énfasis2 2 6 5 2 2" xfId="4642"/>
    <cellStyle name="20% - Énfasis2 2 6 5 2 2 2" xfId="4643"/>
    <cellStyle name="20% - Énfasis2 2 6 5 2 3" xfId="4644"/>
    <cellStyle name="20% - Énfasis2 2 6 5 2 3 2" xfId="4645"/>
    <cellStyle name="20% - Énfasis2 2 6 5 2 4" xfId="4646"/>
    <cellStyle name="20% - Énfasis2 2 6 5 3" xfId="4647"/>
    <cellStyle name="20% - Énfasis2 2 6 5 3 2" xfId="4648"/>
    <cellStyle name="20% - Énfasis2 2 6 5 4" xfId="4649"/>
    <cellStyle name="20% - Énfasis2 2 6 5 4 2" xfId="4650"/>
    <cellStyle name="20% - Énfasis2 2 6 5 5" xfId="4651"/>
    <cellStyle name="20% - Énfasis2 2 6 6" xfId="4652"/>
    <cellStyle name="20% - Énfasis2 2 6 6 2" xfId="4653"/>
    <cellStyle name="20% - Énfasis2 2 6 6 2 2" xfId="4654"/>
    <cellStyle name="20% - Énfasis2 2 6 6 3" xfId="4655"/>
    <cellStyle name="20% - Énfasis2 2 6 6 3 2" xfId="4656"/>
    <cellStyle name="20% - Énfasis2 2 6 6 4" xfId="4657"/>
    <cellStyle name="20% - Énfasis2 2 6 7" xfId="4658"/>
    <cellStyle name="20% - Énfasis2 2 6 7 2" xfId="4659"/>
    <cellStyle name="20% - Énfasis2 2 6 8" xfId="4660"/>
    <cellStyle name="20% - Énfasis2 2 6 8 2" xfId="4661"/>
    <cellStyle name="20% - Énfasis2 2 6 9" xfId="4662"/>
    <cellStyle name="20% - Énfasis2 2 7" xfId="4663"/>
    <cellStyle name="20% - Énfasis2 2 7 2" xfId="4664"/>
    <cellStyle name="20% - Énfasis2 2 7 2 2" xfId="4665"/>
    <cellStyle name="20% - Énfasis2 2 7 2 2 2" xfId="4666"/>
    <cellStyle name="20% - Énfasis2 2 7 2 2 2 2" xfId="4667"/>
    <cellStyle name="20% - Énfasis2 2 7 2 2 2 2 2" xfId="4668"/>
    <cellStyle name="20% - Énfasis2 2 7 2 2 2 2 2 2" xfId="4669"/>
    <cellStyle name="20% - Énfasis2 2 7 2 2 2 2 3" xfId="4670"/>
    <cellStyle name="20% - Énfasis2 2 7 2 2 2 2 3 2" xfId="4671"/>
    <cellStyle name="20% - Énfasis2 2 7 2 2 2 2 4" xfId="4672"/>
    <cellStyle name="20% - Énfasis2 2 7 2 2 2 3" xfId="4673"/>
    <cellStyle name="20% - Énfasis2 2 7 2 2 2 3 2" xfId="4674"/>
    <cellStyle name="20% - Énfasis2 2 7 2 2 2 4" xfId="4675"/>
    <cellStyle name="20% - Énfasis2 2 7 2 2 2 4 2" xfId="4676"/>
    <cellStyle name="20% - Énfasis2 2 7 2 2 2 5" xfId="4677"/>
    <cellStyle name="20% - Énfasis2 2 7 2 2 3" xfId="4678"/>
    <cellStyle name="20% - Énfasis2 2 7 2 2 3 2" xfId="4679"/>
    <cellStyle name="20% - Énfasis2 2 7 2 2 3 2 2" xfId="4680"/>
    <cellStyle name="20% - Énfasis2 2 7 2 2 3 3" xfId="4681"/>
    <cellStyle name="20% - Énfasis2 2 7 2 2 3 3 2" xfId="4682"/>
    <cellStyle name="20% - Énfasis2 2 7 2 2 3 4" xfId="4683"/>
    <cellStyle name="20% - Énfasis2 2 7 2 2 4" xfId="4684"/>
    <cellStyle name="20% - Énfasis2 2 7 2 2 4 2" xfId="4685"/>
    <cellStyle name="20% - Énfasis2 2 7 2 2 5" xfId="4686"/>
    <cellStyle name="20% - Énfasis2 2 7 2 2 5 2" xfId="4687"/>
    <cellStyle name="20% - Énfasis2 2 7 2 2 6" xfId="4688"/>
    <cellStyle name="20% - Énfasis2 2 7 2 3" xfId="4689"/>
    <cellStyle name="20% - Énfasis2 2 7 2 3 2" xfId="4690"/>
    <cellStyle name="20% - Énfasis2 2 7 2 3 2 2" xfId="4691"/>
    <cellStyle name="20% - Énfasis2 2 7 2 3 2 2 2" xfId="4692"/>
    <cellStyle name="20% - Énfasis2 2 7 2 3 2 2 2 2" xfId="4693"/>
    <cellStyle name="20% - Énfasis2 2 7 2 3 2 2 3" xfId="4694"/>
    <cellStyle name="20% - Énfasis2 2 7 2 3 2 2 3 2" xfId="4695"/>
    <cellStyle name="20% - Énfasis2 2 7 2 3 2 2 4" xfId="4696"/>
    <cellStyle name="20% - Énfasis2 2 7 2 3 2 3" xfId="4697"/>
    <cellStyle name="20% - Énfasis2 2 7 2 3 2 3 2" xfId="4698"/>
    <cellStyle name="20% - Énfasis2 2 7 2 3 2 4" xfId="4699"/>
    <cellStyle name="20% - Énfasis2 2 7 2 3 2 4 2" xfId="4700"/>
    <cellStyle name="20% - Énfasis2 2 7 2 3 2 5" xfId="4701"/>
    <cellStyle name="20% - Énfasis2 2 7 2 3 3" xfId="4702"/>
    <cellStyle name="20% - Énfasis2 2 7 2 3 3 2" xfId="4703"/>
    <cellStyle name="20% - Énfasis2 2 7 2 3 3 2 2" xfId="4704"/>
    <cellStyle name="20% - Énfasis2 2 7 2 3 3 3" xfId="4705"/>
    <cellStyle name="20% - Énfasis2 2 7 2 3 3 3 2" xfId="4706"/>
    <cellStyle name="20% - Énfasis2 2 7 2 3 3 4" xfId="4707"/>
    <cellStyle name="20% - Énfasis2 2 7 2 3 4" xfId="4708"/>
    <cellStyle name="20% - Énfasis2 2 7 2 3 4 2" xfId="4709"/>
    <cellStyle name="20% - Énfasis2 2 7 2 3 5" xfId="4710"/>
    <cellStyle name="20% - Énfasis2 2 7 2 3 5 2" xfId="4711"/>
    <cellStyle name="20% - Énfasis2 2 7 2 3 6" xfId="4712"/>
    <cellStyle name="20% - Énfasis2 2 7 2 4" xfId="4713"/>
    <cellStyle name="20% - Énfasis2 2 7 2 4 2" xfId="4714"/>
    <cellStyle name="20% - Énfasis2 2 7 2 4 2 2" xfId="4715"/>
    <cellStyle name="20% - Énfasis2 2 7 2 4 2 2 2" xfId="4716"/>
    <cellStyle name="20% - Énfasis2 2 7 2 4 2 3" xfId="4717"/>
    <cellStyle name="20% - Énfasis2 2 7 2 4 2 3 2" xfId="4718"/>
    <cellStyle name="20% - Énfasis2 2 7 2 4 2 4" xfId="4719"/>
    <cellStyle name="20% - Énfasis2 2 7 2 4 3" xfId="4720"/>
    <cellStyle name="20% - Énfasis2 2 7 2 4 3 2" xfId="4721"/>
    <cellStyle name="20% - Énfasis2 2 7 2 4 4" xfId="4722"/>
    <cellStyle name="20% - Énfasis2 2 7 2 4 4 2" xfId="4723"/>
    <cellStyle name="20% - Énfasis2 2 7 2 4 5" xfId="4724"/>
    <cellStyle name="20% - Énfasis2 2 7 2 5" xfId="4725"/>
    <cellStyle name="20% - Énfasis2 2 7 2 5 2" xfId="4726"/>
    <cellStyle name="20% - Énfasis2 2 7 2 5 2 2" xfId="4727"/>
    <cellStyle name="20% - Énfasis2 2 7 2 5 3" xfId="4728"/>
    <cellStyle name="20% - Énfasis2 2 7 2 5 3 2" xfId="4729"/>
    <cellStyle name="20% - Énfasis2 2 7 2 5 4" xfId="4730"/>
    <cellStyle name="20% - Énfasis2 2 7 2 6" xfId="4731"/>
    <cellStyle name="20% - Énfasis2 2 7 2 6 2" xfId="4732"/>
    <cellStyle name="20% - Énfasis2 2 7 2 7" xfId="4733"/>
    <cellStyle name="20% - Énfasis2 2 7 2 7 2" xfId="4734"/>
    <cellStyle name="20% - Énfasis2 2 7 2 8" xfId="4735"/>
    <cellStyle name="20% - Énfasis2 2 7 3" xfId="4736"/>
    <cellStyle name="20% - Énfasis2 2 7 3 2" xfId="4737"/>
    <cellStyle name="20% - Énfasis2 2 7 3 2 2" xfId="4738"/>
    <cellStyle name="20% - Énfasis2 2 7 3 2 2 2" xfId="4739"/>
    <cellStyle name="20% - Énfasis2 2 7 3 2 2 2 2" xfId="4740"/>
    <cellStyle name="20% - Énfasis2 2 7 3 2 2 3" xfId="4741"/>
    <cellStyle name="20% - Énfasis2 2 7 3 2 2 3 2" xfId="4742"/>
    <cellStyle name="20% - Énfasis2 2 7 3 2 2 4" xfId="4743"/>
    <cellStyle name="20% - Énfasis2 2 7 3 2 3" xfId="4744"/>
    <cellStyle name="20% - Énfasis2 2 7 3 2 3 2" xfId="4745"/>
    <cellStyle name="20% - Énfasis2 2 7 3 2 4" xfId="4746"/>
    <cellStyle name="20% - Énfasis2 2 7 3 2 4 2" xfId="4747"/>
    <cellStyle name="20% - Énfasis2 2 7 3 2 5" xfId="4748"/>
    <cellStyle name="20% - Énfasis2 2 7 3 3" xfId="4749"/>
    <cellStyle name="20% - Énfasis2 2 7 3 3 2" xfId="4750"/>
    <cellStyle name="20% - Énfasis2 2 7 3 3 2 2" xfId="4751"/>
    <cellStyle name="20% - Énfasis2 2 7 3 3 3" xfId="4752"/>
    <cellStyle name="20% - Énfasis2 2 7 3 3 3 2" xfId="4753"/>
    <cellStyle name="20% - Énfasis2 2 7 3 3 4" xfId="4754"/>
    <cellStyle name="20% - Énfasis2 2 7 3 4" xfId="4755"/>
    <cellStyle name="20% - Énfasis2 2 7 3 4 2" xfId="4756"/>
    <cellStyle name="20% - Énfasis2 2 7 3 5" xfId="4757"/>
    <cellStyle name="20% - Énfasis2 2 7 3 5 2" xfId="4758"/>
    <cellStyle name="20% - Énfasis2 2 7 3 6" xfId="4759"/>
    <cellStyle name="20% - Énfasis2 2 7 4" xfId="4760"/>
    <cellStyle name="20% - Énfasis2 2 7 4 2" xfId="4761"/>
    <cellStyle name="20% - Énfasis2 2 7 4 2 2" xfId="4762"/>
    <cellStyle name="20% - Énfasis2 2 7 4 2 2 2" xfId="4763"/>
    <cellStyle name="20% - Énfasis2 2 7 4 2 2 2 2" xfId="4764"/>
    <cellStyle name="20% - Énfasis2 2 7 4 2 2 3" xfId="4765"/>
    <cellStyle name="20% - Énfasis2 2 7 4 2 2 3 2" xfId="4766"/>
    <cellStyle name="20% - Énfasis2 2 7 4 2 2 4" xfId="4767"/>
    <cellStyle name="20% - Énfasis2 2 7 4 2 3" xfId="4768"/>
    <cellStyle name="20% - Énfasis2 2 7 4 2 3 2" xfId="4769"/>
    <cellStyle name="20% - Énfasis2 2 7 4 2 4" xfId="4770"/>
    <cellStyle name="20% - Énfasis2 2 7 4 2 4 2" xfId="4771"/>
    <cellStyle name="20% - Énfasis2 2 7 4 2 5" xfId="4772"/>
    <cellStyle name="20% - Énfasis2 2 7 4 3" xfId="4773"/>
    <cellStyle name="20% - Énfasis2 2 7 4 3 2" xfId="4774"/>
    <cellStyle name="20% - Énfasis2 2 7 4 3 2 2" xfId="4775"/>
    <cellStyle name="20% - Énfasis2 2 7 4 3 3" xfId="4776"/>
    <cellStyle name="20% - Énfasis2 2 7 4 3 3 2" xfId="4777"/>
    <cellStyle name="20% - Énfasis2 2 7 4 3 4" xfId="4778"/>
    <cellStyle name="20% - Énfasis2 2 7 4 4" xfId="4779"/>
    <cellStyle name="20% - Énfasis2 2 7 4 4 2" xfId="4780"/>
    <cellStyle name="20% - Énfasis2 2 7 4 5" xfId="4781"/>
    <cellStyle name="20% - Énfasis2 2 7 4 5 2" xfId="4782"/>
    <cellStyle name="20% - Énfasis2 2 7 4 6" xfId="4783"/>
    <cellStyle name="20% - Énfasis2 2 7 5" xfId="4784"/>
    <cellStyle name="20% - Énfasis2 2 7 5 2" xfId="4785"/>
    <cellStyle name="20% - Énfasis2 2 7 5 2 2" xfId="4786"/>
    <cellStyle name="20% - Énfasis2 2 7 5 2 2 2" xfId="4787"/>
    <cellStyle name="20% - Énfasis2 2 7 5 2 3" xfId="4788"/>
    <cellStyle name="20% - Énfasis2 2 7 5 2 3 2" xfId="4789"/>
    <cellStyle name="20% - Énfasis2 2 7 5 2 4" xfId="4790"/>
    <cellStyle name="20% - Énfasis2 2 7 5 3" xfId="4791"/>
    <cellStyle name="20% - Énfasis2 2 7 5 3 2" xfId="4792"/>
    <cellStyle name="20% - Énfasis2 2 7 5 4" xfId="4793"/>
    <cellStyle name="20% - Énfasis2 2 7 5 4 2" xfId="4794"/>
    <cellStyle name="20% - Énfasis2 2 7 5 5" xfId="4795"/>
    <cellStyle name="20% - Énfasis2 2 7 6" xfId="4796"/>
    <cellStyle name="20% - Énfasis2 2 7 6 2" xfId="4797"/>
    <cellStyle name="20% - Énfasis2 2 7 6 2 2" xfId="4798"/>
    <cellStyle name="20% - Énfasis2 2 7 6 3" xfId="4799"/>
    <cellStyle name="20% - Énfasis2 2 7 6 3 2" xfId="4800"/>
    <cellStyle name="20% - Énfasis2 2 7 6 4" xfId="4801"/>
    <cellStyle name="20% - Énfasis2 2 7 7" xfId="4802"/>
    <cellStyle name="20% - Énfasis2 2 7 7 2" xfId="4803"/>
    <cellStyle name="20% - Énfasis2 2 7 8" xfId="4804"/>
    <cellStyle name="20% - Énfasis2 2 7 8 2" xfId="4805"/>
    <cellStyle name="20% - Énfasis2 2 7 9" xfId="4806"/>
    <cellStyle name="20% - Énfasis2 2 8" xfId="4807"/>
    <cellStyle name="20% - Énfasis2 2 8 2" xfId="4808"/>
    <cellStyle name="20% - Énfasis2 2 8 2 2" xfId="4809"/>
    <cellStyle name="20% - Énfasis2 2 8 2 2 2" xfId="4810"/>
    <cellStyle name="20% - Énfasis2 2 8 2 2 2 2" xfId="4811"/>
    <cellStyle name="20% - Énfasis2 2 8 2 2 2 2 2" xfId="4812"/>
    <cellStyle name="20% - Énfasis2 2 8 2 2 2 2 2 2" xfId="4813"/>
    <cellStyle name="20% - Énfasis2 2 8 2 2 2 2 3" xfId="4814"/>
    <cellStyle name="20% - Énfasis2 2 8 2 2 2 2 3 2" xfId="4815"/>
    <cellStyle name="20% - Énfasis2 2 8 2 2 2 2 4" xfId="4816"/>
    <cellStyle name="20% - Énfasis2 2 8 2 2 2 3" xfId="4817"/>
    <cellStyle name="20% - Énfasis2 2 8 2 2 2 3 2" xfId="4818"/>
    <cellStyle name="20% - Énfasis2 2 8 2 2 2 4" xfId="4819"/>
    <cellStyle name="20% - Énfasis2 2 8 2 2 2 4 2" xfId="4820"/>
    <cellStyle name="20% - Énfasis2 2 8 2 2 2 5" xfId="4821"/>
    <cellStyle name="20% - Énfasis2 2 8 2 2 3" xfId="4822"/>
    <cellStyle name="20% - Énfasis2 2 8 2 2 3 2" xfId="4823"/>
    <cellStyle name="20% - Énfasis2 2 8 2 2 3 2 2" xfId="4824"/>
    <cellStyle name="20% - Énfasis2 2 8 2 2 3 3" xfId="4825"/>
    <cellStyle name="20% - Énfasis2 2 8 2 2 3 3 2" xfId="4826"/>
    <cellStyle name="20% - Énfasis2 2 8 2 2 3 4" xfId="4827"/>
    <cellStyle name="20% - Énfasis2 2 8 2 2 4" xfId="4828"/>
    <cellStyle name="20% - Énfasis2 2 8 2 2 4 2" xfId="4829"/>
    <cellStyle name="20% - Énfasis2 2 8 2 2 5" xfId="4830"/>
    <cellStyle name="20% - Énfasis2 2 8 2 2 5 2" xfId="4831"/>
    <cellStyle name="20% - Énfasis2 2 8 2 2 6" xfId="4832"/>
    <cellStyle name="20% - Énfasis2 2 8 2 3" xfId="4833"/>
    <cellStyle name="20% - Énfasis2 2 8 2 3 2" xfId="4834"/>
    <cellStyle name="20% - Énfasis2 2 8 2 3 2 2" xfId="4835"/>
    <cellStyle name="20% - Énfasis2 2 8 2 3 2 2 2" xfId="4836"/>
    <cellStyle name="20% - Énfasis2 2 8 2 3 2 2 2 2" xfId="4837"/>
    <cellStyle name="20% - Énfasis2 2 8 2 3 2 2 3" xfId="4838"/>
    <cellStyle name="20% - Énfasis2 2 8 2 3 2 2 3 2" xfId="4839"/>
    <cellStyle name="20% - Énfasis2 2 8 2 3 2 2 4" xfId="4840"/>
    <cellStyle name="20% - Énfasis2 2 8 2 3 2 3" xfId="4841"/>
    <cellStyle name="20% - Énfasis2 2 8 2 3 2 3 2" xfId="4842"/>
    <cellStyle name="20% - Énfasis2 2 8 2 3 2 4" xfId="4843"/>
    <cellStyle name="20% - Énfasis2 2 8 2 3 2 4 2" xfId="4844"/>
    <cellStyle name="20% - Énfasis2 2 8 2 3 2 5" xfId="4845"/>
    <cellStyle name="20% - Énfasis2 2 8 2 3 3" xfId="4846"/>
    <cellStyle name="20% - Énfasis2 2 8 2 3 3 2" xfId="4847"/>
    <cellStyle name="20% - Énfasis2 2 8 2 3 3 2 2" xfId="4848"/>
    <cellStyle name="20% - Énfasis2 2 8 2 3 3 3" xfId="4849"/>
    <cellStyle name="20% - Énfasis2 2 8 2 3 3 3 2" xfId="4850"/>
    <cellStyle name="20% - Énfasis2 2 8 2 3 3 4" xfId="4851"/>
    <cellStyle name="20% - Énfasis2 2 8 2 3 4" xfId="4852"/>
    <cellStyle name="20% - Énfasis2 2 8 2 3 4 2" xfId="4853"/>
    <cellStyle name="20% - Énfasis2 2 8 2 3 5" xfId="4854"/>
    <cellStyle name="20% - Énfasis2 2 8 2 3 5 2" xfId="4855"/>
    <cellStyle name="20% - Énfasis2 2 8 2 3 6" xfId="4856"/>
    <cellStyle name="20% - Énfasis2 2 8 2 4" xfId="4857"/>
    <cellStyle name="20% - Énfasis2 2 8 2 4 2" xfId="4858"/>
    <cellStyle name="20% - Énfasis2 2 8 2 4 2 2" xfId="4859"/>
    <cellStyle name="20% - Énfasis2 2 8 2 4 2 2 2" xfId="4860"/>
    <cellStyle name="20% - Énfasis2 2 8 2 4 2 3" xfId="4861"/>
    <cellStyle name="20% - Énfasis2 2 8 2 4 2 3 2" xfId="4862"/>
    <cellStyle name="20% - Énfasis2 2 8 2 4 2 4" xfId="4863"/>
    <cellStyle name="20% - Énfasis2 2 8 2 4 3" xfId="4864"/>
    <cellStyle name="20% - Énfasis2 2 8 2 4 3 2" xfId="4865"/>
    <cellStyle name="20% - Énfasis2 2 8 2 4 4" xfId="4866"/>
    <cellStyle name="20% - Énfasis2 2 8 2 4 4 2" xfId="4867"/>
    <cellStyle name="20% - Énfasis2 2 8 2 4 5" xfId="4868"/>
    <cellStyle name="20% - Énfasis2 2 8 2 5" xfId="4869"/>
    <cellStyle name="20% - Énfasis2 2 8 2 5 2" xfId="4870"/>
    <cellStyle name="20% - Énfasis2 2 8 2 5 2 2" xfId="4871"/>
    <cellStyle name="20% - Énfasis2 2 8 2 5 3" xfId="4872"/>
    <cellStyle name="20% - Énfasis2 2 8 2 5 3 2" xfId="4873"/>
    <cellStyle name="20% - Énfasis2 2 8 2 5 4" xfId="4874"/>
    <cellStyle name="20% - Énfasis2 2 8 2 6" xfId="4875"/>
    <cellStyle name="20% - Énfasis2 2 8 2 6 2" xfId="4876"/>
    <cellStyle name="20% - Énfasis2 2 8 2 7" xfId="4877"/>
    <cellStyle name="20% - Énfasis2 2 8 2 7 2" xfId="4878"/>
    <cellStyle name="20% - Énfasis2 2 8 2 8" xfId="4879"/>
    <cellStyle name="20% - Énfasis2 2 8 3" xfId="4880"/>
    <cellStyle name="20% - Énfasis2 2 8 3 2" xfId="4881"/>
    <cellStyle name="20% - Énfasis2 2 8 3 2 2" xfId="4882"/>
    <cellStyle name="20% - Énfasis2 2 8 3 2 2 2" xfId="4883"/>
    <cellStyle name="20% - Énfasis2 2 8 3 2 2 2 2" xfId="4884"/>
    <cellStyle name="20% - Énfasis2 2 8 3 2 2 3" xfId="4885"/>
    <cellStyle name="20% - Énfasis2 2 8 3 2 2 3 2" xfId="4886"/>
    <cellStyle name="20% - Énfasis2 2 8 3 2 2 4" xfId="4887"/>
    <cellStyle name="20% - Énfasis2 2 8 3 2 3" xfId="4888"/>
    <cellStyle name="20% - Énfasis2 2 8 3 2 3 2" xfId="4889"/>
    <cellStyle name="20% - Énfasis2 2 8 3 2 4" xfId="4890"/>
    <cellStyle name="20% - Énfasis2 2 8 3 2 4 2" xfId="4891"/>
    <cellStyle name="20% - Énfasis2 2 8 3 2 5" xfId="4892"/>
    <cellStyle name="20% - Énfasis2 2 8 3 3" xfId="4893"/>
    <cellStyle name="20% - Énfasis2 2 8 3 3 2" xfId="4894"/>
    <cellStyle name="20% - Énfasis2 2 8 3 3 2 2" xfId="4895"/>
    <cellStyle name="20% - Énfasis2 2 8 3 3 3" xfId="4896"/>
    <cellStyle name="20% - Énfasis2 2 8 3 3 3 2" xfId="4897"/>
    <cellStyle name="20% - Énfasis2 2 8 3 3 4" xfId="4898"/>
    <cellStyle name="20% - Énfasis2 2 8 3 4" xfId="4899"/>
    <cellStyle name="20% - Énfasis2 2 8 3 4 2" xfId="4900"/>
    <cellStyle name="20% - Énfasis2 2 8 3 5" xfId="4901"/>
    <cellStyle name="20% - Énfasis2 2 8 3 5 2" xfId="4902"/>
    <cellStyle name="20% - Énfasis2 2 8 3 6" xfId="4903"/>
    <cellStyle name="20% - Énfasis2 2 8 4" xfId="4904"/>
    <cellStyle name="20% - Énfasis2 2 8 4 2" xfId="4905"/>
    <cellStyle name="20% - Énfasis2 2 8 4 2 2" xfId="4906"/>
    <cellStyle name="20% - Énfasis2 2 8 4 2 2 2" xfId="4907"/>
    <cellStyle name="20% - Énfasis2 2 8 4 2 2 2 2" xfId="4908"/>
    <cellStyle name="20% - Énfasis2 2 8 4 2 2 3" xfId="4909"/>
    <cellStyle name="20% - Énfasis2 2 8 4 2 2 3 2" xfId="4910"/>
    <cellStyle name="20% - Énfasis2 2 8 4 2 2 4" xfId="4911"/>
    <cellStyle name="20% - Énfasis2 2 8 4 2 3" xfId="4912"/>
    <cellStyle name="20% - Énfasis2 2 8 4 2 3 2" xfId="4913"/>
    <cellStyle name="20% - Énfasis2 2 8 4 2 4" xfId="4914"/>
    <cellStyle name="20% - Énfasis2 2 8 4 2 4 2" xfId="4915"/>
    <cellStyle name="20% - Énfasis2 2 8 4 2 5" xfId="4916"/>
    <cellStyle name="20% - Énfasis2 2 8 4 3" xfId="4917"/>
    <cellStyle name="20% - Énfasis2 2 8 4 3 2" xfId="4918"/>
    <cellStyle name="20% - Énfasis2 2 8 4 3 2 2" xfId="4919"/>
    <cellStyle name="20% - Énfasis2 2 8 4 3 3" xfId="4920"/>
    <cellStyle name="20% - Énfasis2 2 8 4 3 3 2" xfId="4921"/>
    <cellStyle name="20% - Énfasis2 2 8 4 3 4" xfId="4922"/>
    <cellStyle name="20% - Énfasis2 2 8 4 4" xfId="4923"/>
    <cellStyle name="20% - Énfasis2 2 8 4 4 2" xfId="4924"/>
    <cellStyle name="20% - Énfasis2 2 8 4 5" xfId="4925"/>
    <cellStyle name="20% - Énfasis2 2 8 4 5 2" xfId="4926"/>
    <cellStyle name="20% - Énfasis2 2 8 4 6" xfId="4927"/>
    <cellStyle name="20% - Énfasis2 2 8 5" xfId="4928"/>
    <cellStyle name="20% - Énfasis2 2 8 5 2" xfId="4929"/>
    <cellStyle name="20% - Énfasis2 2 8 5 2 2" xfId="4930"/>
    <cellStyle name="20% - Énfasis2 2 8 5 2 2 2" xfId="4931"/>
    <cellStyle name="20% - Énfasis2 2 8 5 2 3" xfId="4932"/>
    <cellStyle name="20% - Énfasis2 2 8 5 2 3 2" xfId="4933"/>
    <cellStyle name="20% - Énfasis2 2 8 5 2 4" xfId="4934"/>
    <cellStyle name="20% - Énfasis2 2 8 5 3" xfId="4935"/>
    <cellStyle name="20% - Énfasis2 2 8 5 3 2" xfId="4936"/>
    <cellStyle name="20% - Énfasis2 2 8 5 4" xfId="4937"/>
    <cellStyle name="20% - Énfasis2 2 8 5 4 2" xfId="4938"/>
    <cellStyle name="20% - Énfasis2 2 8 5 5" xfId="4939"/>
    <cellStyle name="20% - Énfasis2 2 8 6" xfId="4940"/>
    <cellStyle name="20% - Énfasis2 2 8 6 2" xfId="4941"/>
    <cellStyle name="20% - Énfasis2 2 8 6 2 2" xfId="4942"/>
    <cellStyle name="20% - Énfasis2 2 8 6 3" xfId="4943"/>
    <cellStyle name="20% - Énfasis2 2 8 6 3 2" xfId="4944"/>
    <cellStyle name="20% - Énfasis2 2 8 6 4" xfId="4945"/>
    <cellStyle name="20% - Énfasis2 2 8 7" xfId="4946"/>
    <cellStyle name="20% - Énfasis2 2 8 7 2" xfId="4947"/>
    <cellStyle name="20% - Énfasis2 2 8 8" xfId="4948"/>
    <cellStyle name="20% - Énfasis2 2 8 8 2" xfId="4949"/>
    <cellStyle name="20% - Énfasis2 2 8 9" xfId="4950"/>
    <cellStyle name="20% - Énfasis2 2 9" xfId="4951"/>
    <cellStyle name="20% - Énfasis2 2 9 2" xfId="4952"/>
    <cellStyle name="20% - Énfasis2 2 9 2 2" xfId="4953"/>
    <cellStyle name="20% - Énfasis2 2 9 2 2 2" xfId="4954"/>
    <cellStyle name="20% - Énfasis2 2 9 2 2 2 2" xfId="4955"/>
    <cellStyle name="20% - Énfasis2 2 9 2 2 2 2 2" xfId="4956"/>
    <cellStyle name="20% - Énfasis2 2 9 2 2 2 2 2 2" xfId="4957"/>
    <cellStyle name="20% - Énfasis2 2 9 2 2 2 2 3" xfId="4958"/>
    <cellStyle name="20% - Énfasis2 2 9 2 2 2 2 3 2" xfId="4959"/>
    <cellStyle name="20% - Énfasis2 2 9 2 2 2 2 4" xfId="4960"/>
    <cellStyle name="20% - Énfasis2 2 9 2 2 2 3" xfId="4961"/>
    <cellStyle name="20% - Énfasis2 2 9 2 2 2 3 2" xfId="4962"/>
    <cellStyle name="20% - Énfasis2 2 9 2 2 2 4" xfId="4963"/>
    <cellStyle name="20% - Énfasis2 2 9 2 2 2 4 2" xfId="4964"/>
    <cellStyle name="20% - Énfasis2 2 9 2 2 2 5" xfId="4965"/>
    <cellStyle name="20% - Énfasis2 2 9 2 2 3" xfId="4966"/>
    <cellStyle name="20% - Énfasis2 2 9 2 2 3 2" xfId="4967"/>
    <cellStyle name="20% - Énfasis2 2 9 2 2 3 2 2" xfId="4968"/>
    <cellStyle name="20% - Énfasis2 2 9 2 2 3 3" xfId="4969"/>
    <cellStyle name="20% - Énfasis2 2 9 2 2 3 3 2" xfId="4970"/>
    <cellStyle name="20% - Énfasis2 2 9 2 2 3 4" xfId="4971"/>
    <cellStyle name="20% - Énfasis2 2 9 2 2 4" xfId="4972"/>
    <cellStyle name="20% - Énfasis2 2 9 2 2 4 2" xfId="4973"/>
    <cellStyle name="20% - Énfasis2 2 9 2 2 5" xfId="4974"/>
    <cellStyle name="20% - Énfasis2 2 9 2 2 5 2" xfId="4975"/>
    <cellStyle name="20% - Énfasis2 2 9 2 2 6" xfId="4976"/>
    <cellStyle name="20% - Énfasis2 2 9 2 3" xfId="4977"/>
    <cellStyle name="20% - Énfasis2 2 9 2 3 2" xfId="4978"/>
    <cellStyle name="20% - Énfasis2 2 9 2 3 2 2" xfId="4979"/>
    <cellStyle name="20% - Énfasis2 2 9 2 3 2 2 2" xfId="4980"/>
    <cellStyle name="20% - Énfasis2 2 9 2 3 2 2 2 2" xfId="4981"/>
    <cellStyle name="20% - Énfasis2 2 9 2 3 2 2 3" xfId="4982"/>
    <cellStyle name="20% - Énfasis2 2 9 2 3 2 2 3 2" xfId="4983"/>
    <cellStyle name="20% - Énfasis2 2 9 2 3 2 2 4" xfId="4984"/>
    <cellStyle name="20% - Énfasis2 2 9 2 3 2 3" xfId="4985"/>
    <cellStyle name="20% - Énfasis2 2 9 2 3 2 3 2" xfId="4986"/>
    <cellStyle name="20% - Énfasis2 2 9 2 3 2 4" xfId="4987"/>
    <cellStyle name="20% - Énfasis2 2 9 2 3 2 4 2" xfId="4988"/>
    <cellStyle name="20% - Énfasis2 2 9 2 3 2 5" xfId="4989"/>
    <cellStyle name="20% - Énfasis2 2 9 2 3 3" xfId="4990"/>
    <cellStyle name="20% - Énfasis2 2 9 2 3 3 2" xfId="4991"/>
    <cellStyle name="20% - Énfasis2 2 9 2 3 3 2 2" xfId="4992"/>
    <cellStyle name="20% - Énfasis2 2 9 2 3 3 3" xfId="4993"/>
    <cellStyle name="20% - Énfasis2 2 9 2 3 3 3 2" xfId="4994"/>
    <cellStyle name="20% - Énfasis2 2 9 2 3 3 4" xfId="4995"/>
    <cellStyle name="20% - Énfasis2 2 9 2 3 4" xfId="4996"/>
    <cellStyle name="20% - Énfasis2 2 9 2 3 4 2" xfId="4997"/>
    <cellStyle name="20% - Énfasis2 2 9 2 3 5" xfId="4998"/>
    <cellStyle name="20% - Énfasis2 2 9 2 3 5 2" xfId="4999"/>
    <cellStyle name="20% - Énfasis2 2 9 2 3 6" xfId="5000"/>
    <cellStyle name="20% - Énfasis2 2 9 2 4" xfId="5001"/>
    <cellStyle name="20% - Énfasis2 2 9 2 4 2" xfId="5002"/>
    <cellStyle name="20% - Énfasis2 2 9 2 4 2 2" xfId="5003"/>
    <cellStyle name="20% - Énfasis2 2 9 2 4 2 2 2" xfId="5004"/>
    <cellStyle name="20% - Énfasis2 2 9 2 4 2 3" xfId="5005"/>
    <cellStyle name="20% - Énfasis2 2 9 2 4 2 3 2" xfId="5006"/>
    <cellStyle name="20% - Énfasis2 2 9 2 4 2 4" xfId="5007"/>
    <cellStyle name="20% - Énfasis2 2 9 2 4 3" xfId="5008"/>
    <cellStyle name="20% - Énfasis2 2 9 2 4 3 2" xfId="5009"/>
    <cellStyle name="20% - Énfasis2 2 9 2 4 4" xfId="5010"/>
    <cellStyle name="20% - Énfasis2 2 9 2 4 4 2" xfId="5011"/>
    <cellStyle name="20% - Énfasis2 2 9 2 4 5" xfId="5012"/>
    <cellStyle name="20% - Énfasis2 2 9 2 5" xfId="5013"/>
    <cellStyle name="20% - Énfasis2 2 9 2 5 2" xfId="5014"/>
    <cellStyle name="20% - Énfasis2 2 9 2 5 2 2" xfId="5015"/>
    <cellStyle name="20% - Énfasis2 2 9 2 5 3" xfId="5016"/>
    <cellStyle name="20% - Énfasis2 2 9 2 5 3 2" xfId="5017"/>
    <cellStyle name="20% - Énfasis2 2 9 2 5 4" xfId="5018"/>
    <cellStyle name="20% - Énfasis2 2 9 2 6" xfId="5019"/>
    <cellStyle name="20% - Énfasis2 2 9 2 6 2" xfId="5020"/>
    <cellStyle name="20% - Énfasis2 2 9 2 7" xfId="5021"/>
    <cellStyle name="20% - Énfasis2 2 9 2 7 2" xfId="5022"/>
    <cellStyle name="20% - Énfasis2 2 9 2 8" xfId="5023"/>
    <cellStyle name="20% - Énfasis2 2 9 3" xfId="5024"/>
    <cellStyle name="20% - Énfasis2 2 9 3 2" xfId="5025"/>
    <cellStyle name="20% - Énfasis2 2 9 3 2 2" xfId="5026"/>
    <cellStyle name="20% - Énfasis2 2 9 3 2 2 2" xfId="5027"/>
    <cellStyle name="20% - Énfasis2 2 9 3 2 2 2 2" xfId="5028"/>
    <cellStyle name="20% - Énfasis2 2 9 3 2 2 3" xfId="5029"/>
    <cellStyle name="20% - Énfasis2 2 9 3 2 2 3 2" xfId="5030"/>
    <cellStyle name="20% - Énfasis2 2 9 3 2 2 4" xfId="5031"/>
    <cellStyle name="20% - Énfasis2 2 9 3 2 3" xfId="5032"/>
    <cellStyle name="20% - Énfasis2 2 9 3 2 3 2" xfId="5033"/>
    <cellStyle name="20% - Énfasis2 2 9 3 2 4" xfId="5034"/>
    <cellStyle name="20% - Énfasis2 2 9 3 2 4 2" xfId="5035"/>
    <cellStyle name="20% - Énfasis2 2 9 3 2 5" xfId="5036"/>
    <cellStyle name="20% - Énfasis2 2 9 3 3" xfId="5037"/>
    <cellStyle name="20% - Énfasis2 2 9 3 3 2" xfId="5038"/>
    <cellStyle name="20% - Énfasis2 2 9 3 3 2 2" xfId="5039"/>
    <cellStyle name="20% - Énfasis2 2 9 3 3 3" xfId="5040"/>
    <cellStyle name="20% - Énfasis2 2 9 3 3 3 2" xfId="5041"/>
    <cellStyle name="20% - Énfasis2 2 9 3 3 4" xfId="5042"/>
    <cellStyle name="20% - Énfasis2 2 9 3 4" xfId="5043"/>
    <cellStyle name="20% - Énfasis2 2 9 3 4 2" xfId="5044"/>
    <cellStyle name="20% - Énfasis2 2 9 3 5" xfId="5045"/>
    <cellStyle name="20% - Énfasis2 2 9 3 5 2" xfId="5046"/>
    <cellStyle name="20% - Énfasis2 2 9 3 6" xfId="5047"/>
    <cellStyle name="20% - Énfasis2 2 9 4" xfId="5048"/>
    <cellStyle name="20% - Énfasis2 2 9 4 2" xfId="5049"/>
    <cellStyle name="20% - Énfasis2 2 9 4 2 2" xfId="5050"/>
    <cellStyle name="20% - Énfasis2 2 9 4 2 2 2" xfId="5051"/>
    <cellStyle name="20% - Énfasis2 2 9 4 2 2 2 2" xfId="5052"/>
    <cellStyle name="20% - Énfasis2 2 9 4 2 2 3" xfId="5053"/>
    <cellStyle name="20% - Énfasis2 2 9 4 2 2 3 2" xfId="5054"/>
    <cellStyle name="20% - Énfasis2 2 9 4 2 2 4" xfId="5055"/>
    <cellStyle name="20% - Énfasis2 2 9 4 2 3" xfId="5056"/>
    <cellStyle name="20% - Énfasis2 2 9 4 2 3 2" xfId="5057"/>
    <cellStyle name="20% - Énfasis2 2 9 4 2 4" xfId="5058"/>
    <cellStyle name="20% - Énfasis2 2 9 4 2 4 2" xfId="5059"/>
    <cellStyle name="20% - Énfasis2 2 9 4 2 5" xfId="5060"/>
    <cellStyle name="20% - Énfasis2 2 9 4 3" xfId="5061"/>
    <cellStyle name="20% - Énfasis2 2 9 4 3 2" xfId="5062"/>
    <cellStyle name="20% - Énfasis2 2 9 4 3 2 2" xfId="5063"/>
    <cellStyle name="20% - Énfasis2 2 9 4 3 3" xfId="5064"/>
    <cellStyle name="20% - Énfasis2 2 9 4 3 3 2" xfId="5065"/>
    <cellStyle name="20% - Énfasis2 2 9 4 3 4" xfId="5066"/>
    <cellStyle name="20% - Énfasis2 2 9 4 4" xfId="5067"/>
    <cellStyle name="20% - Énfasis2 2 9 4 4 2" xfId="5068"/>
    <cellStyle name="20% - Énfasis2 2 9 4 5" xfId="5069"/>
    <cellStyle name="20% - Énfasis2 2 9 4 5 2" xfId="5070"/>
    <cellStyle name="20% - Énfasis2 2 9 4 6" xfId="5071"/>
    <cellStyle name="20% - Énfasis2 2 9 5" xfId="5072"/>
    <cellStyle name="20% - Énfasis2 2 9 5 2" xfId="5073"/>
    <cellStyle name="20% - Énfasis2 2 9 5 2 2" xfId="5074"/>
    <cellStyle name="20% - Énfasis2 2 9 5 2 2 2" xfId="5075"/>
    <cellStyle name="20% - Énfasis2 2 9 5 2 3" xfId="5076"/>
    <cellStyle name="20% - Énfasis2 2 9 5 2 3 2" xfId="5077"/>
    <cellStyle name="20% - Énfasis2 2 9 5 2 4" xfId="5078"/>
    <cellStyle name="20% - Énfasis2 2 9 5 3" xfId="5079"/>
    <cellStyle name="20% - Énfasis2 2 9 5 3 2" xfId="5080"/>
    <cellStyle name="20% - Énfasis2 2 9 5 4" xfId="5081"/>
    <cellStyle name="20% - Énfasis2 2 9 5 4 2" xfId="5082"/>
    <cellStyle name="20% - Énfasis2 2 9 5 5" xfId="5083"/>
    <cellStyle name="20% - Énfasis2 2 9 6" xfId="5084"/>
    <cellStyle name="20% - Énfasis2 2 9 6 2" xfId="5085"/>
    <cellStyle name="20% - Énfasis2 2 9 6 2 2" xfId="5086"/>
    <cellStyle name="20% - Énfasis2 2 9 6 3" xfId="5087"/>
    <cellStyle name="20% - Énfasis2 2 9 6 3 2" xfId="5088"/>
    <cellStyle name="20% - Énfasis2 2 9 6 4" xfId="5089"/>
    <cellStyle name="20% - Énfasis2 2 9 7" xfId="5090"/>
    <cellStyle name="20% - Énfasis2 2 9 7 2" xfId="5091"/>
    <cellStyle name="20% - Énfasis2 2 9 8" xfId="5092"/>
    <cellStyle name="20% - Énfasis2 2 9 8 2" xfId="5093"/>
    <cellStyle name="20% - Énfasis2 2 9 9" xfId="5094"/>
    <cellStyle name="20% - Énfasis2 3" xfId="5095"/>
    <cellStyle name="20% - Énfasis2 3 10" xfId="5096"/>
    <cellStyle name="20% - Énfasis2 3 11" xfId="5097"/>
    <cellStyle name="20% - Énfasis2 3 12" xfId="5098"/>
    <cellStyle name="20% - Énfasis2 3 2" xfId="5099"/>
    <cellStyle name="20% - Énfasis2 3 3" xfId="5100"/>
    <cellStyle name="20% - Énfasis2 3 4" xfId="5101"/>
    <cellStyle name="20% - Énfasis2 3 5" xfId="5102"/>
    <cellStyle name="20% - Énfasis2 3 6" xfId="5103"/>
    <cellStyle name="20% - Énfasis2 3 7" xfId="5104"/>
    <cellStyle name="20% - Énfasis2 3 8" xfId="5105"/>
    <cellStyle name="20% - Énfasis2 3 9" xfId="5106"/>
    <cellStyle name="20% - Énfasis2 4" xfId="5107"/>
    <cellStyle name="20% - Énfasis2 4 10" xfId="5108"/>
    <cellStyle name="20% - Énfasis2 4 11" xfId="5109"/>
    <cellStyle name="20% - Énfasis2 4 12" xfId="5110"/>
    <cellStyle name="20% - Énfasis2 4 13" xfId="5111"/>
    <cellStyle name="20% - Énfasis2 4 2" xfId="5112"/>
    <cellStyle name="20% - Énfasis2 4 3" xfId="5113"/>
    <cellStyle name="20% - Énfasis2 4 4" xfId="5114"/>
    <cellStyle name="20% - Énfasis2 4 5" xfId="5115"/>
    <cellStyle name="20% - Énfasis2 4 6" xfId="5116"/>
    <cellStyle name="20% - Énfasis2 4 7" xfId="5117"/>
    <cellStyle name="20% - Énfasis2 4 8" xfId="5118"/>
    <cellStyle name="20% - Énfasis2 4 9" xfId="5119"/>
    <cellStyle name="20% - Énfasis2 5" xfId="5120"/>
    <cellStyle name="20% - Énfasis2 5 10" xfId="5121"/>
    <cellStyle name="20% - Énfasis2 5 10 2" xfId="5122"/>
    <cellStyle name="20% - Énfasis2 5 10 2 2" xfId="5123"/>
    <cellStyle name="20% - Énfasis2 5 10 2 2 2" xfId="5124"/>
    <cellStyle name="20% - Énfasis2 5 10 2 2 2 2" xfId="5125"/>
    <cellStyle name="20% - Énfasis2 5 10 2 2 3" xfId="5126"/>
    <cellStyle name="20% - Énfasis2 5 10 2 2 3 2" xfId="5127"/>
    <cellStyle name="20% - Énfasis2 5 10 2 2 4" xfId="5128"/>
    <cellStyle name="20% - Énfasis2 5 10 2 3" xfId="5129"/>
    <cellStyle name="20% - Énfasis2 5 10 2 3 2" xfId="5130"/>
    <cellStyle name="20% - Énfasis2 5 10 2 4" xfId="5131"/>
    <cellStyle name="20% - Énfasis2 5 10 2 4 2" xfId="5132"/>
    <cellStyle name="20% - Énfasis2 5 10 2 5" xfId="5133"/>
    <cellStyle name="20% - Énfasis2 5 10 3" xfId="5134"/>
    <cellStyle name="20% - Énfasis2 5 10 3 2" xfId="5135"/>
    <cellStyle name="20% - Énfasis2 5 10 3 2 2" xfId="5136"/>
    <cellStyle name="20% - Énfasis2 5 10 3 3" xfId="5137"/>
    <cellStyle name="20% - Énfasis2 5 10 3 3 2" xfId="5138"/>
    <cellStyle name="20% - Énfasis2 5 10 3 4" xfId="5139"/>
    <cellStyle name="20% - Énfasis2 5 10 4" xfId="5140"/>
    <cellStyle name="20% - Énfasis2 5 10 4 2" xfId="5141"/>
    <cellStyle name="20% - Énfasis2 5 10 5" xfId="5142"/>
    <cellStyle name="20% - Énfasis2 5 10 5 2" xfId="5143"/>
    <cellStyle name="20% - Énfasis2 5 10 6" xfId="5144"/>
    <cellStyle name="20% - Énfasis2 5 11" xfId="5145"/>
    <cellStyle name="20% - Énfasis2 5 11 2" xfId="5146"/>
    <cellStyle name="20% - Énfasis2 5 11 2 2" xfId="5147"/>
    <cellStyle name="20% - Énfasis2 5 11 2 2 2" xfId="5148"/>
    <cellStyle name="20% - Énfasis2 5 11 2 2 2 2" xfId="5149"/>
    <cellStyle name="20% - Énfasis2 5 11 2 2 3" xfId="5150"/>
    <cellStyle name="20% - Énfasis2 5 11 2 2 3 2" xfId="5151"/>
    <cellStyle name="20% - Énfasis2 5 11 2 2 4" xfId="5152"/>
    <cellStyle name="20% - Énfasis2 5 11 2 3" xfId="5153"/>
    <cellStyle name="20% - Énfasis2 5 11 2 3 2" xfId="5154"/>
    <cellStyle name="20% - Énfasis2 5 11 2 4" xfId="5155"/>
    <cellStyle name="20% - Énfasis2 5 11 2 4 2" xfId="5156"/>
    <cellStyle name="20% - Énfasis2 5 11 2 5" xfId="5157"/>
    <cellStyle name="20% - Énfasis2 5 11 3" xfId="5158"/>
    <cellStyle name="20% - Énfasis2 5 11 3 2" xfId="5159"/>
    <cellStyle name="20% - Énfasis2 5 11 3 2 2" xfId="5160"/>
    <cellStyle name="20% - Énfasis2 5 11 3 3" xfId="5161"/>
    <cellStyle name="20% - Énfasis2 5 11 3 3 2" xfId="5162"/>
    <cellStyle name="20% - Énfasis2 5 11 3 4" xfId="5163"/>
    <cellStyle name="20% - Énfasis2 5 11 4" xfId="5164"/>
    <cellStyle name="20% - Énfasis2 5 11 4 2" xfId="5165"/>
    <cellStyle name="20% - Énfasis2 5 11 5" xfId="5166"/>
    <cellStyle name="20% - Énfasis2 5 11 5 2" xfId="5167"/>
    <cellStyle name="20% - Énfasis2 5 11 6" xfId="5168"/>
    <cellStyle name="20% - Énfasis2 5 12" xfId="5169"/>
    <cellStyle name="20% - Énfasis2 5 12 2" xfId="5170"/>
    <cellStyle name="20% - Énfasis2 5 12 2 2" xfId="5171"/>
    <cellStyle name="20% - Énfasis2 5 12 2 2 2" xfId="5172"/>
    <cellStyle name="20% - Énfasis2 5 12 2 3" xfId="5173"/>
    <cellStyle name="20% - Énfasis2 5 12 2 3 2" xfId="5174"/>
    <cellStyle name="20% - Énfasis2 5 12 2 4" xfId="5175"/>
    <cellStyle name="20% - Énfasis2 5 12 3" xfId="5176"/>
    <cellStyle name="20% - Énfasis2 5 12 3 2" xfId="5177"/>
    <cellStyle name="20% - Énfasis2 5 12 4" xfId="5178"/>
    <cellStyle name="20% - Énfasis2 5 12 4 2" xfId="5179"/>
    <cellStyle name="20% - Énfasis2 5 12 5" xfId="5180"/>
    <cellStyle name="20% - Énfasis2 5 13" xfId="5181"/>
    <cellStyle name="20% - Énfasis2 5 13 2" xfId="5182"/>
    <cellStyle name="20% - Énfasis2 5 13 2 2" xfId="5183"/>
    <cellStyle name="20% - Énfasis2 5 13 3" xfId="5184"/>
    <cellStyle name="20% - Énfasis2 5 13 3 2" xfId="5185"/>
    <cellStyle name="20% - Énfasis2 5 13 4" xfId="5186"/>
    <cellStyle name="20% - Énfasis2 5 14" xfId="5187"/>
    <cellStyle name="20% - Énfasis2 5 14 2" xfId="5188"/>
    <cellStyle name="20% - Énfasis2 5 15" xfId="5189"/>
    <cellStyle name="20% - Énfasis2 5 15 2" xfId="5190"/>
    <cellStyle name="20% - Énfasis2 5 16" xfId="5191"/>
    <cellStyle name="20% - Énfasis2 5 17" xfId="5192"/>
    <cellStyle name="20% - Énfasis2 5 2" xfId="5193"/>
    <cellStyle name="20% - Énfasis2 5 2 2" xfId="5194"/>
    <cellStyle name="20% - Énfasis2 5 2 2 2" xfId="5195"/>
    <cellStyle name="20% - Énfasis2 5 2 2 2 2" xfId="5196"/>
    <cellStyle name="20% - Énfasis2 5 2 2 2 2 2" xfId="5197"/>
    <cellStyle name="20% - Énfasis2 5 2 2 2 2 2 2" xfId="5198"/>
    <cellStyle name="20% - Énfasis2 5 2 2 2 2 2 2 2" xfId="5199"/>
    <cellStyle name="20% - Énfasis2 5 2 2 2 2 2 3" xfId="5200"/>
    <cellStyle name="20% - Énfasis2 5 2 2 2 2 2 3 2" xfId="5201"/>
    <cellStyle name="20% - Énfasis2 5 2 2 2 2 2 4" xfId="5202"/>
    <cellStyle name="20% - Énfasis2 5 2 2 2 2 3" xfId="5203"/>
    <cellStyle name="20% - Énfasis2 5 2 2 2 2 3 2" xfId="5204"/>
    <cellStyle name="20% - Énfasis2 5 2 2 2 2 4" xfId="5205"/>
    <cellStyle name="20% - Énfasis2 5 2 2 2 2 4 2" xfId="5206"/>
    <cellStyle name="20% - Énfasis2 5 2 2 2 2 5" xfId="5207"/>
    <cellStyle name="20% - Énfasis2 5 2 2 2 3" xfId="5208"/>
    <cellStyle name="20% - Énfasis2 5 2 2 2 3 2" xfId="5209"/>
    <cellStyle name="20% - Énfasis2 5 2 2 2 3 2 2" xfId="5210"/>
    <cellStyle name="20% - Énfasis2 5 2 2 2 3 3" xfId="5211"/>
    <cellStyle name="20% - Énfasis2 5 2 2 2 3 3 2" xfId="5212"/>
    <cellStyle name="20% - Énfasis2 5 2 2 2 3 4" xfId="5213"/>
    <cellStyle name="20% - Énfasis2 5 2 2 2 4" xfId="5214"/>
    <cellStyle name="20% - Énfasis2 5 2 2 2 4 2" xfId="5215"/>
    <cellStyle name="20% - Énfasis2 5 2 2 2 5" xfId="5216"/>
    <cellStyle name="20% - Énfasis2 5 2 2 2 5 2" xfId="5217"/>
    <cellStyle name="20% - Énfasis2 5 2 2 2 6" xfId="5218"/>
    <cellStyle name="20% - Énfasis2 5 2 2 3" xfId="5219"/>
    <cellStyle name="20% - Énfasis2 5 2 2 3 2" xfId="5220"/>
    <cellStyle name="20% - Énfasis2 5 2 2 3 2 2" xfId="5221"/>
    <cellStyle name="20% - Énfasis2 5 2 2 3 2 2 2" xfId="5222"/>
    <cellStyle name="20% - Énfasis2 5 2 2 3 2 2 2 2" xfId="5223"/>
    <cellStyle name="20% - Énfasis2 5 2 2 3 2 2 3" xfId="5224"/>
    <cellStyle name="20% - Énfasis2 5 2 2 3 2 2 3 2" xfId="5225"/>
    <cellStyle name="20% - Énfasis2 5 2 2 3 2 2 4" xfId="5226"/>
    <cellStyle name="20% - Énfasis2 5 2 2 3 2 3" xfId="5227"/>
    <cellStyle name="20% - Énfasis2 5 2 2 3 2 3 2" xfId="5228"/>
    <cellStyle name="20% - Énfasis2 5 2 2 3 2 4" xfId="5229"/>
    <cellStyle name="20% - Énfasis2 5 2 2 3 2 4 2" xfId="5230"/>
    <cellStyle name="20% - Énfasis2 5 2 2 3 2 5" xfId="5231"/>
    <cellStyle name="20% - Énfasis2 5 2 2 3 3" xfId="5232"/>
    <cellStyle name="20% - Énfasis2 5 2 2 3 3 2" xfId="5233"/>
    <cellStyle name="20% - Énfasis2 5 2 2 3 3 2 2" xfId="5234"/>
    <cellStyle name="20% - Énfasis2 5 2 2 3 3 3" xfId="5235"/>
    <cellStyle name="20% - Énfasis2 5 2 2 3 3 3 2" xfId="5236"/>
    <cellStyle name="20% - Énfasis2 5 2 2 3 3 4" xfId="5237"/>
    <cellStyle name="20% - Énfasis2 5 2 2 3 4" xfId="5238"/>
    <cellStyle name="20% - Énfasis2 5 2 2 3 4 2" xfId="5239"/>
    <cellStyle name="20% - Énfasis2 5 2 2 3 5" xfId="5240"/>
    <cellStyle name="20% - Énfasis2 5 2 2 3 5 2" xfId="5241"/>
    <cellStyle name="20% - Énfasis2 5 2 2 3 6" xfId="5242"/>
    <cellStyle name="20% - Énfasis2 5 2 2 4" xfId="5243"/>
    <cellStyle name="20% - Énfasis2 5 2 2 4 2" xfId="5244"/>
    <cellStyle name="20% - Énfasis2 5 2 2 4 2 2" xfId="5245"/>
    <cellStyle name="20% - Énfasis2 5 2 2 4 2 2 2" xfId="5246"/>
    <cellStyle name="20% - Énfasis2 5 2 2 4 2 3" xfId="5247"/>
    <cellStyle name="20% - Énfasis2 5 2 2 4 2 3 2" xfId="5248"/>
    <cellStyle name="20% - Énfasis2 5 2 2 4 2 4" xfId="5249"/>
    <cellStyle name="20% - Énfasis2 5 2 2 4 3" xfId="5250"/>
    <cellStyle name="20% - Énfasis2 5 2 2 4 3 2" xfId="5251"/>
    <cellStyle name="20% - Énfasis2 5 2 2 4 4" xfId="5252"/>
    <cellStyle name="20% - Énfasis2 5 2 2 4 4 2" xfId="5253"/>
    <cellStyle name="20% - Énfasis2 5 2 2 4 5" xfId="5254"/>
    <cellStyle name="20% - Énfasis2 5 2 2 5" xfId="5255"/>
    <cellStyle name="20% - Énfasis2 5 2 2 5 2" xfId="5256"/>
    <cellStyle name="20% - Énfasis2 5 2 2 5 2 2" xfId="5257"/>
    <cellStyle name="20% - Énfasis2 5 2 2 5 3" xfId="5258"/>
    <cellStyle name="20% - Énfasis2 5 2 2 5 3 2" xfId="5259"/>
    <cellStyle name="20% - Énfasis2 5 2 2 5 4" xfId="5260"/>
    <cellStyle name="20% - Énfasis2 5 2 2 6" xfId="5261"/>
    <cellStyle name="20% - Énfasis2 5 2 2 6 2" xfId="5262"/>
    <cellStyle name="20% - Énfasis2 5 2 2 7" xfId="5263"/>
    <cellStyle name="20% - Énfasis2 5 2 2 7 2" xfId="5264"/>
    <cellStyle name="20% - Énfasis2 5 2 2 8" xfId="5265"/>
    <cellStyle name="20% - Énfasis2 5 2 3" xfId="5266"/>
    <cellStyle name="20% - Énfasis2 5 2 3 2" xfId="5267"/>
    <cellStyle name="20% - Énfasis2 5 2 3 2 2" xfId="5268"/>
    <cellStyle name="20% - Énfasis2 5 2 3 2 2 2" xfId="5269"/>
    <cellStyle name="20% - Énfasis2 5 2 3 2 2 2 2" xfId="5270"/>
    <cellStyle name="20% - Énfasis2 5 2 3 2 2 3" xfId="5271"/>
    <cellStyle name="20% - Énfasis2 5 2 3 2 2 3 2" xfId="5272"/>
    <cellStyle name="20% - Énfasis2 5 2 3 2 2 4" xfId="5273"/>
    <cellStyle name="20% - Énfasis2 5 2 3 2 3" xfId="5274"/>
    <cellStyle name="20% - Énfasis2 5 2 3 2 3 2" xfId="5275"/>
    <cellStyle name="20% - Énfasis2 5 2 3 2 4" xfId="5276"/>
    <cellStyle name="20% - Énfasis2 5 2 3 2 4 2" xfId="5277"/>
    <cellStyle name="20% - Énfasis2 5 2 3 2 5" xfId="5278"/>
    <cellStyle name="20% - Énfasis2 5 2 3 3" xfId="5279"/>
    <cellStyle name="20% - Énfasis2 5 2 3 3 2" xfId="5280"/>
    <cellStyle name="20% - Énfasis2 5 2 3 3 2 2" xfId="5281"/>
    <cellStyle name="20% - Énfasis2 5 2 3 3 3" xfId="5282"/>
    <cellStyle name="20% - Énfasis2 5 2 3 3 3 2" xfId="5283"/>
    <cellStyle name="20% - Énfasis2 5 2 3 3 4" xfId="5284"/>
    <cellStyle name="20% - Énfasis2 5 2 3 4" xfId="5285"/>
    <cellStyle name="20% - Énfasis2 5 2 3 4 2" xfId="5286"/>
    <cellStyle name="20% - Énfasis2 5 2 3 5" xfId="5287"/>
    <cellStyle name="20% - Énfasis2 5 2 3 5 2" xfId="5288"/>
    <cellStyle name="20% - Énfasis2 5 2 3 6" xfId="5289"/>
    <cellStyle name="20% - Énfasis2 5 2 4" xfId="5290"/>
    <cellStyle name="20% - Énfasis2 5 2 4 2" xfId="5291"/>
    <cellStyle name="20% - Énfasis2 5 2 4 2 2" xfId="5292"/>
    <cellStyle name="20% - Énfasis2 5 2 4 2 2 2" xfId="5293"/>
    <cellStyle name="20% - Énfasis2 5 2 4 2 2 2 2" xfId="5294"/>
    <cellStyle name="20% - Énfasis2 5 2 4 2 2 3" xfId="5295"/>
    <cellStyle name="20% - Énfasis2 5 2 4 2 2 3 2" xfId="5296"/>
    <cellStyle name="20% - Énfasis2 5 2 4 2 2 4" xfId="5297"/>
    <cellStyle name="20% - Énfasis2 5 2 4 2 3" xfId="5298"/>
    <cellStyle name="20% - Énfasis2 5 2 4 2 3 2" xfId="5299"/>
    <cellStyle name="20% - Énfasis2 5 2 4 2 4" xfId="5300"/>
    <cellStyle name="20% - Énfasis2 5 2 4 2 4 2" xfId="5301"/>
    <cellStyle name="20% - Énfasis2 5 2 4 2 5" xfId="5302"/>
    <cellStyle name="20% - Énfasis2 5 2 4 3" xfId="5303"/>
    <cellStyle name="20% - Énfasis2 5 2 4 3 2" xfId="5304"/>
    <cellStyle name="20% - Énfasis2 5 2 4 3 2 2" xfId="5305"/>
    <cellStyle name="20% - Énfasis2 5 2 4 3 3" xfId="5306"/>
    <cellStyle name="20% - Énfasis2 5 2 4 3 3 2" xfId="5307"/>
    <cellStyle name="20% - Énfasis2 5 2 4 3 4" xfId="5308"/>
    <cellStyle name="20% - Énfasis2 5 2 4 4" xfId="5309"/>
    <cellStyle name="20% - Énfasis2 5 2 4 4 2" xfId="5310"/>
    <cellStyle name="20% - Énfasis2 5 2 4 5" xfId="5311"/>
    <cellStyle name="20% - Énfasis2 5 2 4 5 2" xfId="5312"/>
    <cellStyle name="20% - Énfasis2 5 2 4 6" xfId="5313"/>
    <cellStyle name="20% - Énfasis2 5 2 5" xfId="5314"/>
    <cellStyle name="20% - Énfasis2 5 2 5 2" xfId="5315"/>
    <cellStyle name="20% - Énfasis2 5 2 5 2 2" xfId="5316"/>
    <cellStyle name="20% - Énfasis2 5 2 5 2 2 2" xfId="5317"/>
    <cellStyle name="20% - Énfasis2 5 2 5 2 3" xfId="5318"/>
    <cellStyle name="20% - Énfasis2 5 2 5 2 3 2" xfId="5319"/>
    <cellStyle name="20% - Énfasis2 5 2 5 2 4" xfId="5320"/>
    <cellStyle name="20% - Énfasis2 5 2 5 3" xfId="5321"/>
    <cellStyle name="20% - Énfasis2 5 2 5 3 2" xfId="5322"/>
    <cellStyle name="20% - Énfasis2 5 2 5 4" xfId="5323"/>
    <cellStyle name="20% - Énfasis2 5 2 5 4 2" xfId="5324"/>
    <cellStyle name="20% - Énfasis2 5 2 5 5" xfId="5325"/>
    <cellStyle name="20% - Énfasis2 5 2 6" xfId="5326"/>
    <cellStyle name="20% - Énfasis2 5 2 6 2" xfId="5327"/>
    <cellStyle name="20% - Énfasis2 5 2 6 2 2" xfId="5328"/>
    <cellStyle name="20% - Énfasis2 5 2 6 3" xfId="5329"/>
    <cellStyle name="20% - Énfasis2 5 2 6 3 2" xfId="5330"/>
    <cellStyle name="20% - Énfasis2 5 2 6 4" xfId="5331"/>
    <cellStyle name="20% - Énfasis2 5 2 7" xfId="5332"/>
    <cellStyle name="20% - Énfasis2 5 2 7 2" xfId="5333"/>
    <cellStyle name="20% - Énfasis2 5 2 8" xfId="5334"/>
    <cellStyle name="20% - Énfasis2 5 2 8 2" xfId="5335"/>
    <cellStyle name="20% - Énfasis2 5 2 9" xfId="5336"/>
    <cellStyle name="20% - Énfasis2 5 3" xfId="5337"/>
    <cellStyle name="20% - Énfasis2 5 3 2" xfId="5338"/>
    <cellStyle name="20% - Énfasis2 5 3 2 2" xfId="5339"/>
    <cellStyle name="20% - Énfasis2 5 3 2 2 2" xfId="5340"/>
    <cellStyle name="20% - Énfasis2 5 3 2 2 2 2" xfId="5341"/>
    <cellStyle name="20% - Énfasis2 5 3 2 2 2 2 2" xfId="5342"/>
    <cellStyle name="20% - Énfasis2 5 3 2 2 2 2 2 2" xfId="5343"/>
    <cellStyle name="20% - Énfasis2 5 3 2 2 2 2 3" xfId="5344"/>
    <cellStyle name="20% - Énfasis2 5 3 2 2 2 2 3 2" xfId="5345"/>
    <cellStyle name="20% - Énfasis2 5 3 2 2 2 2 4" xfId="5346"/>
    <cellStyle name="20% - Énfasis2 5 3 2 2 2 3" xfId="5347"/>
    <cellStyle name="20% - Énfasis2 5 3 2 2 2 3 2" xfId="5348"/>
    <cellStyle name="20% - Énfasis2 5 3 2 2 2 4" xfId="5349"/>
    <cellStyle name="20% - Énfasis2 5 3 2 2 2 4 2" xfId="5350"/>
    <cellStyle name="20% - Énfasis2 5 3 2 2 2 5" xfId="5351"/>
    <cellStyle name="20% - Énfasis2 5 3 2 2 3" xfId="5352"/>
    <cellStyle name="20% - Énfasis2 5 3 2 2 3 2" xfId="5353"/>
    <cellStyle name="20% - Énfasis2 5 3 2 2 3 2 2" xfId="5354"/>
    <cellStyle name="20% - Énfasis2 5 3 2 2 3 3" xfId="5355"/>
    <cellStyle name="20% - Énfasis2 5 3 2 2 3 3 2" xfId="5356"/>
    <cellStyle name="20% - Énfasis2 5 3 2 2 3 4" xfId="5357"/>
    <cellStyle name="20% - Énfasis2 5 3 2 2 4" xfId="5358"/>
    <cellStyle name="20% - Énfasis2 5 3 2 2 4 2" xfId="5359"/>
    <cellStyle name="20% - Énfasis2 5 3 2 2 5" xfId="5360"/>
    <cellStyle name="20% - Énfasis2 5 3 2 2 5 2" xfId="5361"/>
    <cellStyle name="20% - Énfasis2 5 3 2 2 6" xfId="5362"/>
    <cellStyle name="20% - Énfasis2 5 3 2 3" xfId="5363"/>
    <cellStyle name="20% - Énfasis2 5 3 2 3 2" xfId="5364"/>
    <cellStyle name="20% - Énfasis2 5 3 2 3 2 2" xfId="5365"/>
    <cellStyle name="20% - Énfasis2 5 3 2 3 2 2 2" xfId="5366"/>
    <cellStyle name="20% - Énfasis2 5 3 2 3 2 2 2 2" xfId="5367"/>
    <cellStyle name="20% - Énfasis2 5 3 2 3 2 2 3" xfId="5368"/>
    <cellStyle name="20% - Énfasis2 5 3 2 3 2 2 3 2" xfId="5369"/>
    <cellStyle name="20% - Énfasis2 5 3 2 3 2 2 4" xfId="5370"/>
    <cellStyle name="20% - Énfasis2 5 3 2 3 2 3" xfId="5371"/>
    <cellStyle name="20% - Énfasis2 5 3 2 3 2 3 2" xfId="5372"/>
    <cellStyle name="20% - Énfasis2 5 3 2 3 2 4" xfId="5373"/>
    <cellStyle name="20% - Énfasis2 5 3 2 3 2 4 2" xfId="5374"/>
    <cellStyle name="20% - Énfasis2 5 3 2 3 2 5" xfId="5375"/>
    <cellStyle name="20% - Énfasis2 5 3 2 3 3" xfId="5376"/>
    <cellStyle name="20% - Énfasis2 5 3 2 3 3 2" xfId="5377"/>
    <cellStyle name="20% - Énfasis2 5 3 2 3 3 2 2" xfId="5378"/>
    <cellStyle name="20% - Énfasis2 5 3 2 3 3 3" xfId="5379"/>
    <cellStyle name="20% - Énfasis2 5 3 2 3 3 3 2" xfId="5380"/>
    <cellStyle name="20% - Énfasis2 5 3 2 3 3 4" xfId="5381"/>
    <cellStyle name="20% - Énfasis2 5 3 2 3 4" xfId="5382"/>
    <cellStyle name="20% - Énfasis2 5 3 2 3 4 2" xfId="5383"/>
    <cellStyle name="20% - Énfasis2 5 3 2 3 5" xfId="5384"/>
    <cellStyle name="20% - Énfasis2 5 3 2 3 5 2" xfId="5385"/>
    <cellStyle name="20% - Énfasis2 5 3 2 3 6" xfId="5386"/>
    <cellStyle name="20% - Énfasis2 5 3 2 4" xfId="5387"/>
    <cellStyle name="20% - Énfasis2 5 3 2 4 2" xfId="5388"/>
    <cellStyle name="20% - Énfasis2 5 3 2 4 2 2" xfId="5389"/>
    <cellStyle name="20% - Énfasis2 5 3 2 4 2 2 2" xfId="5390"/>
    <cellStyle name="20% - Énfasis2 5 3 2 4 2 3" xfId="5391"/>
    <cellStyle name="20% - Énfasis2 5 3 2 4 2 3 2" xfId="5392"/>
    <cellStyle name="20% - Énfasis2 5 3 2 4 2 4" xfId="5393"/>
    <cellStyle name="20% - Énfasis2 5 3 2 4 3" xfId="5394"/>
    <cellStyle name="20% - Énfasis2 5 3 2 4 3 2" xfId="5395"/>
    <cellStyle name="20% - Énfasis2 5 3 2 4 4" xfId="5396"/>
    <cellStyle name="20% - Énfasis2 5 3 2 4 4 2" xfId="5397"/>
    <cellStyle name="20% - Énfasis2 5 3 2 4 5" xfId="5398"/>
    <cellStyle name="20% - Énfasis2 5 3 2 5" xfId="5399"/>
    <cellStyle name="20% - Énfasis2 5 3 2 5 2" xfId="5400"/>
    <cellStyle name="20% - Énfasis2 5 3 2 5 2 2" xfId="5401"/>
    <cellStyle name="20% - Énfasis2 5 3 2 5 3" xfId="5402"/>
    <cellStyle name="20% - Énfasis2 5 3 2 5 3 2" xfId="5403"/>
    <cellStyle name="20% - Énfasis2 5 3 2 5 4" xfId="5404"/>
    <cellStyle name="20% - Énfasis2 5 3 2 6" xfId="5405"/>
    <cellStyle name="20% - Énfasis2 5 3 2 6 2" xfId="5406"/>
    <cellStyle name="20% - Énfasis2 5 3 2 7" xfId="5407"/>
    <cellStyle name="20% - Énfasis2 5 3 2 7 2" xfId="5408"/>
    <cellStyle name="20% - Énfasis2 5 3 2 8" xfId="5409"/>
    <cellStyle name="20% - Énfasis2 5 3 3" xfId="5410"/>
    <cellStyle name="20% - Énfasis2 5 3 3 2" xfId="5411"/>
    <cellStyle name="20% - Énfasis2 5 3 3 2 2" xfId="5412"/>
    <cellStyle name="20% - Énfasis2 5 3 3 2 2 2" xfId="5413"/>
    <cellStyle name="20% - Énfasis2 5 3 3 2 2 2 2" xfId="5414"/>
    <cellStyle name="20% - Énfasis2 5 3 3 2 2 3" xfId="5415"/>
    <cellStyle name="20% - Énfasis2 5 3 3 2 2 3 2" xfId="5416"/>
    <cellStyle name="20% - Énfasis2 5 3 3 2 2 4" xfId="5417"/>
    <cellStyle name="20% - Énfasis2 5 3 3 2 3" xfId="5418"/>
    <cellStyle name="20% - Énfasis2 5 3 3 2 3 2" xfId="5419"/>
    <cellStyle name="20% - Énfasis2 5 3 3 2 4" xfId="5420"/>
    <cellStyle name="20% - Énfasis2 5 3 3 2 4 2" xfId="5421"/>
    <cellStyle name="20% - Énfasis2 5 3 3 2 5" xfId="5422"/>
    <cellStyle name="20% - Énfasis2 5 3 3 3" xfId="5423"/>
    <cellStyle name="20% - Énfasis2 5 3 3 3 2" xfId="5424"/>
    <cellStyle name="20% - Énfasis2 5 3 3 3 2 2" xfId="5425"/>
    <cellStyle name="20% - Énfasis2 5 3 3 3 3" xfId="5426"/>
    <cellStyle name="20% - Énfasis2 5 3 3 3 3 2" xfId="5427"/>
    <cellStyle name="20% - Énfasis2 5 3 3 3 4" xfId="5428"/>
    <cellStyle name="20% - Énfasis2 5 3 3 4" xfId="5429"/>
    <cellStyle name="20% - Énfasis2 5 3 3 4 2" xfId="5430"/>
    <cellStyle name="20% - Énfasis2 5 3 3 5" xfId="5431"/>
    <cellStyle name="20% - Énfasis2 5 3 3 5 2" xfId="5432"/>
    <cellStyle name="20% - Énfasis2 5 3 3 6" xfId="5433"/>
    <cellStyle name="20% - Énfasis2 5 3 4" xfId="5434"/>
    <cellStyle name="20% - Énfasis2 5 3 4 2" xfId="5435"/>
    <cellStyle name="20% - Énfasis2 5 3 4 2 2" xfId="5436"/>
    <cellStyle name="20% - Énfasis2 5 3 4 2 2 2" xfId="5437"/>
    <cellStyle name="20% - Énfasis2 5 3 4 2 2 2 2" xfId="5438"/>
    <cellStyle name="20% - Énfasis2 5 3 4 2 2 3" xfId="5439"/>
    <cellStyle name="20% - Énfasis2 5 3 4 2 2 3 2" xfId="5440"/>
    <cellStyle name="20% - Énfasis2 5 3 4 2 2 4" xfId="5441"/>
    <cellStyle name="20% - Énfasis2 5 3 4 2 3" xfId="5442"/>
    <cellStyle name="20% - Énfasis2 5 3 4 2 3 2" xfId="5443"/>
    <cellStyle name="20% - Énfasis2 5 3 4 2 4" xfId="5444"/>
    <cellStyle name="20% - Énfasis2 5 3 4 2 4 2" xfId="5445"/>
    <cellStyle name="20% - Énfasis2 5 3 4 2 5" xfId="5446"/>
    <cellStyle name="20% - Énfasis2 5 3 4 3" xfId="5447"/>
    <cellStyle name="20% - Énfasis2 5 3 4 3 2" xfId="5448"/>
    <cellStyle name="20% - Énfasis2 5 3 4 3 2 2" xfId="5449"/>
    <cellStyle name="20% - Énfasis2 5 3 4 3 3" xfId="5450"/>
    <cellStyle name="20% - Énfasis2 5 3 4 3 3 2" xfId="5451"/>
    <cellStyle name="20% - Énfasis2 5 3 4 3 4" xfId="5452"/>
    <cellStyle name="20% - Énfasis2 5 3 4 4" xfId="5453"/>
    <cellStyle name="20% - Énfasis2 5 3 4 4 2" xfId="5454"/>
    <cellStyle name="20% - Énfasis2 5 3 4 5" xfId="5455"/>
    <cellStyle name="20% - Énfasis2 5 3 4 5 2" xfId="5456"/>
    <cellStyle name="20% - Énfasis2 5 3 4 6" xfId="5457"/>
    <cellStyle name="20% - Énfasis2 5 3 5" xfId="5458"/>
    <cellStyle name="20% - Énfasis2 5 3 5 2" xfId="5459"/>
    <cellStyle name="20% - Énfasis2 5 3 5 2 2" xfId="5460"/>
    <cellStyle name="20% - Énfasis2 5 3 5 2 2 2" xfId="5461"/>
    <cellStyle name="20% - Énfasis2 5 3 5 2 3" xfId="5462"/>
    <cellStyle name="20% - Énfasis2 5 3 5 2 3 2" xfId="5463"/>
    <cellStyle name="20% - Énfasis2 5 3 5 2 4" xfId="5464"/>
    <cellStyle name="20% - Énfasis2 5 3 5 3" xfId="5465"/>
    <cellStyle name="20% - Énfasis2 5 3 5 3 2" xfId="5466"/>
    <cellStyle name="20% - Énfasis2 5 3 5 4" xfId="5467"/>
    <cellStyle name="20% - Énfasis2 5 3 5 4 2" xfId="5468"/>
    <cellStyle name="20% - Énfasis2 5 3 5 5" xfId="5469"/>
    <cellStyle name="20% - Énfasis2 5 3 6" xfId="5470"/>
    <cellStyle name="20% - Énfasis2 5 3 6 2" xfId="5471"/>
    <cellStyle name="20% - Énfasis2 5 3 6 2 2" xfId="5472"/>
    <cellStyle name="20% - Énfasis2 5 3 6 3" xfId="5473"/>
    <cellStyle name="20% - Énfasis2 5 3 6 3 2" xfId="5474"/>
    <cellStyle name="20% - Énfasis2 5 3 6 4" xfId="5475"/>
    <cellStyle name="20% - Énfasis2 5 3 7" xfId="5476"/>
    <cellStyle name="20% - Énfasis2 5 3 7 2" xfId="5477"/>
    <cellStyle name="20% - Énfasis2 5 3 8" xfId="5478"/>
    <cellStyle name="20% - Énfasis2 5 3 8 2" xfId="5479"/>
    <cellStyle name="20% - Énfasis2 5 3 9" xfId="5480"/>
    <cellStyle name="20% - Énfasis2 5 4" xfId="5481"/>
    <cellStyle name="20% - Énfasis2 5 4 2" xfId="5482"/>
    <cellStyle name="20% - Énfasis2 5 4 2 2" xfId="5483"/>
    <cellStyle name="20% - Énfasis2 5 4 2 2 2" xfId="5484"/>
    <cellStyle name="20% - Énfasis2 5 4 2 2 2 2" xfId="5485"/>
    <cellStyle name="20% - Énfasis2 5 4 2 2 2 2 2" xfId="5486"/>
    <cellStyle name="20% - Énfasis2 5 4 2 2 2 2 2 2" xfId="5487"/>
    <cellStyle name="20% - Énfasis2 5 4 2 2 2 2 3" xfId="5488"/>
    <cellStyle name="20% - Énfasis2 5 4 2 2 2 2 3 2" xfId="5489"/>
    <cellStyle name="20% - Énfasis2 5 4 2 2 2 2 4" xfId="5490"/>
    <cellStyle name="20% - Énfasis2 5 4 2 2 2 3" xfId="5491"/>
    <cellStyle name="20% - Énfasis2 5 4 2 2 2 3 2" xfId="5492"/>
    <cellStyle name="20% - Énfasis2 5 4 2 2 2 4" xfId="5493"/>
    <cellStyle name="20% - Énfasis2 5 4 2 2 2 4 2" xfId="5494"/>
    <cellStyle name="20% - Énfasis2 5 4 2 2 2 5" xfId="5495"/>
    <cellStyle name="20% - Énfasis2 5 4 2 2 3" xfId="5496"/>
    <cellStyle name="20% - Énfasis2 5 4 2 2 3 2" xfId="5497"/>
    <cellStyle name="20% - Énfasis2 5 4 2 2 3 2 2" xfId="5498"/>
    <cellStyle name="20% - Énfasis2 5 4 2 2 3 3" xfId="5499"/>
    <cellStyle name="20% - Énfasis2 5 4 2 2 3 3 2" xfId="5500"/>
    <cellStyle name="20% - Énfasis2 5 4 2 2 3 4" xfId="5501"/>
    <cellStyle name="20% - Énfasis2 5 4 2 2 4" xfId="5502"/>
    <cellStyle name="20% - Énfasis2 5 4 2 2 4 2" xfId="5503"/>
    <cellStyle name="20% - Énfasis2 5 4 2 2 5" xfId="5504"/>
    <cellStyle name="20% - Énfasis2 5 4 2 2 5 2" xfId="5505"/>
    <cellStyle name="20% - Énfasis2 5 4 2 2 6" xfId="5506"/>
    <cellStyle name="20% - Énfasis2 5 4 2 3" xfId="5507"/>
    <cellStyle name="20% - Énfasis2 5 4 2 3 2" xfId="5508"/>
    <cellStyle name="20% - Énfasis2 5 4 2 3 2 2" xfId="5509"/>
    <cellStyle name="20% - Énfasis2 5 4 2 3 2 2 2" xfId="5510"/>
    <cellStyle name="20% - Énfasis2 5 4 2 3 2 2 2 2" xfId="5511"/>
    <cellStyle name="20% - Énfasis2 5 4 2 3 2 2 3" xfId="5512"/>
    <cellStyle name="20% - Énfasis2 5 4 2 3 2 2 3 2" xfId="5513"/>
    <cellStyle name="20% - Énfasis2 5 4 2 3 2 2 4" xfId="5514"/>
    <cellStyle name="20% - Énfasis2 5 4 2 3 2 3" xfId="5515"/>
    <cellStyle name="20% - Énfasis2 5 4 2 3 2 3 2" xfId="5516"/>
    <cellStyle name="20% - Énfasis2 5 4 2 3 2 4" xfId="5517"/>
    <cellStyle name="20% - Énfasis2 5 4 2 3 2 4 2" xfId="5518"/>
    <cellStyle name="20% - Énfasis2 5 4 2 3 2 5" xfId="5519"/>
    <cellStyle name="20% - Énfasis2 5 4 2 3 3" xfId="5520"/>
    <cellStyle name="20% - Énfasis2 5 4 2 3 3 2" xfId="5521"/>
    <cellStyle name="20% - Énfasis2 5 4 2 3 3 2 2" xfId="5522"/>
    <cellStyle name="20% - Énfasis2 5 4 2 3 3 3" xfId="5523"/>
    <cellStyle name="20% - Énfasis2 5 4 2 3 3 3 2" xfId="5524"/>
    <cellStyle name="20% - Énfasis2 5 4 2 3 3 4" xfId="5525"/>
    <cellStyle name="20% - Énfasis2 5 4 2 3 4" xfId="5526"/>
    <cellStyle name="20% - Énfasis2 5 4 2 3 4 2" xfId="5527"/>
    <cellStyle name="20% - Énfasis2 5 4 2 3 5" xfId="5528"/>
    <cellStyle name="20% - Énfasis2 5 4 2 3 5 2" xfId="5529"/>
    <cellStyle name="20% - Énfasis2 5 4 2 3 6" xfId="5530"/>
    <cellStyle name="20% - Énfasis2 5 4 2 4" xfId="5531"/>
    <cellStyle name="20% - Énfasis2 5 4 2 4 2" xfId="5532"/>
    <cellStyle name="20% - Énfasis2 5 4 2 4 2 2" xfId="5533"/>
    <cellStyle name="20% - Énfasis2 5 4 2 4 2 2 2" xfId="5534"/>
    <cellStyle name="20% - Énfasis2 5 4 2 4 2 3" xfId="5535"/>
    <cellStyle name="20% - Énfasis2 5 4 2 4 2 3 2" xfId="5536"/>
    <cellStyle name="20% - Énfasis2 5 4 2 4 2 4" xfId="5537"/>
    <cellStyle name="20% - Énfasis2 5 4 2 4 3" xfId="5538"/>
    <cellStyle name="20% - Énfasis2 5 4 2 4 3 2" xfId="5539"/>
    <cellStyle name="20% - Énfasis2 5 4 2 4 4" xfId="5540"/>
    <cellStyle name="20% - Énfasis2 5 4 2 4 4 2" xfId="5541"/>
    <cellStyle name="20% - Énfasis2 5 4 2 4 5" xfId="5542"/>
    <cellStyle name="20% - Énfasis2 5 4 2 5" xfId="5543"/>
    <cellStyle name="20% - Énfasis2 5 4 2 5 2" xfId="5544"/>
    <cellStyle name="20% - Énfasis2 5 4 2 5 2 2" xfId="5545"/>
    <cellStyle name="20% - Énfasis2 5 4 2 5 3" xfId="5546"/>
    <cellStyle name="20% - Énfasis2 5 4 2 5 3 2" xfId="5547"/>
    <cellStyle name="20% - Énfasis2 5 4 2 5 4" xfId="5548"/>
    <cellStyle name="20% - Énfasis2 5 4 2 6" xfId="5549"/>
    <cellStyle name="20% - Énfasis2 5 4 2 6 2" xfId="5550"/>
    <cellStyle name="20% - Énfasis2 5 4 2 7" xfId="5551"/>
    <cellStyle name="20% - Énfasis2 5 4 2 7 2" xfId="5552"/>
    <cellStyle name="20% - Énfasis2 5 4 2 8" xfId="5553"/>
    <cellStyle name="20% - Énfasis2 5 4 3" xfId="5554"/>
    <cellStyle name="20% - Énfasis2 5 4 3 2" xfId="5555"/>
    <cellStyle name="20% - Énfasis2 5 4 3 2 2" xfId="5556"/>
    <cellStyle name="20% - Énfasis2 5 4 3 2 2 2" xfId="5557"/>
    <cellStyle name="20% - Énfasis2 5 4 3 2 2 2 2" xfId="5558"/>
    <cellStyle name="20% - Énfasis2 5 4 3 2 2 3" xfId="5559"/>
    <cellStyle name="20% - Énfasis2 5 4 3 2 2 3 2" xfId="5560"/>
    <cellStyle name="20% - Énfasis2 5 4 3 2 2 4" xfId="5561"/>
    <cellStyle name="20% - Énfasis2 5 4 3 2 3" xfId="5562"/>
    <cellStyle name="20% - Énfasis2 5 4 3 2 3 2" xfId="5563"/>
    <cellStyle name="20% - Énfasis2 5 4 3 2 4" xfId="5564"/>
    <cellStyle name="20% - Énfasis2 5 4 3 2 4 2" xfId="5565"/>
    <cellStyle name="20% - Énfasis2 5 4 3 2 5" xfId="5566"/>
    <cellStyle name="20% - Énfasis2 5 4 3 3" xfId="5567"/>
    <cellStyle name="20% - Énfasis2 5 4 3 3 2" xfId="5568"/>
    <cellStyle name="20% - Énfasis2 5 4 3 3 2 2" xfId="5569"/>
    <cellStyle name="20% - Énfasis2 5 4 3 3 3" xfId="5570"/>
    <cellStyle name="20% - Énfasis2 5 4 3 3 3 2" xfId="5571"/>
    <cellStyle name="20% - Énfasis2 5 4 3 3 4" xfId="5572"/>
    <cellStyle name="20% - Énfasis2 5 4 3 4" xfId="5573"/>
    <cellStyle name="20% - Énfasis2 5 4 3 4 2" xfId="5574"/>
    <cellStyle name="20% - Énfasis2 5 4 3 5" xfId="5575"/>
    <cellStyle name="20% - Énfasis2 5 4 3 5 2" xfId="5576"/>
    <cellStyle name="20% - Énfasis2 5 4 3 6" xfId="5577"/>
    <cellStyle name="20% - Énfasis2 5 4 4" xfId="5578"/>
    <cellStyle name="20% - Énfasis2 5 4 4 2" xfId="5579"/>
    <cellStyle name="20% - Énfasis2 5 4 4 2 2" xfId="5580"/>
    <cellStyle name="20% - Énfasis2 5 4 4 2 2 2" xfId="5581"/>
    <cellStyle name="20% - Énfasis2 5 4 4 2 2 2 2" xfId="5582"/>
    <cellStyle name="20% - Énfasis2 5 4 4 2 2 3" xfId="5583"/>
    <cellStyle name="20% - Énfasis2 5 4 4 2 2 3 2" xfId="5584"/>
    <cellStyle name="20% - Énfasis2 5 4 4 2 2 4" xfId="5585"/>
    <cellStyle name="20% - Énfasis2 5 4 4 2 3" xfId="5586"/>
    <cellStyle name="20% - Énfasis2 5 4 4 2 3 2" xfId="5587"/>
    <cellStyle name="20% - Énfasis2 5 4 4 2 4" xfId="5588"/>
    <cellStyle name="20% - Énfasis2 5 4 4 2 4 2" xfId="5589"/>
    <cellStyle name="20% - Énfasis2 5 4 4 2 5" xfId="5590"/>
    <cellStyle name="20% - Énfasis2 5 4 4 3" xfId="5591"/>
    <cellStyle name="20% - Énfasis2 5 4 4 3 2" xfId="5592"/>
    <cellStyle name="20% - Énfasis2 5 4 4 3 2 2" xfId="5593"/>
    <cellStyle name="20% - Énfasis2 5 4 4 3 3" xfId="5594"/>
    <cellStyle name="20% - Énfasis2 5 4 4 3 3 2" xfId="5595"/>
    <cellStyle name="20% - Énfasis2 5 4 4 3 4" xfId="5596"/>
    <cellStyle name="20% - Énfasis2 5 4 4 4" xfId="5597"/>
    <cellStyle name="20% - Énfasis2 5 4 4 4 2" xfId="5598"/>
    <cellStyle name="20% - Énfasis2 5 4 4 5" xfId="5599"/>
    <cellStyle name="20% - Énfasis2 5 4 4 5 2" xfId="5600"/>
    <cellStyle name="20% - Énfasis2 5 4 4 6" xfId="5601"/>
    <cellStyle name="20% - Énfasis2 5 4 5" xfId="5602"/>
    <cellStyle name="20% - Énfasis2 5 4 5 2" xfId="5603"/>
    <cellStyle name="20% - Énfasis2 5 4 5 2 2" xfId="5604"/>
    <cellStyle name="20% - Énfasis2 5 4 5 2 2 2" xfId="5605"/>
    <cellStyle name="20% - Énfasis2 5 4 5 2 3" xfId="5606"/>
    <cellStyle name="20% - Énfasis2 5 4 5 2 3 2" xfId="5607"/>
    <cellStyle name="20% - Énfasis2 5 4 5 2 4" xfId="5608"/>
    <cellStyle name="20% - Énfasis2 5 4 5 3" xfId="5609"/>
    <cellStyle name="20% - Énfasis2 5 4 5 3 2" xfId="5610"/>
    <cellStyle name="20% - Énfasis2 5 4 5 4" xfId="5611"/>
    <cellStyle name="20% - Énfasis2 5 4 5 4 2" xfId="5612"/>
    <cellStyle name="20% - Énfasis2 5 4 5 5" xfId="5613"/>
    <cellStyle name="20% - Énfasis2 5 4 6" xfId="5614"/>
    <cellStyle name="20% - Énfasis2 5 4 6 2" xfId="5615"/>
    <cellStyle name="20% - Énfasis2 5 4 6 2 2" xfId="5616"/>
    <cellStyle name="20% - Énfasis2 5 4 6 3" xfId="5617"/>
    <cellStyle name="20% - Énfasis2 5 4 6 3 2" xfId="5618"/>
    <cellStyle name="20% - Énfasis2 5 4 6 4" xfId="5619"/>
    <cellStyle name="20% - Énfasis2 5 4 7" xfId="5620"/>
    <cellStyle name="20% - Énfasis2 5 4 7 2" xfId="5621"/>
    <cellStyle name="20% - Énfasis2 5 4 8" xfId="5622"/>
    <cellStyle name="20% - Énfasis2 5 4 8 2" xfId="5623"/>
    <cellStyle name="20% - Énfasis2 5 4 9" xfId="5624"/>
    <cellStyle name="20% - Énfasis2 5 5" xfId="5625"/>
    <cellStyle name="20% - Énfasis2 5 5 2" xfId="5626"/>
    <cellStyle name="20% - Énfasis2 5 5 2 2" xfId="5627"/>
    <cellStyle name="20% - Énfasis2 5 5 2 2 2" xfId="5628"/>
    <cellStyle name="20% - Énfasis2 5 5 2 2 2 2" xfId="5629"/>
    <cellStyle name="20% - Énfasis2 5 5 2 2 2 2 2" xfId="5630"/>
    <cellStyle name="20% - Énfasis2 5 5 2 2 2 2 2 2" xfId="5631"/>
    <cellStyle name="20% - Énfasis2 5 5 2 2 2 2 3" xfId="5632"/>
    <cellStyle name="20% - Énfasis2 5 5 2 2 2 2 3 2" xfId="5633"/>
    <cellStyle name="20% - Énfasis2 5 5 2 2 2 2 4" xfId="5634"/>
    <cellStyle name="20% - Énfasis2 5 5 2 2 2 3" xfId="5635"/>
    <cellStyle name="20% - Énfasis2 5 5 2 2 2 3 2" xfId="5636"/>
    <cellStyle name="20% - Énfasis2 5 5 2 2 2 4" xfId="5637"/>
    <cellStyle name="20% - Énfasis2 5 5 2 2 2 4 2" xfId="5638"/>
    <cellStyle name="20% - Énfasis2 5 5 2 2 2 5" xfId="5639"/>
    <cellStyle name="20% - Énfasis2 5 5 2 2 3" xfId="5640"/>
    <cellStyle name="20% - Énfasis2 5 5 2 2 3 2" xfId="5641"/>
    <cellStyle name="20% - Énfasis2 5 5 2 2 3 2 2" xfId="5642"/>
    <cellStyle name="20% - Énfasis2 5 5 2 2 3 3" xfId="5643"/>
    <cellStyle name="20% - Énfasis2 5 5 2 2 3 3 2" xfId="5644"/>
    <cellStyle name="20% - Énfasis2 5 5 2 2 3 4" xfId="5645"/>
    <cellStyle name="20% - Énfasis2 5 5 2 2 4" xfId="5646"/>
    <cellStyle name="20% - Énfasis2 5 5 2 2 4 2" xfId="5647"/>
    <cellStyle name="20% - Énfasis2 5 5 2 2 5" xfId="5648"/>
    <cellStyle name="20% - Énfasis2 5 5 2 2 5 2" xfId="5649"/>
    <cellStyle name="20% - Énfasis2 5 5 2 2 6" xfId="5650"/>
    <cellStyle name="20% - Énfasis2 5 5 2 3" xfId="5651"/>
    <cellStyle name="20% - Énfasis2 5 5 2 3 2" xfId="5652"/>
    <cellStyle name="20% - Énfasis2 5 5 2 3 2 2" xfId="5653"/>
    <cellStyle name="20% - Énfasis2 5 5 2 3 2 2 2" xfId="5654"/>
    <cellStyle name="20% - Énfasis2 5 5 2 3 2 2 2 2" xfId="5655"/>
    <cellStyle name="20% - Énfasis2 5 5 2 3 2 2 3" xfId="5656"/>
    <cellStyle name="20% - Énfasis2 5 5 2 3 2 2 3 2" xfId="5657"/>
    <cellStyle name="20% - Énfasis2 5 5 2 3 2 2 4" xfId="5658"/>
    <cellStyle name="20% - Énfasis2 5 5 2 3 2 3" xfId="5659"/>
    <cellStyle name="20% - Énfasis2 5 5 2 3 2 3 2" xfId="5660"/>
    <cellStyle name="20% - Énfasis2 5 5 2 3 2 4" xfId="5661"/>
    <cellStyle name="20% - Énfasis2 5 5 2 3 2 4 2" xfId="5662"/>
    <cellStyle name="20% - Énfasis2 5 5 2 3 2 5" xfId="5663"/>
    <cellStyle name="20% - Énfasis2 5 5 2 3 3" xfId="5664"/>
    <cellStyle name="20% - Énfasis2 5 5 2 3 3 2" xfId="5665"/>
    <cellStyle name="20% - Énfasis2 5 5 2 3 3 2 2" xfId="5666"/>
    <cellStyle name="20% - Énfasis2 5 5 2 3 3 3" xfId="5667"/>
    <cellStyle name="20% - Énfasis2 5 5 2 3 3 3 2" xfId="5668"/>
    <cellStyle name="20% - Énfasis2 5 5 2 3 3 4" xfId="5669"/>
    <cellStyle name="20% - Énfasis2 5 5 2 3 4" xfId="5670"/>
    <cellStyle name="20% - Énfasis2 5 5 2 3 4 2" xfId="5671"/>
    <cellStyle name="20% - Énfasis2 5 5 2 3 5" xfId="5672"/>
    <cellStyle name="20% - Énfasis2 5 5 2 3 5 2" xfId="5673"/>
    <cellStyle name="20% - Énfasis2 5 5 2 3 6" xfId="5674"/>
    <cellStyle name="20% - Énfasis2 5 5 2 4" xfId="5675"/>
    <cellStyle name="20% - Énfasis2 5 5 2 4 2" xfId="5676"/>
    <cellStyle name="20% - Énfasis2 5 5 2 4 2 2" xfId="5677"/>
    <cellStyle name="20% - Énfasis2 5 5 2 4 2 2 2" xfId="5678"/>
    <cellStyle name="20% - Énfasis2 5 5 2 4 2 3" xfId="5679"/>
    <cellStyle name="20% - Énfasis2 5 5 2 4 2 3 2" xfId="5680"/>
    <cellStyle name="20% - Énfasis2 5 5 2 4 2 4" xfId="5681"/>
    <cellStyle name="20% - Énfasis2 5 5 2 4 3" xfId="5682"/>
    <cellStyle name="20% - Énfasis2 5 5 2 4 3 2" xfId="5683"/>
    <cellStyle name="20% - Énfasis2 5 5 2 4 4" xfId="5684"/>
    <cellStyle name="20% - Énfasis2 5 5 2 4 4 2" xfId="5685"/>
    <cellStyle name="20% - Énfasis2 5 5 2 4 5" xfId="5686"/>
    <cellStyle name="20% - Énfasis2 5 5 2 5" xfId="5687"/>
    <cellStyle name="20% - Énfasis2 5 5 2 5 2" xfId="5688"/>
    <cellStyle name="20% - Énfasis2 5 5 2 5 2 2" xfId="5689"/>
    <cellStyle name="20% - Énfasis2 5 5 2 5 3" xfId="5690"/>
    <cellStyle name="20% - Énfasis2 5 5 2 5 3 2" xfId="5691"/>
    <cellStyle name="20% - Énfasis2 5 5 2 5 4" xfId="5692"/>
    <cellStyle name="20% - Énfasis2 5 5 2 6" xfId="5693"/>
    <cellStyle name="20% - Énfasis2 5 5 2 6 2" xfId="5694"/>
    <cellStyle name="20% - Énfasis2 5 5 2 7" xfId="5695"/>
    <cellStyle name="20% - Énfasis2 5 5 2 7 2" xfId="5696"/>
    <cellStyle name="20% - Énfasis2 5 5 2 8" xfId="5697"/>
    <cellStyle name="20% - Énfasis2 5 5 3" xfId="5698"/>
    <cellStyle name="20% - Énfasis2 5 5 3 2" xfId="5699"/>
    <cellStyle name="20% - Énfasis2 5 5 3 2 2" xfId="5700"/>
    <cellStyle name="20% - Énfasis2 5 5 3 2 2 2" xfId="5701"/>
    <cellStyle name="20% - Énfasis2 5 5 3 2 2 2 2" xfId="5702"/>
    <cellStyle name="20% - Énfasis2 5 5 3 2 2 3" xfId="5703"/>
    <cellStyle name="20% - Énfasis2 5 5 3 2 2 3 2" xfId="5704"/>
    <cellStyle name="20% - Énfasis2 5 5 3 2 2 4" xfId="5705"/>
    <cellStyle name="20% - Énfasis2 5 5 3 2 3" xfId="5706"/>
    <cellStyle name="20% - Énfasis2 5 5 3 2 3 2" xfId="5707"/>
    <cellStyle name="20% - Énfasis2 5 5 3 2 4" xfId="5708"/>
    <cellStyle name="20% - Énfasis2 5 5 3 2 4 2" xfId="5709"/>
    <cellStyle name="20% - Énfasis2 5 5 3 2 5" xfId="5710"/>
    <cellStyle name="20% - Énfasis2 5 5 3 3" xfId="5711"/>
    <cellStyle name="20% - Énfasis2 5 5 3 3 2" xfId="5712"/>
    <cellStyle name="20% - Énfasis2 5 5 3 3 2 2" xfId="5713"/>
    <cellStyle name="20% - Énfasis2 5 5 3 3 3" xfId="5714"/>
    <cellStyle name="20% - Énfasis2 5 5 3 3 3 2" xfId="5715"/>
    <cellStyle name="20% - Énfasis2 5 5 3 3 4" xfId="5716"/>
    <cellStyle name="20% - Énfasis2 5 5 3 4" xfId="5717"/>
    <cellStyle name="20% - Énfasis2 5 5 3 4 2" xfId="5718"/>
    <cellStyle name="20% - Énfasis2 5 5 3 5" xfId="5719"/>
    <cellStyle name="20% - Énfasis2 5 5 3 5 2" xfId="5720"/>
    <cellStyle name="20% - Énfasis2 5 5 3 6" xfId="5721"/>
    <cellStyle name="20% - Énfasis2 5 5 4" xfId="5722"/>
    <cellStyle name="20% - Énfasis2 5 5 4 2" xfId="5723"/>
    <cellStyle name="20% - Énfasis2 5 5 4 2 2" xfId="5724"/>
    <cellStyle name="20% - Énfasis2 5 5 4 2 2 2" xfId="5725"/>
    <cellStyle name="20% - Énfasis2 5 5 4 2 2 2 2" xfId="5726"/>
    <cellStyle name="20% - Énfasis2 5 5 4 2 2 3" xfId="5727"/>
    <cellStyle name="20% - Énfasis2 5 5 4 2 2 3 2" xfId="5728"/>
    <cellStyle name="20% - Énfasis2 5 5 4 2 2 4" xfId="5729"/>
    <cellStyle name="20% - Énfasis2 5 5 4 2 3" xfId="5730"/>
    <cellStyle name="20% - Énfasis2 5 5 4 2 3 2" xfId="5731"/>
    <cellStyle name="20% - Énfasis2 5 5 4 2 4" xfId="5732"/>
    <cellStyle name="20% - Énfasis2 5 5 4 2 4 2" xfId="5733"/>
    <cellStyle name="20% - Énfasis2 5 5 4 2 5" xfId="5734"/>
    <cellStyle name="20% - Énfasis2 5 5 4 3" xfId="5735"/>
    <cellStyle name="20% - Énfasis2 5 5 4 3 2" xfId="5736"/>
    <cellStyle name="20% - Énfasis2 5 5 4 3 2 2" xfId="5737"/>
    <cellStyle name="20% - Énfasis2 5 5 4 3 3" xfId="5738"/>
    <cellStyle name="20% - Énfasis2 5 5 4 3 3 2" xfId="5739"/>
    <cellStyle name="20% - Énfasis2 5 5 4 3 4" xfId="5740"/>
    <cellStyle name="20% - Énfasis2 5 5 4 4" xfId="5741"/>
    <cellStyle name="20% - Énfasis2 5 5 4 4 2" xfId="5742"/>
    <cellStyle name="20% - Énfasis2 5 5 4 5" xfId="5743"/>
    <cellStyle name="20% - Énfasis2 5 5 4 5 2" xfId="5744"/>
    <cellStyle name="20% - Énfasis2 5 5 4 6" xfId="5745"/>
    <cellStyle name="20% - Énfasis2 5 5 5" xfId="5746"/>
    <cellStyle name="20% - Énfasis2 5 5 5 2" xfId="5747"/>
    <cellStyle name="20% - Énfasis2 5 5 5 2 2" xfId="5748"/>
    <cellStyle name="20% - Énfasis2 5 5 5 2 2 2" xfId="5749"/>
    <cellStyle name="20% - Énfasis2 5 5 5 2 3" xfId="5750"/>
    <cellStyle name="20% - Énfasis2 5 5 5 2 3 2" xfId="5751"/>
    <cellStyle name="20% - Énfasis2 5 5 5 2 4" xfId="5752"/>
    <cellStyle name="20% - Énfasis2 5 5 5 3" xfId="5753"/>
    <cellStyle name="20% - Énfasis2 5 5 5 3 2" xfId="5754"/>
    <cellStyle name="20% - Énfasis2 5 5 5 4" xfId="5755"/>
    <cellStyle name="20% - Énfasis2 5 5 5 4 2" xfId="5756"/>
    <cellStyle name="20% - Énfasis2 5 5 5 5" xfId="5757"/>
    <cellStyle name="20% - Énfasis2 5 5 6" xfId="5758"/>
    <cellStyle name="20% - Énfasis2 5 5 6 2" xfId="5759"/>
    <cellStyle name="20% - Énfasis2 5 5 6 2 2" xfId="5760"/>
    <cellStyle name="20% - Énfasis2 5 5 6 3" xfId="5761"/>
    <cellStyle name="20% - Énfasis2 5 5 6 3 2" xfId="5762"/>
    <cellStyle name="20% - Énfasis2 5 5 6 4" xfId="5763"/>
    <cellStyle name="20% - Énfasis2 5 5 7" xfId="5764"/>
    <cellStyle name="20% - Énfasis2 5 5 7 2" xfId="5765"/>
    <cellStyle name="20% - Énfasis2 5 5 8" xfId="5766"/>
    <cellStyle name="20% - Énfasis2 5 5 8 2" xfId="5767"/>
    <cellStyle name="20% - Énfasis2 5 5 9" xfId="5768"/>
    <cellStyle name="20% - Énfasis2 5 6" xfId="5769"/>
    <cellStyle name="20% - Énfasis2 5 6 2" xfId="5770"/>
    <cellStyle name="20% - Énfasis2 5 6 2 2" xfId="5771"/>
    <cellStyle name="20% - Énfasis2 5 6 2 2 2" xfId="5772"/>
    <cellStyle name="20% - Énfasis2 5 6 2 2 2 2" xfId="5773"/>
    <cellStyle name="20% - Énfasis2 5 6 2 2 2 2 2" xfId="5774"/>
    <cellStyle name="20% - Énfasis2 5 6 2 2 2 2 2 2" xfId="5775"/>
    <cellStyle name="20% - Énfasis2 5 6 2 2 2 2 3" xfId="5776"/>
    <cellStyle name="20% - Énfasis2 5 6 2 2 2 2 3 2" xfId="5777"/>
    <cellStyle name="20% - Énfasis2 5 6 2 2 2 2 4" xfId="5778"/>
    <cellStyle name="20% - Énfasis2 5 6 2 2 2 3" xfId="5779"/>
    <cellStyle name="20% - Énfasis2 5 6 2 2 2 3 2" xfId="5780"/>
    <cellStyle name="20% - Énfasis2 5 6 2 2 2 4" xfId="5781"/>
    <cellStyle name="20% - Énfasis2 5 6 2 2 2 4 2" xfId="5782"/>
    <cellStyle name="20% - Énfasis2 5 6 2 2 2 5" xfId="5783"/>
    <cellStyle name="20% - Énfasis2 5 6 2 2 3" xfId="5784"/>
    <cellStyle name="20% - Énfasis2 5 6 2 2 3 2" xfId="5785"/>
    <cellStyle name="20% - Énfasis2 5 6 2 2 3 2 2" xfId="5786"/>
    <cellStyle name="20% - Énfasis2 5 6 2 2 3 3" xfId="5787"/>
    <cellStyle name="20% - Énfasis2 5 6 2 2 3 3 2" xfId="5788"/>
    <cellStyle name="20% - Énfasis2 5 6 2 2 3 4" xfId="5789"/>
    <cellStyle name="20% - Énfasis2 5 6 2 2 4" xfId="5790"/>
    <cellStyle name="20% - Énfasis2 5 6 2 2 4 2" xfId="5791"/>
    <cellStyle name="20% - Énfasis2 5 6 2 2 5" xfId="5792"/>
    <cellStyle name="20% - Énfasis2 5 6 2 2 5 2" xfId="5793"/>
    <cellStyle name="20% - Énfasis2 5 6 2 2 6" xfId="5794"/>
    <cellStyle name="20% - Énfasis2 5 6 2 3" xfId="5795"/>
    <cellStyle name="20% - Énfasis2 5 6 2 3 2" xfId="5796"/>
    <cellStyle name="20% - Énfasis2 5 6 2 3 2 2" xfId="5797"/>
    <cellStyle name="20% - Énfasis2 5 6 2 3 2 2 2" xfId="5798"/>
    <cellStyle name="20% - Énfasis2 5 6 2 3 2 2 2 2" xfId="5799"/>
    <cellStyle name="20% - Énfasis2 5 6 2 3 2 2 3" xfId="5800"/>
    <cellStyle name="20% - Énfasis2 5 6 2 3 2 2 3 2" xfId="5801"/>
    <cellStyle name="20% - Énfasis2 5 6 2 3 2 2 4" xfId="5802"/>
    <cellStyle name="20% - Énfasis2 5 6 2 3 2 3" xfId="5803"/>
    <cellStyle name="20% - Énfasis2 5 6 2 3 2 3 2" xfId="5804"/>
    <cellStyle name="20% - Énfasis2 5 6 2 3 2 4" xfId="5805"/>
    <cellStyle name="20% - Énfasis2 5 6 2 3 2 4 2" xfId="5806"/>
    <cellStyle name="20% - Énfasis2 5 6 2 3 2 5" xfId="5807"/>
    <cellStyle name="20% - Énfasis2 5 6 2 3 3" xfId="5808"/>
    <cellStyle name="20% - Énfasis2 5 6 2 3 3 2" xfId="5809"/>
    <cellStyle name="20% - Énfasis2 5 6 2 3 3 2 2" xfId="5810"/>
    <cellStyle name="20% - Énfasis2 5 6 2 3 3 3" xfId="5811"/>
    <cellStyle name="20% - Énfasis2 5 6 2 3 3 3 2" xfId="5812"/>
    <cellStyle name="20% - Énfasis2 5 6 2 3 3 4" xfId="5813"/>
    <cellStyle name="20% - Énfasis2 5 6 2 3 4" xfId="5814"/>
    <cellStyle name="20% - Énfasis2 5 6 2 3 4 2" xfId="5815"/>
    <cellStyle name="20% - Énfasis2 5 6 2 3 5" xfId="5816"/>
    <cellStyle name="20% - Énfasis2 5 6 2 3 5 2" xfId="5817"/>
    <cellStyle name="20% - Énfasis2 5 6 2 3 6" xfId="5818"/>
    <cellStyle name="20% - Énfasis2 5 6 2 4" xfId="5819"/>
    <cellStyle name="20% - Énfasis2 5 6 2 4 2" xfId="5820"/>
    <cellStyle name="20% - Énfasis2 5 6 2 4 2 2" xfId="5821"/>
    <cellStyle name="20% - Énfasis2 5 6 2 4 2 2 2" xfId="5822"/>
    <cellStyle name="20% - Énfasis2 5 6 2 4 2 3" xfId="5823"/>
    <cellStyle name="20% - Énfasis2 5 6 2 4 2 3 2" xfId="5824"/>
    <cellStyle name="20% - Énfasis2 5 6 2 4 2 4" xfId="5825"/>
    <cellStyle name="20% - Énfasis2 5 6 2 4 3" xfId="5826"/>
    <cellStyle name="20% - Énfasis2 5 6 2 4 3 2" xfId="5827"/>
    <cellStyle name="20% - Énfasis2 5 6 2 4 4" xfId="5828"/>
    <cellStyle name="20% - Énfasis2 5 6 2 4 4 2" xfId="5829"/>
    <cellStyle name="20% - Énfasis2 5 6 2 4 5" xfId="5830"/>
    <cellStyle name="20% - Énfasis2 5 6 2 5" xfId="5831"/>
    <cellStyle name="20% - Énfasis2 5 6 2 5 2" xfId="5832"/>
    <cellStyle name="20% - Énfasis2 5 6 2 5 2 2" xfId="5833"/>
    <cellStyle name="20% - Énfasis2 5 6 2 5 3" xfId="5834"/>
    <cellStyle name="20% - Énfasis2 5 6 2 5 3 2" xfId="5835"/>
    <cellStyle name="20% - Énfasis2 5 6 2 5 4" xfId="5836"/>
    <cellStyle name="20% - Énfasis2 5 6 2 6" xfId="5837"/>
    <cellStyle name="20% - Énfasis2 5 6 2 6 2" xfId="5838"/>
    <cellStyle name="20% - Énfasis2 5 6 2 7" xfId="5839"/>
    <cellStyle name="20% - Énfasis2 5 6 2 7 2" xfId="5840"/>
    <cellStyle name="20% - Énfasis2 5 6 2 8" xfId="5841"/>
    <cellStyle name="20% - Énfasis2 5 6 3" xfId="5842"/>
    <cellStyle name="20% - Énfasis2 5 6 3 2" xfId="5843"/>
    <cellStyle name="20% - Énfasis2 5 6 3 2 2" xfId="5844"/>
    <cellStyle name="20% - Énfasis2 5 6 3 2 2 2" xfId="5845"/>
    <cellStyle name="20% - Énfasis2 5 6 3 2 2 2 2" xfId="5846"/>
    <cellStyle name="20% - Énfasis2 5 6 3 2 2 3" xfId="5847"/>
    <cellStyle name="20% - Énfasis2 5 6 3 2 2 3 2" xfId="5848"/>
    <cellStyle name="20% - Énfasis2 5 6 3 2 2 4" xfId="5849"/>
    <cellStyle name="20% - Énfasis2 5 6 3 2 3" xfId="5850"/>
    <cellStyle name="20% - Énfasis2 5 6 3 2 3 2" xfId="5851"/>
    <cellStyle name="20% - Énfasis2 5 6 3 2 4" xfId="5852"/>
    <cellStyle name="20% - Énfasis2 5 6 3 2 4 2" xfId="5853"/>
    <cellStyle name="20% - Énfasis2 5 6 3 2 5" xfId="5854"/>
    <cellStyle name="20% - Énfasis2 5 6 3 3" xfId="5855"/>
    <cellStyle name="20% - Énfasis2 5 6 3 3 2" xfId="5856"/>
    <cellStyle name="20% - Énfasis2 5 6 3 3 2 2" xfId="5857"/>
    <cellStyle name="20% - Énfasis2 5 6 3 3 3" xfId="5858"/>
    <cellStyle name="20% - Énfasis2 5 6 3 3 3 2" xfId="5859"/>
    <cellStyle name="20% - Énfasis2 5 6 3 3 4" xfId="5860"/>
    <cellStyle name="20% - Énfasis2 5 6 3 4" xfId="5861"/>
    <cellStyle name="20% - Énfasis2 5 6 3 4 2" xfId="5862"/>
    <cellStyle name="20% - Énfasis2 5 6 3 5" xfId="5863"/>
    <cellStyle name="20% - Énfasis2 5 6 3 5 2" xfId="5864"/>
    <cellStyle name="20% - Énfasis2 5 6 3 6" xfId="5865"/>
    <cellStyle name="20% - Énfasis2 5 6 4" xfId="5866"/>
    <cellStyle name="20% - Énfasis2 5 6 4 2" xfId="5867"/>
    <cellStyle name="20% - Énfasis2 5 6 4 2 2" xfId="5868"/>
    <cellStyle name="20% - Énfasis2 5 6 4 2 2 2" xfId="5869"/>
    <cellStyle name="20% - Énfasis2 5 6 4 2 2 2 2" xfId="5870"/>
    <cellStyle name="20% - Énfasis2 5 6 4 2 2 3" xfId="5871"/>
    <cellStyle name="20% - Énfasis2 5 6 4 2 2 3 2" xfId="5872"/>
    <cellStyle name="20% - Énfasis2 5 6 4 2 2 4" xfId="5873"/>
    <cellStyle name="20% - Énfasis2 5 6 4 2 3" xfId="5874"/>
    <cellStyle name="20% - Énfasis2 5 6 4 2 3 2" xfId="5875"/>
    <cellStyle name="20% - Énfasis2 5 6 4 2 4" xfId="5876"/>
    <cellStyle name="20% - Énfasis2 5 6 4 2 4 2" xfId="5877"/>
    <cellStyle name="20% - Énfasis2 5 6 4 2 5" xfId="5878"/>
    <cellStyle name="20% - Énfasis2 5 6 4 3" xfId="5879"/>
    <cellStyle name="20% - Énfasis2 5 6 4 3 2" xfId="5880"/>
    <cellStyle name="20% - Énfasis2 5 6 4 3 2 2" xfId="5881"/>
    <cellStyle name="20% - Énfasis2 5 6 4 3 3" xfId="5882"/>
    <cellStyle name="20% - Énfasis2 5 6 4 3 3 2" xfId="5883"/>
    <cellStyle name="20% - Énfasis2 5 6 4 3 4" xfId="5884"/>
    <cellStyle name="20% - Énfasis2 5 6 4 4" xfId="5885"/>
    <cellStyle name="20% - Énfasis2 5 6 4 4 2" xfId="5886"/>
    <cellStyle name="20% - Énfasis2 5 6 4 5" xfId="5887"/>
    <cellStyle name="20% - Énfasis2 5 6 4 5 2" xfId="5888"/>
    <cellStyle name="20% - Énfasis2 5 6 4 6" xfId="5889"/>
    <cellStyle name="20% - Énfasis2 5 6 5" xfId="5890"/>
    <cellStyle name="20% - Énfasis2 5 6 5 2" xfId="5891"/>
    <cellStyle name="20% - Énfasis2 5 6 5 2 2" xfId="5892"/>
    <cellStyle name="20% - Énfasis2 5 6 5 2 2 2" xfId="5893"/>
    <cellStyle name="20% - Énfasis2 5 6 5 2 3" xfId="5894"/>
    <cellStyle name="20% - Énfasis2 5 6 5 2 3 2" xfId="5895"/>
    <cellStyle name="20% - Énfasis2 5 6 5 2 4" xfId="5896"/>
    <cellStyle name="20% - Énfasis2 5 6 5 3" xfId="5897"/>
    <cellStyle name="20% - Énfasis2 5 6 5 3 2" xfId="5898"/>
    <cellStyle name="20% - Énfasis2 5 6 5 4" xfId="5899"/>
    <cellStyle name="20% - Énfasis2 5 6 5 4 2" xfId="5900"/>
    <cellStyle name="20% - Énfasis2 5 6 5 5" xfId="5901"/>
    <cellStyle name="20% - Énfasis2 5 6 6" xfId="5902"/>
    <cellStyle name="20% - Énfasis2 5 6 6 2" xfId="5903"/>
    <cellStyle name="20% - Énfasis2 5 6 6 2 2" xfId="5904"/>
    <cellStyle name="20% - Énfasis2 5 6 6 3" xfId="5905"/>
    <cellStyle name="20% - Énfasis2 5 6 6 3 2" xfId="5906"/>
    <cellStyle name="20% - Énfasis2 5 6 6 4" xfId="5907"/>
    <cellStyle name="20% - Énfasis2 5 6 7" xfId="5908"/>
    <cellStyle name="20% - Énfasis2 5 6 7 2" xfId="5909"/>
    <cellStyle name="20% - Énfasis2 5 6 8" xfId="5910"/>
    <cellStyle name="20% - Énfasis2 5 6 8 2" xfId="5911"/>
    <cellStyle name="20% - Énfasis2 5 6 9" xfId="5912"/>
    <cellStyle name="20% - Énfasis2 5 7" xfId="5913"/>
    <cellStyle name="20% - Énfasis2 5 7 2" xfId="5914"/>
    <cellStyle name="20% - Énfasis2 5 7 2 2" xfId="5915"/>
    <cellStyle name="20% - Énfasis2 5 7 2 2 2" xfId="5916"/>
    <cellStyle name="20% - Énfasis2 5 7 2 2 2 2" xfId="5917"/>
    <cellStyle name="20% - Énfasis2 5 7 2 2 2 2 2" xfId="5918"/>
    <cellStyle name="20% - Énfasis2 5 7 2 2 2 2 2 2" xfId="5919"/>
    <cellStyle name="20% - Énfasis2 5 7 2 2 2 2 3" xfId="5920"/>
    <cellStyle name="20% - Énfasis2 5 7 2 2 2 2 3 2" xfId="5921"/>
    <cellStyle name="20% - Énfasis2 5 7 2 2 2 2 4" xfId="5922"/>
    <cellStyle name="20% - Énfasis2 5 7 2 2 2 3" xfId="5923"/>
    <cellStyle name="20% - Énfasis2 5 7 2 2 2 3 2" xfId="5924"/>
    <cellStyle name="20% - Énfasis2 5 7 2 2 2 4" xfId="5925"/>
    <cellStyle name="20% - Énfasis2 5 7 2 2 2 4 2" xfId="5926"/>
    <cellStyle name="20% - Énfasis2 5 7 2 2 2 5" xfId="5927"/>
    <cellStyle name="20% - Énfasis2 5 7 2 2 3" xfId="5928"/>
    <cellStyle name="20% - Énfasis2 5 7 2 2 3 2" xfId="5929"/>
    <cellStyle name="20% - Énfasis2 5 7 2 2 3 2 2" xfId="5930"/>
    <cellStyle name="20% - Énfasis2 5 7 2 2 3 3" xfId="5931"/>
    <cellStyle name="20% - Énfasis2 5 7 2 2 3 3 2" xfId="5932"/>
    <cellStyle name="20% - Énfasis2 5 7 2 2 3 4" xfId="5933"/>
    <cellStyle name="20% - Énfasis2 5 7 2 2 4" xfId="5934"/>
    <cellStyle name="20% - Énfasis2 5 7 2 2 4 2" xfId="5935"/>
    <cellStyle name="20% - Énfasis2 5 7 2 2 5" xfId="5936"/>
    <cellStyle name="20% - Énfasis2 5 7 2 2 5 2" xfId="5937"/>
    <cellStyle name="20% - Énfasis2 5 7 2 2 6" xfId="5938"/>
    <cellStyle name="20% - Énfasis2 5 7 2 3" xfId="5939"/>
    <cellStyle name="20% - Énfasis2 5 7 2 3 2" xfId="5940"/>
    <cellStyle name="20% - Énfasis2 5 7 2 3 2 2" xfId="5941"/>
    <cellStyle name="20% - Énfasis2 5 7 2 3 2 2 2" xfId="5942"/>
    <cellStyle name="20% - Énfasis2 5 7 2 3 2 2 2 2" xfId="5943"/>
    <cellStyle name="20% - Énfasis2 5 7 2 3 2 2 3" xfId="5944"/>
    <cellStyle name="20% - Énfasis2 5 7 2 3 2 2 3 2" xfId="5945"/>
    <cellStyle name="20% - Énfasis2 5 7 2 3 2 2 4" xfId="5946"/>
    <cellStyle name="20% - Énfasis2 5 7 2 3 2 3" xfId="5947"/>
    <cellStyle name="20% - Énfasis2 5 7 2 3 2 3 2" xfId="5948"/>
    <cellStyle name="20% - Énfasis2 5 7 2 3 2 4" xfId="5949"/>
    <cellStyle name="20% - Énfasis2 5 7 2 3 2 4 2" xfId="5950"/>
    <cellStyle name="20% - Énfasis2 5 7 2 3 2 5" xfId="5951"/>
    <cellStyle name="20% - Énfasis2 5 7 2 3 3" xfId="5952"/>
    <cellStyle name="20% - Énfasis2 5 7 2 3 3 2" xfId="5953"/>
    <cellStyle name="20% - Énfasis2 5 7 2 3 3 2 2" xfId="5954"/>
    <cellStyle name="20% - Énfasis2 5 7 2 3 3 3" xfId="5955"/>
    <cellStyle name="20% - Énfasis2 5 7 2 3 3 3 2" xfId="5956"/>
    <cellStyle name="20% - Énfasis2 5 7 2 3 3 4" xfId="5957"/>
    <cellStyle name="20% - Énfasis2 5 7 2 3 4" xfId="5958"/>
    <cellStyle name="20% - Énfasis2 5 7 2 3 4 2" xfId="5959"/>
    <cellStyle name="20% - Énfasis2 5 7 2 3 5" xfId="5960"/>
    <cellStyle name="20% - Énfasis2 5 7 2 3 5 2" xfId="5961"/>
    <cellStyle name="20% - Énfasis2 5 7 2 3 6" xfId="5962"/>
    <cellStyle name="20% - Énfasis2 5 7 2 4" xfId="5963"/>
    <cellStyle name="20% - Énfasis2 5 7 2 4 2" xfId="5964"/>
    <cellStyle name="20% - Énfasis2 5 7 2 4 2 2" xfId="5965"/>
    <cellStyle name="20% - Énfasis2 5 7 2 4 2 2 2" xfId="5966"/>
    <cellStyle name="20% - Énfasis2 5 7 2 4 2 3" xfId="5967"/>
    <cellStyle name="20% - Énfasis2 5 7 2 4 2 3 2" xfId="5968"/>
    <cellStyle name="20% - Énfasis2 5 7 2 4 2 4" xfId="5969"/>
    <cellStyle name="20% - Énfasis2 5 7 2 4 3" xfId="5970"/>
    <cellStyle name="20% - Énfasis2 5 7 2 4 3 2" xfId="5971"/>
    <cellStyle name="20% - Énfasis2 5 7 2 4 4" xfId="5972"/>
    <cellStyle name="20% - Énfasis2 5 7 2 4 4 2" xfId="5973"/>
    <cellStyle name="20% - Énfasis2 5 7 2 4 5" xfId="5974"/>
    <cellStyle name="20% - Énfasis2 5 7 2 5" xfId="5975"/>
    <cellStyle name="20% - Énfasis2 5 7 2 5 2" xfId="5976"/>
    <cellStyle name="20% - Énfasis2 5 7 2 5 2 2" xfId="5977"/>
    <cellStyle name="20% - Énfasis2 5 7 2 5 3" xfId="5978"/>
    <cellStyle name="20% - Énfasis2 5 7 2 5 3 2" xfId="5979"/>
    <cellStyle name="20% - Énfasis2 5 7 2 5 4" xfId="5980"/>
    <cellStyle name="20% - Énfasis2 5 7 2 6" xfId="5981"/>
    <cellStyle name="20% - Énfasis2 5 7 2 6 2" xfId="5982"/>
    <cellStyle name="20% - Énfasis2 5 7 2 7" xfId="5983"/>
    <cellStyle name="20% - Énfasis2 5 7 2 7 2" xfId="5984"/>
    <cellStyle name="20% - Énfasis2 5 7 2 8" xfId="5985"/>
    <cellStyle name="20% - Énfasis2 5 7 3" xfId="5986"/>
    <cellStyle name="20% - Énfasis2 5 7 3 2" xfId="5987"/>
    <cellStyle name="20% - Énfasis2 5 7 3 2 2" xfId="5988"/>
    <cellStyle name="20% - Énfasis2 5 7 3 2 2 2" xfId="5989"/>
    <cellStyle name="20% - Énfasis2 5 7 3 2 2 2 2" xfId="5990"/>
    <cellStyle name="20% - Énfasis2 5 7 3 2 2 3" xfId="5991"/>
    <cellStyle name="20% - Énfasis2 5 7 3 2 2 3 2" xfId="5992"/>
    <cellStyle name="20% - Énfasis2 5 7 3 2 2 4" xfId="5993"/>
    <cellStyle name="20% - Énfasis2 5 7 3 2 3" xfId="5994"/>
    <cellStyle name="20% - Énfasis2 5 7 3 2 3 2" xfId="5995"/>
    <cellStyle name="20% - Énfasis2 5 7 3 2 4" xfId="5996"/>
    <cellStyle name="20% - Énfasis2 5 7 3 2 4 2" xfId="5997"/>
    <cellStyle name="20% - Énfasis2 5 7 3 2 5" xfId="5998"/>
    <cellStyle name="20% - Énfasis2 5 7 3 3" xfId="5999"/>
    <cellStyle name="20% - Énfasis2 5 7 3 3 2" xfId="6000"/>
    <cellStyle name="20% - Énfasis2 5 7 3 3 2 2" xfId="6001"/>
    <cellStyle name="20% - Énfasis2 5 7 3 3 3" xfId="6002"/>
    <cellStyle name="20% - Énfasis2 5 7 3 3 3 2" xfId="6003"/>
    <cellStyle name="20% - Énfasis2 5 7 3 3 4" xfId="6004"/>
    <cellStyle name="20% - Énfasis2 5 7 3 4" xfId="6005"/>
    <cellStyle name="20% - Énfasis2 5 7 3 4 2" xfId="6006"/>
    <cellStyle name="20% - Énfasis2 5 7 3 5" xfId="6007"/>
    <cellStyle name="20% - Énfasis2 5 7 3 5 2" xfId="6008"/>
    <cellStyle name="20% - Énfasis2 5 7 3 6" xfId="6009"/>
    <cellStyle name="20% - Énfasis2 5 7 4" xfId="6010"/>
    <cellStyle name="20% - Énfasis2 5 7 4 2" xfId="6011"/>
    <cellStyle name="20% - Énfasis2 5 7 4 2 2" xfId="6012"/>
    <cellStyle name="20% - Énfasis2 5 7 4 2 2 2" xfId="6013"/>
    <cellStyle name="20% - Énfasis2 5 7 4 2 2 2 2" xfId="6014"/>
    <cellStyle name="20% - Énfasis2 5 7 4 2 2 3" xfId="6015"/>
    <cellStyle name="20% - Énfasis2 5 7 4 2 2 3 2" xfId="6016"/>
    <cellStyle name="20% - Énfasis2 5 7 4 2 2 4" xfId="6017"/>
    <cellStyle name="20% - Énfasis2 5 7 4 2 3" xfId="6018"/>
    <cellStyle name="20% - Énfasis2 5 7 4 2 3 2" xfId="6019"/>
    <cellStyle name="20% - Énfasis2 5 7 4 2 4" xfId="6020"/>
    <cellStyle name="20% - Énfasis2 5 7 4 2 4 2" xfId="6021"/>
    <cellStyle name="20% - Énfasis2 5 7 4 2 5" xfId="6022"/>
    <cellStyle name="20% - Énfasis2 5 7 4 3" xfId="6023"/>
    <cellStyle name="20% - Énfasis2 5 7 4 3 2" xfId="6024"/>
    <cellStyle name="20% - Énfasis2 5 7 4 3 2 2" xfId="6025"/>
    <cellStyle name="20% - Énfasis2 5 7 4 3 3" xfId="6026"/>
    <cellStyle name="20% - Énfasis2 5 7 4 3 3 2" xfId="6027"/>
    <cellStyle name="20% - Énfasis2 5 7 4 3 4" xfId="6028"/>
    <cellStyle name="20% - Énfasis2 5 7 4 4" xfId="6029"/>
    <cellStyle name="20% - Énfasis2 5 7 4 4 2" xfId="6030"/>
    <cellStyle name="20% - Énfasis2 5 7 4 5" xfId="6031"/>
    <cellStyle name="20% - Énfasis2 5 7 4 5 2" xfId="6032"/>
    <cellStyle name="20% - Énfasis2 5 7 4 6" xfId="6033"/>
    <cellStyle name="20% - Énfasis2 5 7 5" xfId="6034"/>
    <cellStyle name="20% - Énfasis2 5 7 5 2" xfId="6035"/>
    <cellStyle name="20% - Énfasis2 5 7 5 2 2" xfId="6036"/>
    <cellStyle name="20% - Énfasis2 5 7 5 2 2 2" xfId="6037"/>
    <cellStyle name="20% - Énfasis2 5 7 5 2 3" xfId="6038"/>
    <cellStyle name="20% - Énfasis2 5 7 5 2 3 2" xfId="6039"/>
    <cellStyle name="20% - Énfasis2 5 7 5 2 4" xfId="6040"/>
    <cellStyle name="20% - Énfasis2 5 7 5 3" xfId="6041"/>
    <cellStyle name="20% - Énfasis2 5 7 5 3 2" xfId="6042"/>
    <cellStyle name="20% - Énfasis2 5 7 5 4" xfId="6043"/>
    <cellStyle name="20% - Énfasis2 5 7 5 4 2" xfId="6044"/>
    <cellStyle name="20% - Énfasis2 5 7 5 5" xfId="6045"/>
    <cellStyle name="20% - Énfasis2 5 7 6" xfId="6046"/>
    <cellStyle name="20% - Énfasis2 5 7 6 2" xfId="6047"/>
    <cellStyle name="20% - Énfasis2 5 7 6 2 2" xfId="6048"/>
    <cellStyle name="20% - Énfasis2 5 7 6 3" xfId="6049"/>
    <cellStyle name="20% - Énfasis2 5 7 6 3 2" xfId="6050"/>
    <cellStyle name="20% - Énfasis2 5 7 6 4" xfId="6051"/>
    <cellStyle name="20% - Énfasis2 5 7 7" xfId="6052"/>
    <cellStyle name="20% - Énfasis2 5 7 7 2" xfId="6053"/>
    <cellStyle name="20% - Énfasis2 5 7 8" xfId="6054"/>
    <cellStyle name="20% - Énfasis2 5 7 8 2" xfId="6055"/>
    <cellStyle name="20% - Énfasis2 5 7 9" xfId="6056"/>
    <cellStyle name="20% - Énfasis2 5 8" xfId="6057"/>
    <cellStyle name="20% - Énfasis2 5 8 2" xfId="6058"/>
    <cellStyle name="20% - Énfasis2 5 8 2 2" xfId="6059"/>
    <cellStyle name="20% - Énfasis2 5 8 2 2 2" xfId="6060"/>
    <cellStyle name="20% - Énfasis2 5 8 2 2 2 2" xfId="6061"/>
    <cellStyle name="20% - Énfasis2 5 8 2 2 2 2 2" xfId="6062"/>
    <cellStyle name="20% - Énfasis2 5 8 2 2 2 2 2 2" xfId="6063"/>
    <cellStyle name="20% - Énfasis2 5 8 2 2 2 2 3" xfId="6064"/>
    <cellStyle name="20% - Énfasis2 5 8 2 2 2 2 3 2" xfId="6065"/>
    <cellStyle name="20% - Énfasis2 5 8 2 2 2 2 4" xfId="6066"/>
    <cellStyle name="20% - Énfasis2 5 8 2 2 2 3" xfId="6067"/>
    <cellStyle name="20% - Énfasis2 5 8 2 2 2 3 2" xfId="6068"/>
    <cellStyle name="20% - Énfasis2 5 8 2 2 2 4" xfId="6069"/>
    <cellStyle name="20% - Énfasis2 5 8 2 2 2 4 2" xfId="6070"/>
    <cellStyle name="20% - Énfasis2 5 8 2 2 2 5" xfId="6071"/>
    <cellStyle name="20% - Énfasis2 5 8 2 2 3" xfId="6072"/>
    <cellStyle name="20% - Énfasis2 5 8 2 2 3 2" xfId="6073"/>
    <cellStyle name="20% - Énfasis2 5 8 2 2 3 2 2" xfId="6074"/>
    <cellStyle name="20% - Énfasis2 5 8 2 2 3 3" xfId="6075"/>
    <cellStyle name="20% - Énfasis2 5 8 2 2 3 3 2" xfId="6076"/>
    <cellStyle name="20% - Énfasis2 5 8 2 2 3 4" xfId="6077"/>
    <cellStyle name="20% - Énfasis2 5 8 2 2 4" xfId="6078"/>
    <cellStyle name="20% - Énfasis2 5 8 2 2 4 2" xfId="6079"/>
    <cellStyle name="20% - Énfasis2 5 8 2 2 5" xfId="6080"/>
    <cellStyle name="20% - Énfasis2 5 8 2 2 5 2" xfId="6081"/>
    <cellStyle name="20% - Énfasis2 5 8 2 2 6" xfId="6082"/>
    <cellStyle name="20% - Énfasis2 5 8 2 3" xfId="6083"/>
    <cellStyle name="20% - Énfasis2 5 8 2 3 2" xfId="6084"/>
    <cellStyle name="20% - Énfasis2 5 8 2 3 2 2" xfId="6085"/>
    <cellStyle name="20% - Énfasis2 5 8 2 3 2 2 2" xfId="6086"/>
    <cellStyle name="20% - Énfasis2 5 8 2 3 2 2 2 2" xfId="6087"/>
    <cellStyle name="20% - Énfasis2 5 8 2 3 2 2 3" xfId="6088"/>
    <cellStyle name="20% - Énfasis2 5 8 2 3 2 2 3 2" xfId="6089"/>
    <cellStyle name="20% - Énfasis2 5 8 2 3 2 2 4" xfId="6090"/>
    <cellStyle name="20% - Énfasis2 5 8 2 3 2 3" xfId="6091"/>
    <cellStyle name="20% - Énfasis2 5 8 2 3 2 3 2" xfId="6092"/>
    <cellStyle name="20% - Énfasis2 5 8 2 3 2 4" xfId="6093"/>
    <cellStyle name="20% - Énfasis2 5 8 2 3 2 4 2" xfId="6094"/>
    <cellStyle name="20% - Énfasis2 5 8 2 3 2 5" xfId="6095"/>
    <cellStyle name="20% - Énfasis2 5 8 2 3 3" xfId="6096"/>
    <cellStyle name="20% - Énfasis2 5 8 2 3 3 2" xfId="6097"/>
    <cellStyle name="20% - Énfasis2 5 8 2 3 3 2 2" xfId="6098"/>
    <cellStyle name="20% - Énfasis2 5 8 2 3 3 3" xfId="6099"/>
    <cellStyle name="20% - Énfasis2 5 8 2 3 3 3 2" xfId="6100"/>
    <cellStyle name="20% - Énfasis2 5 8 2 3 3 4" xfId="6101"/>
    <cellStyle name="20% - Énfasis2 5 8 2 3 4" xfId="6102"/>
    <cellStyle name="20% - Énfasis2 5 8 2 3 4 2" xfId="6103"/>
    <cellStyle name="20% - Énfasis2 5 8 2 3 5" xfId="6104"/>
    <cellStyle name="20% - Énfasis2 5 8 2 3 5 2" xfId="6105"/>
    <cellStyle name="20% - Énfasis2 5 8 2 3 6" xfId="6106"/>
    <cellStyle name="20% - Énfasis2 5 8 2 4" xfId="6107"/>
    <cellStyle name="20% - Énfasis2 5 8 2 4 2" xfId="6108"/>
    <cellStyle name="20% - Énfasis2 5 8 2 4 2 2" xfId="6109"/>
    <cellStyle name="20% - Énfasis2 5 8 2 4 2 2 2" xfId="6110"/>
    <cellStyle name="20% - Énfasis2 5 8 2 4 2 3" xfId="6111"/>
    <cellStyle name="20% - Énfasis2 5 8 2 4 2 3 2" xfId="6112"/>
    <cellStyle name="20% - Énfasis2 5 8 2 4 2 4" xfId="6113"/>
    <cellStyle name="20% - Énfasis2 5 8 2 4 3" xfId="6114"/>
    <cellStyle name="20% - Énfasis2 5 8 2 4 3 2" xfId="6115"/>
    <cellStyle name="20% - Énfasis2 5 8 2 4 4" xfId="6116"/>
    <cellStyle name="20% - Énfasis2 5 8 2 4 4 2" xfId="6117"/>
    <cellStyle name="20% - Énfasis2 5 8 2 4 5" xfId="6118"/>
    <cellStyle name="20% - Énfasis2 5 8 2 5" xfId="6119"/>
    <cellStyle name="20% - Énfasis2 5 8 2 5 2" xfId="6120"/>
    <cellStyle name="20% - Énfasis2 5 8 2 5 2 2" xfId="6121"/>
    <cellStyle name="20% - Énfasis2 5 8 2 5 3" xfId="6122"/>
    <cellStyle name="20% - Énfasis2 5 8 2 5 3 2" xfId="6123"/>
    <cellStyle name="20% - Énfasis2 5 8 2 5 4" xfId="6124"/>
    <cellStyle name="20% - Énfasis2 5 8 2 6" xfId="6125"/>
    <cellStyle name="20% - Énfasis2 5 8 2 6 2" xfId="6126"/>
    <cellStyle name="20% - Énfasis2 5 8 2 7" xfId="6127"/>
    <cellStyle name="20% - Énfasis2 5 8 2 7 2" xfId="6128"/>
    <cellStyle name="20% - Énfasis2 5 8 2 8" xfId="6129"/>
    <cellStyle name="20% - Énfasis2 5 8 3" xfId="6130"/>
    <cellStyle name="20% - Énfasis2 5 8 3 2" xfId="6131"/>
    <cellStyle name="20% - Énfasis2 5 8 3 2 2" xfId="6132"/>
    <cellStyle name="20% - Énfasis2 5 8 3 2 2 2" xfId="6133"/>
    <cellStyle name="20% - Énfasis2 5 8 3 2 2 2 2" xfId="6134"/>
    <cellStyle name="20% - Énfasis2 5 8 3 2 2 3" xfId="6135"/>
    <cellStyle name="20% - Énfasis2 5 8 3 2 2 3 2" xfId="6136"/>
    <cellStyle name="20% - Énfasis2 5 8 3 2 2 4" xfId="6137"/>
    <cellStyle name="20% - Énfasis2 5 8 3 2 3" xfId="6138"/>
    <cellStyle name="20% - Énfasis2 5 8 3 2 3 2" xfId="6139"/>
    <cellStyle name="20% - Énfasis2 5 8 3 2 4" xfId="6140"/>
    <cellStyle name="20% - Énfasis2 5 8 3 2 4 2" xfId="6141"/>
    <cellStyle name="20% - Énfasis2 5 8 3 2 5" xfId="6142"/>
    <cellStyle name="20% - Énfasis2 5 8 3 3" xfId="6143"/>
    <cellStyle name="20% - Énfasis2 5 8 3 3 2" xfId="6144"/>
    <cellStyle name="20% - Énfasis2 5 8 3 3 2 2" xfId="6145"/>
    <cellStyle name="20% - Énfasis2 5 8 3 3 3" xfId="6146"/>
    <cellStyle name="20% - Énfasis2 5 8 3 3 3 2" xfId="6147"/>
    <cellStyle name="20% - Énfasis2 5 8 3 3 4" xfId="6148"/>
    <cellStyle name="20% - Énfasis2 5 8 3 4" xfId="6149"/>
    <cellStyle name="20% - Énfasis2 5 8 3 4 2" xfId="6150"/>
    <cellStyle name="20% - Énfasis2 5 8 3 5" xfId="6151"/>
    <cellStyle name="20% - Énfasis2 5 8 3 5 2" xfId="6152"/>
    <cellStyle name="20% - Énfasis2 5 8 3 6" xfId="6153"/>
    <cellStyle name="20% - Énfasis2 5 8 4" xfId="6154"/>
    <cellStyle name="20% - Énfasis2 5 8 4 2" xfId="6155"/>
    <cellStyle name="20% - Énfasis2 5 8 4 2 2" xfId="6156"/>
    <cellStyle name="20% - Énfasis2 5 8 4 2 2 2" xfId="6157"/>
    <cellStyle name="20% - Énfasis2 5 8 4 2 2 2 2" xfId="6158"/>
    <cellStyle name="20% - Énfasis2 5 8 4 2 2 3" xfId="6159"/>
    <cellStyle name="20% - Énfasis2 5 8 4 2 2 3 2" xfId="6160"/>
    <cellStyle name="20% - Énfasis2 5 8 4 2 2 4" xfId="6161"/>
    <cellStyle name="20% - Énfasis2 5 8 4 2 3" xfId="6162"/>
    <cellStyle name="20% - Énfasis2 5 8 4 2 3 2" xfId="6163"/>
    <cellStyle name="20% - Énfasis2 5 8 4 2 4" xfId="6164"/>
    <cellStyle name="20% - Énfasis2 5 8 4 2 4 2" xfId="6165"/>
    <cellStyle name="20% - Énfasis2 5 8 4 2 5" xfId="6166"/>
    <cellStyle name="20% - Énfasis2 5 8 4 3" xfId="6167"/>
    <cellStyle name="20% - Énfasis2 5 8 4 3 2" xfId="6168"/>
    <cellStyle name="20% - Énfasis2 5 8 4 3 2 2" xfId="6169"/>
    <cellStyle name="20% - Énfasis2 5 8 4 3 3" xfId="6170"/>
    <cellStyle name="20% - Énfasis2 5 8 4 3 3 2" xfId="6171"/>
    <cellStyle name="20% - Énfasis2 5 8 4 3 4" xfId="6172"/>
    <cellStyle name="20% - Énfasis2 5 8 4 4" xfId="6173"/>
    <cellStyle name="20% - Énfasis2 5 8 4 4 2" xfId="6174"/>
    <cellStyle name="20% - Énfasis2 5 8 4 5" xfId="6175"/>
    <cellStyle name="20% - Énfasis2 5 8 4 5 2" xfId="6176"/>
    <cellStyle name="20% - Énfasis2 5 8 4 6" xfId="6177"/>
    <cellStyle name="20% - Énfasis2 5 8 5" xfId="6178"/>
    <cellStyle name="20% - Énfasis2 5 8 5 2" xfId="6179"/>
    <cellStyle name="20% - Énfasis2 5 8 5 2 2" xfId="6180"/>
    <cellStyle name="20% - Énfasis2 5 8 5 2 2 2" xfId="6181"/>
    <cellStyle name="20% - Énfasis2 5 8 5 2 3" xfId="6182"/>
    <cellStyle name="20% - Énfasis2 5 8 5 2 3 2" xfId="6183"/>
    <cellStyle name="20% - Énfasis2 5 8 5 2 4" xfId="6184"/>
    <cellStyle name="20% - Énfasis2 5 8 5 3" xfId="6185"/>
    <cellStyle name="20% - Énfasis2 5 8 5 3 2" xfId="6186"/>
    <cellStyle name="20% - Énfasis2 5 8 5 4" xfId="6187"/>
    <cellStyle name="20% - Énfasis2 5 8 5 4 2" xfId="6188"/>
    <cellStyle name="20% - Énfasis2 5 8 5 5" xfId="6189"/>
    <cellStyle name="20% - Énfasis2 5 8 6" xfId="6190"/>
    <cellStyle name="20% - Énfasis2 5 8 6 2" xfId="6191"/>
    <cellStyle name="20% - Énfasis2 5 8 6 2 2" xfId="6192"/>
    <cellStyle name="20% - Énfasis2 5 8 6 3" xfId="6193"/>
    <cellStyle name="20% - Énfasis2 5 8 6 3 2" xfId="6194"/>
    <cellStyle name="20% - Énfasis2 5 8 6 4" xfId="6195"/>
    <cellStyle name="20% - Énfasis2 5 8 7" xfId="6196"/>
    <cellStyle name="20% - Énfasis2 5 8 7 2" xfId="6197"/>
    <cellStyle name="20% - Énfasis2 5 8 8" xfId="6198"/>
    <cellStyle name="20% - Énfasis2 5 8 8 2" xfId="6199"/>
    <cellStyle name="20% - Énfasis2 5 8 9" xfId="6200"/>
    <cellStyle name="20% - Énfasis2 5 9" xfId="6201"/>
    <cellStyle name="20% - Énfasis2 5 9 2" xfId="6202"/>
    <cellStyle name="20% - Énfasis2 5 9 2 2" xfId="6203"/>
    <cellStyle name="20% - Énfasis2 5 9 2 2 2" xfId="6204"/>
    <cellStyle name="20% - Énfasis2 5 9 2 2 2 2" xfId="6205"/>
    <cellStyle name="20% - Énfasis2 5 9 2 2 2 2 2" xfId="6206"/>
    <cellStyle name="20% - Énfasis2 5 9 2 2 2 3" xfId="6207"/>
    <cellStyle name="20% - Énfasis2 5 9 2 2 2 3 2" xfId="6208"/>
    <cellStyle name="20% - Énfasis2 5 9 2 2 2 4" xfId="6209"/>
    <cellStyle name="20% - Énfasis2 5 9 2 2 3" xfId="6210"/>
    <cellStyle name="20% - Énfasis2 5 9 2 2 3 2" xfId="6211"/>
    <cellStyle name="20% - Énfasis2 5 9 2 2 4" xfId="6212"/>
    <cellStyle name="20% - Énfasis2 5 9 2 2 4 2" xfId="6213"/>
    <cellStyle name="20% - Énfasis2 5 9 2 2 5" xfId="6214"/>
    <cellStyle name="20% - Énfasis2 5 9 2 3" xfId="6215"/>
    <cellStyle name="20% - Énfasis2 5 9 2 3 2" xfId="6216"/>
    <cellStyle name="20% - Énfasis2 5 9 2 3 2 2" xfId="6217"/>
    <cellStyle name="20% - Énfasis2 5 9 2 3 3" xfId="6218"/>
    <cellStyle name="20% - Énfasis2 5 9 2 3 3 2" xfId="6219"/>
    <cellStyle name="20% - Énfasis2 5 9 2 3 4" xfId="6220"/>
    <cellStyle name="20% - Énfasis2 5 9 2 4" xfId="6221"/>
    <cellStyle name="20% - Énfasis2 5 9 2 4 2" xfId="6222"/>
    <cellStyle name="20% - Énfasis2 5 9 2 5" xfId="6223"/>
    <cellStyle name="20% - Énfasis2 5 9 2 5 2" xfId="6224"/>
    <cellStyle name="20% - Énfasis2 5 9 2 6" xfId="6225"/>
    <cellStyle name="20% - Énfasis2 5 9 3" xfId="6226"/>
    <cellStyle name="20% - Énfasis2 5 9 3 2" xfId="6227"/>
    <cellStyle name="20% - Énfasis2 5 9 3 2 2" xfId="6228"/>
    <cellStyle name="20% - Énfasis2 5 9 3 2 2 2" xfId="6229"/>
    <cellStyle name="20% - Énfasis2 5 9 3 2 2 2 2" xfId="6230"/>
    <cellStyle name="20% - Énfasis2 5 9 3 2 2 3" xfId="6231"/>
    <cellStyle name="20% - Énfasis2 5 9 3 2 2 3 2" xfId="6232"/>
    <cellStyle name="20% - Énfasis2 5 9 3 2 2 4" xfId="6233"/>
    <cellStyle name="20% - Énfasis2 5 9 3 2 3" xfId="6234"/>
    <cellStyle name="20% - Énfasis2 5 9 3 2 3 2" xfId="6235"/>
    <cellStyle name="20% - Énfasis2 5 9 3 2 4" xfId="6236"/>
    <cellStyle name="20% - Énfasis2 5 9 3 2 4 2" xfId="6237"/>
    <cellStyle name="20% - Énfasis2 5 9 3 2 5" xfId="6238"/>
    <cellStyle name="20% - Énfasis2 5 9 3 3" xfId="6239"/>
    <cellStyle name="20% - Énfasis2 5 9 3 3 2" xfId="6240"/>
    <cellStyle name="20% - Énfasis2 5 9 3 3 2 2" xfId="6241"/>
    <cellStyle name="20% - Énfasis2 5 9 3 3 3" xfId="6242"/>
    <cellStyle name="20% - Énfasis2 5 9 3 3 3 2" xfId="6243"/>
    <cellStyle name="20% - Énfasis2 5 9 3 3 4" xfId="6244"/>
    <cellStyle name="20% - Énfasis2 5 9 3 4" xfId="6245"/>
    <cellStyle name="20% - Énfasis2 5 9 3 4 2" xfId="6246"/>
    <cellStyle name="20% - Énfasis2 5 9 3 5" xfId="6247"/>
    <cellStyle name="20% - Énfasis2 5 9 3 5 2" xfId="6248"/>
    <cellStyle name="20% - Énfasis2 5 9 3 6" xfId="6249"/>
    <cellStyle name="20% - Énfasis2 5 9 4" xfId="6250"/>
    <cellStyle name="20% - Énfasis2 5 9 4 2" xfId="6251"/>
    <cellStyle name="20% - Énfasis2 5 9 4 2 2" xfId="6252"/>
    <cellStyle name="20% - Énfasis2 5 9 4 2 2 2" xfId="6253"/>
    <cellStyle name="20% - Énfasis2 5 9 4 2 3" xfId="6254"/>
    <cellStyle name="20% - Énfasis2 5 9 4 2 3 2" xfId="6255"/>
    <cellStyle name="20% - Énfasis2 5 9 4 2 4" xfId="6256"/>
    <cellStyle name="20% - Énfasis2 5 9 4 3" xfId="6257"/>
    <cellStyle name="20% - Énfasis2 5 9 4 3 2" xfId="6258"/>
    <cellStyle name="20% - Énfasis2 5 9 4 4" xfId="6259"/>
    <cellStyle name="20% - Énfasis2 5 9 4 4 2" xfId="6260"/>
    <cellStyle name="20% - Énfasis2 5 9 4 5" xfId="6261"/>
    <cellStyle name="20% - Énfasis2 5 9 5" xfId="6262"/>
    <cellStyle name="20% - Énfasis2 5 9 5 2" xfId="6263"/>
    <cellStyle name="20% - Énfasis2 5 9 5 2 2" xfId="6264"/>
    <cellStyle name="20% - Énfasis2 5 9 5 3" xfId="6265"/>
    <cellStyle name="20% - Énfasis2 5 9 5 3 2" xfId="6266"/>
    <cellStyle name="20% - Énfasis2 5 9 5 4" xfId="6267"/>
    <cellStyle name="20% - Énfasis2 5 9 6" xfId="6268"/>
    <cellStyle name="20% - Énfasis2 5 9 6 2" xfId="6269"/>
    <cellStyle name="20% - Énfasis2 5 9 7" xfId="6270"/>
    <cellStyle name="20% - Énfasis2 5 9 7 2" xfId="6271"/>
    <cellStyle name="20% - Énfasis2 5 9 8" xfId="6272"/>
    <cellStyle name="20% - Énfasis2 6" xfId="6273"/>
    <cellStyle name="20% - Énfasis2 6 2" xfId="6274"/>
    <cellStyle name="20% - Énfasis2 6 2 2" xfId="6275"/>
    <cellStyle name="20% - Énfasis2 6 2 2 2" xfId="6276"/>
    <cellStyle name="20% - Énfasis2 6 2 2 2 2" xfId="6277"/>
    <cellStyle name="20% - Énfasis2 6 2 2 2 2 2" xfId="6278"/>
    <cellStyle name="20% - Énfasis2 6 2 2 2 3" xfId="6279"/>
    <cellStyle name="20% - Énfasis2 6 2 2 2 3 2" xfId="6280"/>
    <cellStyle name="20% - Énfasis2 6 2 2 2 4" xfId="6281"/>
    <cellStyle name="20% - Énfasis2 6 2 2 3" xfId="6282"/>
    <cellStyle name="20% - Énfasis2 6 2 2 3 2" xfId="6283"/>
    <cellStyle name="20% - Énfasis2 6 2 2 4" xfId="6284"/>
    <cellStyle name="20% - Énfasis2 6 2 2 4 2" xfId="6285"/>
    <cellStyle name="20% - Énfasis2 6 2 2 5" xfId="6286"/>
    <cellStyle name="20% - Énfasis2 6 2 3" xfId="6287"/>
    <cellStyle name="20% - Énfasis2 6 2 3 2" xfId="6288"/>
    <cellStyle name="20% - Énfasis2 6 2 3 2 2" xfId="6289"/>
    <cellStyle name="20% - Énfasis2 6 2 3 3" xfId="6290"/>
    <cellStyle name="20% - Énfasis2 6 2 3 3 2" xfId="6291"/>
    <cellStyle name="20% - Énfasis2 6 2 3 4" xfId="6292"/>
    <cellStyle name="20% - Énfasis2 6 2 4" xfId="6293"/>
    <cellStyle name="20% - Énfasis2 6 2 4 2" xfId="6294"/>
    <cellStyle name="20% - Énfasis2 6 2 5" xfId="6295"/>
    <cellStyle name="20% - Énfasis2 6 2 5 2" xfId="6296"/>
    <cellStyle name="20% - Énfasis2 6 2 6" xfId="6297"/>
    <cellStyle name="20% - Énfasis2 6 3" xfId="6298"/>
    <cellStyle name="20% - Énfasis2 6 3 2" xfId="6299"/>
    <cellStyle name="20% - Énfasis2 6 3 2 2" xfId="6300"/>
    <cellStyle name="20% - Énfasis2 6 3 2 2 2" xfId="6301"/>
    <cellStyle name="20% - Énfasis2 6 3 2 2 2 2" xfId="6302"/>
    <cellStyle name="20% - Énfasis2 6 3 2 2 3" xfId="6303"/>
    <cellStyle name="20% - Énfasis2 6 3 2 2 3 2" xfId="6304"/>
    <cellStyle name="20% - Énfasis2 6 3 2 2 4" xfId="6305"/>
    <cellStyle name="20% - Énfasis2 6 3 2 3" xfId="6306"/>
    <cellStyle name="20% - Énfasis2 6 3 2 3 2" xfId="6307"/>
    <cellStyle name="20% - Énfasis2 6 3 2 4" xfId="6308"/>
    <cellStyle name="20% - Énfasis2 6 3 2 4 2" xfId="6309"/>
    <cellStyle name="20% - Énfasis2 6 3 2 5" xfId="6310"/>
    <cellStyle name="20% - Énfasis2 6 3 3" xfId="6311"/>
    <cellStyle name="20% - Énfasis2 6 3 3 2" xfId="6312"/>
    <cellStyle name="20% - Énfasis2 6 3 3 2 2" xfId="6313"/>
    <cellStyle name="20% - Énfasis2 6 3 3 3" xfId="6314"/>
    <cellStyle name="20% - Énfasis2 6 3 3 3 2" xfId="6315"/>
    <cellStyle name="20% - Énfasis2 6 3 3 4" xfId="6316"/>
    <cellStyle name="20% - Énfasis2 6 3 4" xfId="6317"/>
    <cellStyle name="20% - Énfasis2 6 3 4 2" xfId="6318"/>
    <cellStyle name="20% - Énfasis2 6 3 5" xfId="6319"/>
    <cellStyle name="20% - Énfasis2 6 3 5 2" xfId="6320"/>
    <cellStyle name="20% - Énfasis2 6 3 6" xfId="6321"/>
    <cellStyle name="20% - Énfasis2 6 4" xfId="6322"/>
    <cellStyle name="20% - Énfasis2 6 4 2" xfId="6323"/>
    <cellStyle name="20% - Énfasis2 6 4 2 2" xfId="6324"/>
    <cellStyle name="20% - Énfasis2 6 4 2 2 2" xfId="6325"/>
    <cellStyle name="20% - Énfasis2 6 4 2 3" xfId="6326"/>
    <cellStyle name="20% - Énfasis2 6 4 2 3 2" xfId="6327"/>
    <cellStyle name="20% - Énfasis2 6 4 2 4" xfId="6328"/>
    <cellStyle name="20% - Énfasis2 6 4 3" xfId="6329"/>
    <cellStyle name="20% - Énfasis2 6 4 3 2" xfId="6330"/>
    <cellStyle name="20% - Énfasis2 6 4 4" xfId="6331"/>
    <cellStyle name="20% - Énfasis2 6 4 4 2" xfId="6332"/>
    <cellStyle name="20% - Énfasis2 6 4 5" xfId="6333"/>
    <cellStyle name="20% - Énfasis2 6 5" xfId="6334"/>
    <cellStyle name="20% - Énfasis2 6 5 2" xfId="6335"/>
    <cellStyle name="20% - Énfasis2 6 5 2 2" xfId="6336"/>
    <cellStyle name="20% - Énfasis2 6 5 3" xfId="6337"/>
    <cellStyle name="20% - Énfasis2 6 5 3 2" xfId="6338"/>
    <cellStyle name="20% - Énfasis2 6 5 4" xfId="6339"/>
    <cellStyle name="20% - Énfasis2 6 6" xfId="6340"/>
    <cellStyle name="20% - Énfasis2 6 6 2" xfId="6341"/>
    <cellStyle name="20% - Énfasis2 6 7" xfId="6342"/>
    <cellStyle name="20% - Énfasis2 6 7 2" xfId="6343"/>
    <cellStyle name="20% - Énfasis2 6 8" xfId="6344"/>
    <cellStyle name="20% - Énfasis2 6 9" xfId="6345"/>
    <cellStyle name="20% - Énfasis2 7" xfId="6346"/>
    <cellStyle name="20% - Énfasis2 7 2" xfId="6347"/>
    <cellStyle name="20% - Énfasis2 7 2 2" xfId="6348"/>
    <cellStyle name="20% - Énfasis2 7 2 2 2" xfId="6349"/>
    <cellStyle name="20% - Énfasis2 7 2 2 2 2" xfId="6350"/>
    <cellStyle name="20% - Énfasis2 7 2 2 3" xfId="6351"/>
    <cellStyle name="20% - Énfasis2 7 2 2 3 2" xfId="6352"/>
    <cellStyle name="20% - Énfasis2 7 2 2 4" xfId="6353"/>
    <cellStyle name="20% - Énfasis2 7 2 3" xfId="6354"/>
    <cellStyle name="20% - Énfasis2 7 2 3 2" xfId="6355"/>
    <cellStyle name="20% - Énfasis2 7 2 4" xfId="6356"/>
    <cellStyle name="20% - Énfasis2 7 2 4 2" xfId="6357"/>
    <cellStyle name="20% - Énfasis2 7 2 5" xfId="6358"/>
    <cellStyle name="20% - Énfasis2 7 3" xfId="6359"/>
    <cellStyle name="20% - Énfasis2 7 3 2" xfId="6360"/>
    <cellStyle name="20% - Énfasis2 7 3 2 2" xfId="6361"/>
    <cellStyle name="20% - Énfasis2 7 3 3" xfId="6362"/>
    <cellStyle name="20% - Énfasis2 7 3 3 2" xfId="6363"/>
    <cellStyle name="20% - Énfasis2 7 3 4" xfId="6364"/>
    <cellStyle name="20% - Énfasis2 7 4" xfId="6365"/>
    <cellStyle name="20% - Énfasis2 7 4 2" xfId="6366"/>
    <cellStyle name="20% - Énfasis2 7 5" xfId="6367"/>
    <cellStyle name="20% - Énfasis2 7 5 2" xfId="6368"/>
    <cellStyle name="20% - Énfasis2 7 6" xfId="6369"/>
    <cellStyle name="20% - Énfasis2 8" xfId="6370"/>
    <cellStyle name="20% - Énfasis2 8 2" xfId="6371"/>
    <cellStyle name="20% - Énfasis2 8 2 2" xfId="6372"/>
    <cellStyle name="20% - Énfasis2 8 2 2 2" xfId="6373"/>
    <cellStyle name="20% - Énfasis2 8 2 2 2 2" xfId="6374"/>
    <cellStyle name="20% - Énfasis2 8 2 2 3" xfId="6375"/>
    <cellStyle name="20% - Énfasis2 8 2 2 3 2" xfId="6376"/>
    <cellStyle name="20% - Énfasis2 8 2 2 4" xfId="6377"/>
    <cellStyle name="20% - Énfasis2 8 2 3" xfId="6378"/>
    <cellStyle name="20% - Énfasis2 8 2 3 2" xfId="6379"/>
    <cellStyle name="20% - Énfasis2 8 2 4" xfId="6380"/>
    <cellStyle name="20% - Énfasis2 8 2 4 2" xfId="6381"/>
    <cellStyle name="20% - Énfasis2 8 2 5" xfId="6382"/>
    <cellStyle name="20% - Énfasis2 8 3" xfId="6383"/>
    <cellStyle name="20% - Énfasis2 8 3 2" xfId="6384"/>
    <cellStyle name="20% - Énfasis2 8 3 2 2" xfId="6385"/>
    <cellStyle name="20% - Énfasis2 8 3 3" xfId="6386"/>
    <cellStyle name="20% - Énfasis2 8 3 3 2" xfId="6387"/>
    <cellStyle name="20% - Énfasis2 8 3 4" xfId="6388"/>
    <cellStyle name="20% - Énfasis2 8 4" xfId="6389"/>
    <cellStyle name="20% - Énfasis2 8 4 2" xfId="6390"/>
    <cellStyle name="20% - Énfasis2 8 5" xfId="6391"/>
    <cellStyle name="20% - Énfasis2 8 5 2" xfId="6392"/>
    <cellStyle name="20% - Énfasis2 8 6" xfId="6393"/>
    <cellStyle name="20% - Énfasis2 9" xfId="6394"/>
    <cellStyle name="20% - Énfasis2 9 2" xfId="6395"/>
    <cellStyle name="20% - Énfasis2 9 2 2" xfId="6396"/>
    <cellStyle name="20% - Énfasis2 9 2 2 2" xfId="6397"/>
    <cellStyle name="20% - Énfasis2 9 2 3" xfId="6398"/>
    <cellStyle name="20% - Énfasis2 9 2 3 2" xfId="6399"/>
    <cellStyle name="20% - Énfasis2 9 2 4" xfId="6400"/>
    <cellStyle name="20% - Énfasis2 9 3" xfId="6401"/>
    <cellStyle name="20% - Énfasis2 9 3 2" xfId="6402"/>
    <cellStyle name="20% - Énfasis2 9 4" xfId="6403"/>
    <cellStyle name="20% - Énfasis2 9 4 2" xfId="6404"/>
    <cellStyle name="20% - Énfasis2 9 5" xfId="6405"/>
    <cellStyle name="20% - Énfasis3 10" xfId="6406"/>
    <cellStyle name="20% - Énfasis3 10 2" xfId="6407"/>
    <cellStyle name="20% - Énfasis3 10 2 2" xfId="6408"/>
    <cellStyle name="20% - Énfasis3 10 3" xfId="6409"/>
    <cellStyle name="20% - Énfasis3 10 3 2" xfId="6410"/>
    <cellStyle name="20% - Énfasis3 10 4" xfId="6411"/>
    <cellStyle name="20% - Énfasis3 11" xfId="6412"/>
    <cellStyle name="20% - Énfasis3 11 2" xfId="6413"/>
    <cellStyle name="20% - Énfasis3 12" xfId="6414"/>
    <cellStyle name="20% - Énfasis3 12 2" xfId="6415"/>
    <cellStyle name="20% - Énfasis3 13" xfId="6416"/>
    <cellStyle name="20% - Énfasis3 2" xfId="6417"/>
    <cellStyle name="20% - Énfasis3 2 10" xfId="6418"/>
    <cellStyle name="20% - Énfasis3 2 10 2" xfId="6419"/>
    <cellStyle name="20% - Énfasis3 2 10 2 2" xfId="6420"/>
    <cellStyle name="20% - Énfasis3 2 10 2 2 2" xfId="6421"/>
    <cellStyle name="20% - Énfasis3 2 10 2 2 2 2" xfId="6422"/>
    <cellStyle name="20% - Énfasis3 2 10 2 2 2 2 2" xfId="6423"/>
    <cellStyle name="20% - Énfasis3 2 10 2 2 2 2 2 2" xfId="6424"/>
    <cellStyle name="20% - Énfasis3 2 10 2 2 2 2 3" xfId="6425"/>
    <cellStyle name="20% - Énfasis3 2 10 2 2 2 2 3 2" xfId="6426"/>
    <cellStyle name="20% - Énfasis3 2 10 2 2 2 2 4" xfId="6427"/>
    <cellStyle name="20% - Énfasis3 2 10 2 2 2 3" xfId="6428"/>
    <cellStyle name="20% - Énfasis3 2 10 2 2 2 3 2" xfId="6429"/>
    <cellStyle name="20% - Énfasis3 2 10 2 2 2 4" xfId="6430"/>
    <cellStyle name="20% - Énfasis3 2 10 2 2 2 4 2" xfId="6431"/>
    <cellStyle name="20% - Énfasis3 2 10 2 2 2 5" xfId="6432"/>
    <cellStyle name="20% - Énfasis3 2 10 2 2 3" xfId="6433"/>
    <cellStyle name="20% - Énfasis3 2 10 2 2 3 2" xfId="6434"/>
    <cellStyle name="20% - Énfasis3 2 10 2 2 3 2 2" xfId="6435"/>
    <cellStyle name="20% - Énfasis3 2 10 2 2 3 3" xfId="6436"/>
    <cellStyle name="20% - Énfasis3 2 10 2 2 3 3 2" xfId="6437"/>
    <cellStyle name="20% - Énfasis3 2 10 2 2 3 4" xfId="6438"/>
    <cellStyle name="20% - Énfasis3 2 10 2 2 4" xfId="6439"/>
    <cellStyle name="20% - Énfasis3 2 10 2 2 4 2" xfId="6440"/>
    <cellStyle name="20% - Énfasis3 2 10 2 2 5" xfId="6441"/>
    <cellStyle name="20% - Énfasis3 2 10 2 2 5 2" xfId="6442"/>
    <cellStyle name="20% - Énfasis3 2 10 2 2 6" xfId="6443"/>
    <cellStyle name="20% - Énfasis3 2 10 2 3" xfId="6444"/>
    <cellStyle name="20% - Énfasis3 2 10 2 3 2" xfId="6445"/>
    <cellStyle name="20% - Énfasis3 2 10 2 3 2 2" xfId="6446"/>
    <cellStyle name="20% - Énfasis3 2 10 2 3 2 2 2" xfId="6447"/>
    <cellStyle name="20% - Énfasis3 2 10 2 3 2 2 2 2" xfId="6448"/>
    <cellStyle name="20% - Énfasis3 2 10 2 3 2 2 3" xfId="6449"/>
    <cellStyle name="20% - Énfasis3 2 10 2 3 2 2 3 2" xfId="6450"/>
    <cellStyle name="20% - Énfasis3 2 10 2 3 2 2 4" xfId="6451"/>
    <cellStyle name="20% - Énfasis3 2 10 2 3 2 3" xfId="6452"/>
    <cellStyle name="20% - Énfasis3 2 10 2 3 2 3 2" xfId="6453"/>
    <cellStyle name="20% - Énfasis3 2 10 2 3 2 4" xfId="6454"/>
    <cellStyle name="20% - Énfasis3 2 10 2 3 2 4 2" xfId="6455"/>
    <cellStyle name="20% - Énfasis3 2 10 2 3 2 5" xfId="6456"/>
    <cellStyle name="20% - Énfasis3 2 10 2 3 3" xfId="6457"/>
    <cellStyle name="20% - Énfasis3 2 10 2 3 3 2" xfId="6458"/>
    <cellStyle name="20% - Énfasis3 2 10 2 3 3 2 2" xfId="6459"/>
    <cellStyle name="20% - Énfasis3 2 10 2 3 3 3" xfId="6460"/>
    <cellStyle name="20% - Énfasis3 2 10 2 3 3 3 2" xfId="6461"/>
    <cellStyle name="20% - Énfasis3 2 10 2 3 3 4" xfId="6462"/>
    <cellStyle name="20% - Énfasis3 2 10 2 3 4" xfId="6463"/>
    <cellStyle name="20% - Énfasis3 2 10 2 3 4 2" xfId="6464"/>
    <cellStyle name="20% - Énfasis3 2 10 2 3 5" xfId="6465"/>
    <cellStyle name="20% - Énfasis3 2 10 2 3 5 2" xfId="6466"/>
    <cellStyle name="20% - Énfasis3 2 10 2 3 6" xfId="6467"/>
    <cellStyle name="20% - Énfasis3 2 10 2 4" xfId="6468"/>
    <cellStyle name="20% - Énfasis3 2 10 2 4 2" xfId="6469"/>
    <cellStyle name="20% - Énfasis3 2 10 2 4 2 2" xfId="6470"/>
    <cellStyle name="20% - Énfasis3 2 10 2 4 2 2 2" xfId="6471"/>
    <cellStyle name="20% - Énfasis3 2 10 2 4 2 3" xfId="6472"/>
    <cellStyle name="20% - Énfasis3 2 10 2 4 2 3 2" xfId="6473"/>
    <cellStyle name="20% - Énfasis3 2 10 2 4 2 4" xfId="6474"/>
    <cellStyle name="20% - Énfasis3 2 10 2 4 3" xfId="6475"/>
    <cellStyle name="20% - Énfasis3 2 10 2 4 3 2" xfId="6476"/>
    <cellStyle name="20% - Énfasis3 2 10 2 4 4" xfId="6477"/>
    <cellStyle name="20% - Énfasis3 2 10 2 4 4 2" xfId="6478"/>
    <cellStyle name="20% - Énfasis3 2 10 2 4 5" xfId="6479"/>
    <cellStyle name="20% - Énfasis3 2 10 2 5" xfId="6480"/>
    <cellStyle name="20% - Énfasis3 2 10 2 5 2" xfId="6481"/>
    <cellStyle name="20% - Énfasis3 2 10 2 5 2 2" xfId="6482"/>
    <cellStyle name="20% - Énfasis3 2 10 2 5 3" xfId="6483"/>
    <cellStyle name="20% - Énfasis3 2 10 2 5 3 2" xfId="6484"/>
    <cellStyle name="20% - Énfasis3 2 10 2 5 4" xfId="6485"/>
    <cellStyle name="20% - Énfasis3 2 10 2 6" xfId="6486"/>
    <cellStyle name="20% - Énfasis3 2 10 2 6 2" xfId="6487"/>
    <cellStyle name="20% - Énfasis3 2 10 2 7" xfId="6488"/>
    <cellStyle name="20% - Énfasis3 2 10 2 7 2" xfId="6489"/>
    <cellStyle name="20% - Énfasis3 2 10 2 8" xfId="6490"/>
    <cellStyle name="20% - Énfasis3 2 10 3" xfId="6491"/>
    <cellStyle name="20% - Énfasis3 2 10 3 2" xfId="6492"/>
    <cellStyle name="20% - Énfasis3 2 10 3 2 2" xfId="6493"/>
    <cellStyle name="20% - Énfasis3 2 10 3 2 2 2" xfId="6494"/>
    <cellStyle name="20% - Énfasis3 2 10 3 2 2 2 2" xfId="6495"/>
    <cellStyle name="20% - Énfasis3 2 10 3 2 2 3" xfId="6496"/>
    <cellStyle name="20% - Énfasis3 2 10 3 2 2 3 2" xfId="6497"/>
    <cellStyle name="20% - Énfasis3 2 10 3 2 2 4" xfId="6498"/>
    <cellStyle name="20% - Énfasis3 2 10 3 2 3" xfId="6499"/>
    <cellStyle name="20% - Énfasis3 2 10 3 2 3 2" xfId="6500"/>
    <cellStyle name="20% - Énfasis3 2 10 3 2 4" xfId="6501"/>
    <cellStyle name="20% - Énfasis3 2 10 3 2 4 2" xfId="6502"/>
    <cellStyle name="20% - Énfasis3 2 10 3 2 5" xfId="6503"/>
    <cellStyle name="20% - Énfasis3 2 10 3 3" xfId="6504"/>
    <cellStyle name="20% - Énfasis3 2 10 3 3 2" xfId="6505"/>
    <cellStyle name="20% - Énfasis3 2 10 3 3 2 2" xfId="6506"/>
    <cellStyle name="20% - Énfasis3 2 10 3 3 3" xfId="6507"/>
    <cellStyle name="20% - Énfasis3 2 10 3 3 3 2" xfId="6508"/>
    <cellStyle name="20% - Énfasis3 2 10 3 3 4" xfId="6509"/>
    <cellStyle name="20% - Énfasis3 2 10 3 4" xfId="6510"/>
    <cellStyle name="20% - Énfasis3 2 10 3 4 2" xfId="6511"/>
    <cellStyle name="20% - Énfasis3 2 10 3 5" xfId="6512"/>
    <cellStyle name="20% - Énfasis3 2 10 3 5 2" xfId="6513"/>
    <cellStyle name="20% - Énfasis3 2 10 3 6" xfId="6514"/>
    <cellStyle name="20% - Énfasis3 2 10 4" xfId="6515"/>
    <cellStyle name="20% - Énfasis3 2 10 4 2" xfId="6516"/>
    <cellStyle name="20% - Énfasis3 2 10 4 2 2" xfId="6517"/>
    <cellStyle name="20% - Énfasis3 2 10 4 2 2 2" xfId="6518"/>
    <cellStyle name="20% - Énfasis3 2 10 4 2 2 2 2" xfId="6519"/>
    <cellStyle name="20% - Énfasis3 2 10 4 2 2 3" xfId="6520"/>
    <cellStyle name="20% - Énfasis3 2 10 4 2 2 3 2" xfId="6521"/>
    <cellStyle name="20% - Énfasis3 2 10 4 2 2 4" xfId="6522"/>
    <cellStyle name="20% - Énfasis3 2 10 4 2 3" xfId="6523"/>
    <cellStyle name="20% - Énfasis3 2 10 4 2 3 2" xfId="6524"/>
    <cellStyle name="20% - Énfasis3 2 10 4 2 4" xfId="6525"/>
    <cellStyle name="20% - Énfasis3 2 10 4 2 4 2" xfId="6526"/>
    <cellStyle name="20% - Énfasis3 2 10 4 2 5" xfId="6527"/>
    <cellStyle name="20% - Énfasis3 2 10 4 3" xfId="6528"/>
    <cellStyle name="20% - Énfasis3 2 10 4 3 2" xfId="6529"/>
    <cellStyle name="20% - Énfasis3 2 10 4 3 2 2" xfId="6530"/>
    <cellStyle name="20% - Énfasis3 2 10 4 3 3" xfId="6531"/>
    <cellStyle name="20% - Énfasis3 2 10 4 3 3 2" xfId="6532"/>
    <cellStyle name="20% - Énfasis3 2 10 4 3 4" xfId="6533"/>
    <cellStyle name="20% - Énfasis3 2 10 4 4" xfId="6534"/>
    <cellStyle name="20% - Énfasis3 2 10 4 4 2" xfId="6535"/>
    <cellStyle name="20% - Énfasis3 2 10 4 5" xfId="6536"/>
    <cellStyle name="20% - Énfasis3 2 10 4 5 2" xfId="6537"/>
    <cellStyle name="20% - Énfasis3 2 10 4 6" xfId="6538"/>
    <cellStyle name="20% - Énfasis3 2 10 5" xfId="6539"/>
    <cellStyle name="20% - Énfasis3 2 10 5 2" xfId="6540"/>
    <cellStyle name="20% - Énfasis3 2 10 5 2 2" xfId="6541"/>
    <cellStyle name="20% - Énfasis3 2 10 5 2 2 2" xfId="6542"/>
    <cellStyle name="20% - Énfasis3 2 10 5 2 3" xfId="6543"/>
    <cellStyle name="20% - Énfasis3 2 10 5 2 3 2" xfId="6544"/>
    <cellStyle name="20% - Énfasis3 2 10 5 2 4" xfId="6545"/>
    <cellStyle name="20% - Énfasis3 2 10 5 3" xfId="6546"/>
    <cellStyle name="20% - Énfasis3 2 10 5 3 2" xfId="6547"/>
    <cellStyle name="20% - Énfasis3 2 10 5 4" xfId="6548"/>
    <cellStyle name="20% - Énfasis3 2 10 5 4 2" xfId="6549"/>
    <cellStyle name="20% - Énfasis3 2 10 5 5" xfId="6550"/>
    <cellStyle name="20% - Énfasis3 2 10 6" xfId="6551"/>
    <cellStyle name="20% - Énfasis3 2 10 6 2" xfId="6552"/>
    <cellStyle name="20% - Énfasis3 2 10 6 2 2" xfId="6553"/>
    <cellStyle name="20% - Énfasis3 2 10 6 3" xfId="6554"/>
    <cellStyle name="20% - Énfasis3 2 10 6 3 2" xfId="6555"/>
    <cellStyle name="20% - Énfasis3 2 10 6 4" xfId="6556"/>
    <cellStyle name="20% - Énfasis3 2 10 7" xfId="6557"/>
    <cellStyle name="20% - Énfasis3 2 10 7 2" xfId="6558"/>
    <cellStyle name="20% - Énfasis3 2 10 8" xfId="6559"/>
    <cellStyle name="20% - Énfasis3 2 10 8 2" xfId="6560"/>
    <cellStyle name="20% - Énfasis3 2 10 9" xfId="6561"/>
    <cellStyle name="20% - Énfasis3 2 11" xfId="6562"/>
    <cellStyle name="20% - Énfasis3 2 11 2" xfId="6563"/>
    <cellStyle name="20% - Énfasis3 2 11 2 2" xfId="6564"/>
    <cellStyle name="20% - Énfasis3 2 11 2 2 2" xfId="6565"/>
    <cellStyle name="20% - Énfasis3 2 11 2 2 2 2" xfId="6566"/>
    <cellStyle name="20% - Énfasis3 2 11 2 2 2 2 2" xfId="6567"/>
    <cellStyle name="20% - Énfasis3 2 11 2 2 2 2 2 2" xfId="6568"/>
    <cellStyle name="20% - Énfasis3 2 11 2 2 2 2 3" xfId="6569"/>
    <cellStyle name="20% - Énfasis3 2 11 2 2 2 2 3 2" xfId="6570"/>
    <cellStyle name="20% - Énfasis3 2 11 2 2 2 2 4" xfId="6571"/>
    <cellStyle name="20% - Énfasis3 2 11 2 2 2 3" xfId="6572"/>
    <cellStyle name="20% - Énfasis3 2 11 2 2 2 3 2" xfId="6573"/>
    <cellStyle name="20% - Énfasis3 2 11 2 2 2 4" xfId="6574"/>
    <cellStyle name="20% - Énfasis3 2 11 2 2 2 4 2" xfId="6575"/>
    <cellStyle name="20% - Énfasis3 2 11 2 2 2 5" xfId="6576"/>
    <cellStyle name="20% - Énfasis3 2 11 2 2 3" xfId="6577"/>
    <cellStyle name="20% - Énfasis3 2 11 2 2 3 2" xfId="6578"/>
    <cellStyle name="20% - Énfasis3 2 11 2 2 3 2 2" xfId="6579"/>
    <cellStyle name="20% - Énfasis3 2 11 2 2 3 3" xfId="6580"/>
    <cellStyle name="20% - Énfasis3 2 11 2 2 3 3 2" xfId="6581"/>
    <cellStyle name="20% - Énfasis3 2 11 2 2 3 4" xfId="6582"/>
    <cellStyle name="20% - Énfasis3 2 11 2 2 4" xfId="6583"/>
    <cellStyle name="20% - Énfasis3 2 11 2 2 4 2" xfId="6584"/>
    <cellStyle name="20% - Énfasis3 2 11 2 2 5" xfId="6585"/>
    <cellStyle name="20% - Énfasis3 2 11 2 2 5 2" xfId="6586"/>
    <cellStyle name="20% - Énfasis3 2 11 2 2 6" xfId="6587"/>
    <cellStyle name="20% - Énfasis3 2 11 2 3" xfId="6588"/>
    <cellStyle name="20% - Énfasis3 2 11 2 3 2" xfId="6589"/>
    <cellStyle name="20% - Énfasis3 2 11 2 3 2 2" xfId="6590"/>
    <cellStyle name="20% - Énfasis3 2 11 2 3 2 2 2" xfId="6591"/>
    <cellStyle name="20% - Énfasis3 2 11 2 3 2 2 2 2" xfId="6592"/>
    <cellStyle name="20% - Énfasis3 2 11 2 3 2 2 3" xfId="6593"/>
    <cellStyle name="20% - Énfasis3 2 11 2 3 2 2 3 2" xfId="6594"/>
    <cellStyle name="20% - Énfasis3 2 11 2 3 2 2 4" xfId="6595"/>
    <cellStyle name="20% - Énfasis3 2 11 2 3 2 3" xfId="6596"/>
    <cellStyle name="20% - Énfasis3 2 11 2 3 2 3 2" xfId="6597"/>
    <cellStyle name="20% - Énfasis3 2 11 2 3 2 4" xfId="6598"/>
    <cellStyle name="20% - Énfasis3 2 11 2 3 2 4 2" xfId="6599"/>
    <cellStyle name="20% - Énfasis3 2 11 2 3 2 5" xfId="6600"/>
    <cellStyle name="20% - Énfasis3 2 11 2 3 3" xfId="6601"/>
    <cellStyle name="20% - Énfasis3 2 11 2 3 3 2" xfId="6602"/>
    <cellStyle name="20% - Énfasis3 2 11 2 3 3 2 2" xfId="6603"/>
    <cellStyle name="20% - Énfasis3 2 11 2 3 3 3" xfId="6604"/>
    <cellStyle name="20% - Énfasis3 2 11 2 3 3 3 2" xfId="6605"/>
    <cellStyle name="20% - Énfasis3 2 11 2 3 3 4" xfId="6606"/>
    <cellStyle name="20% - Énfasis3 2 11 2 3 4" xfId="6607"/>
    <cellStyle name="20% - Énfasis3 2 11 2 3 4 2" xfId="6608"/>
    <cellStyle name="20% - Énfasis3 2 11 2 3 5" xfId="6609"/>
    <cellStyle name="20% - Énfasis3 2 11 2 3 5 2" xfId="6610"/>
    <cellStyle name="20% - Énfasis3 2 11 2 3 6" xfId="6611"/>
    <cellStyle name="20% - Énfasis3 2 11 2 4" xfId="6612"/>
    <cellStyle name="20% - Énfasis3 2 11 2 4 2" xfId="6613"/>
    <cellStyle name="20% - Énfasis3 2 11 2 4 2 2" xfId="6614"/>
    <cellStyle name="20% - Énfasis3 2 11 2 4 2 2 2" xfId="6615"/>
    <cellStyle name="20% - Énfasis3 2 11 2 4 2 3" xfId="6616"/>
    <cellStyle name="20% - Énfasis3 2 11 2 4 2 3 2" xfId="6617"/>
    <cellStyle name="20% - Énfasis3 2 11 2 4 2 4" xfId="6618"/>
    <cellStyle name="20% - Énfasis3 2 11 2 4 3" xfId="6619"/>
    <cellStyle name="20% - Énfasis3 2 11 2 4 3 2" xfId="6620"/>
    <cellStyle name="20% - Énfasis3 2 11 2 4 4" xfId="6621"/>
    <cellStyle name="20% - Énfasis3 2 11 2 4 4 2" xfId="6622"/>
    <cellStyle name="20% - Énfasis3 2 11 2 4 5" xfId="6623"/>
    <cellStyle name="20% - Énfasis3 2 11 2 5" xfId="6624"/>
    <cellStyle name="20% - Énfasis3 2 11 2 5 2" xfId="6625"/>
    <cellStyle name="20% - Énfasis3 2 11 2 5 2 2" xfId="6626"/>
    <cellStyle name="20% - Énfasis3 2 11 2 5 3" xfId="6627"/>
    <cellStyle name="20% - Énfasis3 2 11 2 5 3 2" xfId="6628"/>
    <cellStyle name="20% - Énfasis3 2 11 2 5 4" xfId="6629"/>
    <cellStyle name="20% - Énfasis3 2 11 2 6" xfId="6630"/>
    <cellStyle name="20% - Énfasis3 2 11 2 6 2" xfId="6631"/>
    <cellStyle name="20% - Énfasis3 2 11 2 7" xfId="6632"/>
    <cellStyle name="20% - Énfasis3 2 11 2 7 2" xfId="6633"/>
    <cellStyle name="20% - Énfasis3 2 11 2 8" xfId="6634"/>
    <cellStyle name="20% - Énfasis3 2 11 3" xfId="6635"/>
    <cellStyle name="20% - Énfasis3 2 11 3 2" xfId="6636"/>
    <cellStyle name="20% - Énfasis3 2 11 3 2 2" xfId="6637"/>
    <cellStyle name="20% - Énfasis3 2 11 3 2 2 2" xfId="6638"/>
    <cellStyle name="20% - Énfasis3 2 11 3 2 2 2 2" xfId="6639"/>
    <cellStyle name="20% - Énfasis3 2 11 3 2 2 3" xfId="6640"/>
    <cellStyle name="20% - Énfasis3 2 11 3 2 2 3 2" xfId="6641"/>
    <cellStyle name="20% - Énfasis3 2 11 3 2 2 4" xfId="6642"/>
    <cellStyle name="20% - Énfasis3 2 11 3 2 3" xfId="6643"/>
    <cellStyle name="20% - Énfasis3 2 11 3 2 3 2" xfId="6644"/>
    <cellStyle name="20% - Énfasis3 2 11 3 2 4" xfId="6645"/>
    <cellStyle name="20% - Énfasis3 2 11 3 2 4 2" xfId="6646"/>
    <cellStyle name="20% - Énfasis3 2 11 3 2 5" xfId="6647"/>
    <cellStyle name="20% - Énfasis3 2 11 3 3" xfId="6648"/>
    <cellStyle name="20% - Énfasis3 2 11 3 3 2" xfId="6649"/>
    <cellStyle name="20% - Énfasis3 2 11 3 3 2 2" xfId="6650"/>
    <cellStyle name="20% - Énfasis3 2 11 3 3 3" xfId="6651"/>
    <cellStyle name="20% - Énfasis3 2 11 3 3 3 2" xfId="6652"/>
    <cellStyle name="20% - Énfasis3 2 11 3 3 4" xfId="6653"/>
    <cellStyle name="20% - Énfasis3 2 11 3 4" xfId="6654"/>
    <cellStyle name="20% - Énfasis3 2 11 3 4 2" xfId="6655"/>
    <cellStyle name="20% - Énfasis3 2 11 3 5" xfId="6656"/>
    <cellStyle name="20% - Énfasis3 2 11 3 5 2" xfId="6657"/>
    <cellStyle name="20% - Énfasis3 2 11 3 6" xfId="6658"/>
    <cellStyle name="20% - Énfasis3 2 11 4" xfId="6659"/>
    <cellStyle name="20% - Énfasis3 2 11 4 2" xfId="6660"/>
    <cellStyle name="20% - Énfasis3 2 11 4 2 2" xfId="6661"/>
    <cellStyle name="20% - Énfasis3 2 11 4 2 2 2" xfId="6662"/>
    <cellStyle name="20% - Énfasis3 2 11 4 2 2 2 2" xfId="6663"/>
    <cellStyle name="20% - Énfasis3 2 11 4 2 2 3" xfId="6664"/>
    <cellStyle name="20% - Énfasis3 2 11 4 2 2 3 2" xfId="6665"/>
    <cellStyle name="20% - Énfasis3 2 11 4 2 2 4" xfId="6666"/>
    <cellStyle name="20% - Énfasis3 2 11 4 2 3" xfId="6667"/>
    <cellStyle name="20% - Énfasis3 2 11 4 2 3 2" xfId="6668"/>
    <cellStyle name="20% - Énfasis3 2 11 4 2 4" xfId="6669"/>
    <cellStyle name="20% - Énfasis3 2 11 4 2 4 2" xfId="6670"/>
    <cellStyle name="20% - Énfasis3 2 11 4 2 5" xfId="6671"/>
    <cellStyle name="20% - Énfasis3 2 11 4 3" xfId="6672"/>
    <cellStyle name="20% - Énfasis3 2 11 4 3 2" xfId="6673"/>
    <cellStyle name="20% - Énfasis3 2 11 4 3 2 2" xfId="6674"/>
    <cellStyle name="20% - Énfasis3 2 11 4 3 3" xfId="6675"/>
    <cellStyle name="20% - Énfasis3 2 11 4 3 3 2" xfId="6676"/>
    <cellStyle name="20% - Énfasis3 2 11 4 3 4" xfId="6677"/>
    <cellStyle name="20% - Énfasis3 2 11 4 4" xfId="6678"/>
    <cellStyle name="20% - Énfasis3 2 11 4 4 2" xfId="6679"/>
    <cellStyle name="20% - Énfasis3 2 11 4 5" xfId="6680"/>
    <cellStyle name="20% - Énfasis3 2 11 4 5 2" xfId="6681"/>
    <cellStyle name="20% - Énfasis3 2 11 4 6" xfId="6682"/>
    <cellStyle name="20% - Énfasis3 2 11 5" xfId="6683"/>
    <cellStyle name="20% - Énfasis3 2 11 5 2" xfId="6684"/>
    <cellStyle name="20% - Énfasis3 2 11 5 2 2" xfId="6685"/>
    <cellStyle name="20% - Énfasis3 2 11 5 2 2 2" xfId="6686"/>
    <cellStyle name="20% - Énfasis3 2 11 5 2 3" xfId="6687"/>
    <cellStyle name="20% - Énfasis3 2 11 5 2 3 2" xfId="6688"/>
    <cellStyle name="20% - Énfasis3 2 11 5 2 4" xfId="6689"/>
    <cellStyle name="20% - Énfasis3 2 11 5 3" xfId="6690"/>
    <cellStyle name="20% - Énfasis3 2 11 5 3 2" xfId="6691"/>
    <cellStyle name="20% - Énfasis3 2 11 5 4" xfId="6692"/>
    <cellStyle name="20% - Énfasis3 2 11 5 4 2" xfId="6693"/>
    <cellStyle name="20% - Énfasis3 2 11 5 5" xfId="6694"/>
    <cellStyle name="20% - Énfasis3 2 11 6" xfId="6695"/>
    <cellStyle name="20% - Énfasis3 2 11 6 2" xfId="6696"/>
    <cellStyle name="20% - Énfasis3 2 11 6 2 2" xfId="6697"/>
    <cellStyle name="20% - Énfasis3 2 11 6 3" xfId="6698"/>
    <cellStyle name="20% - Énfasis3 2 11 6 3 2" xfId="6699"/>
    <cellStyle name="20% - Énfasis3 2 11 6 4" xfId="6700"/>
    <cellStyle name="20% - Énfasis3 2 11 7" xfId="6701"/>
    <cellStyle name="20% - Énfasis3 2 11 7 2" xfId="6702"/>
    <cellStyle name="20% - Énfasis3 2 11 8" xfId="6703"/>
    <cellStyle name="20% - Énfasis3 2 11 8 2" xfId="6704"/>
    <cellStyle name="20% - Énfasis3 2 11 9" xfId="6705"/>
    <cellStyle name="20% - Énfasis3 2 12" xfId="6706"/>
    <cellStyle name="20% - Énfasis3 2 12 2" xfId="6707"/>
    <cellStyle name="20% - Énfasis3 2 12 2 2" xfId="6708"/>
    <cellStyle name="20% - Énfasis3 2 12 2 2 2" xfId="6709"/>
    <cellStyle name="20% - Énfasis3 2 12 2 2 2 2" xfId="6710"/>
    <cellStyle name="20% - Énfasis3 2 12 2 2 2 2 2" xfId="6711"/>
    <cellStyle name="20% - Énfasis3 2 12 2 2 2 2 2 2" xfId="6712"/>
    <cellStyle name="20% - Énfasis3 2 12 2 2 2 2 3" xfId="6713"/>
    <cellStyle name="20% - Énfasis3 2 12 2 2 2 2 3 2" xfId="6714"/>
    <cellStyle name="20% - Énfasis3 2 12 2 2 2 2 4" xfId="6715"/>
    <cellStyle name="20% - Énfasis3 2 12 2 2 2 3" xfId="6716"/>
    <cellStyle name="20% - Énfasis3 2 12 2 2 2 3 2" xfId="6717"/>
    <cellStyle name="20% - Énfasis3 2 12 2 2 2 4" xfId="6718"/>
    <cellStyle name="20% - Énfasis3 2 12 2 2 2 4 2" xfId="6719"/>
    <cellStyle name="20% - Énfasis3 2 12 2 2 2 5" xfId="6720"/>
    <cellStyle name="20% - Énfasis3 2 12 2 2 3" xfId="6721"/>
    <cellStyle name="20% - Énfasis3 2 12 2 2 3 2" xfId="6722"/>
    <cellStyle name="20% - Énfasis3 2 12 2 2 3 2 2" xfId="6723"/>
    <cellStyle name="20% - Énfasis3 2 12 2 2 3 3" xfId="6724"/>
    <cellStyle name="20% - Énfasis3 2 12 2 2 3 3 2" xfId="6725"/>
    <cellStyle name="20% - Énfasis3 2 12 2 2 3 4" xfId="6726"/>
    <cellStyle name="20% - Énfasis3 2 12 2 2 4" xfId="6727"/>
    <cellStyle name="20% - Énfasis3 2 12 2 2 4 2" xfId="6728"/>
    <cellStyle name="20% - Énfasis3 2 12 2 2 5" xfId="6729"/>
    <cellStyle name="20% - Énfasis3 2 12 2 2 5 2" xfId="6730"/>
    <cellStyle name="20% - Énfasis3 2 12 2 2 6" xfId="6731"/>
    <cellStyle name="20% - Énfasis3 2 12 2 3" xfId="6732"/>
    <cellStyle name="20% - Énfasis3 2 12 2 3 2" xfId="6733"/>
    <cellStyle name="20% - Énfasis3 2 12 2 3 2 2" xfId="6734"/>
    <cellStyle name="20% - Énfasis3 2 12 2 3 2 2 2" xfId="6735"/>
    <cellStyle name="20% - Énfasis3 2 12 2 3 2 2 2 2" xfId="6736"/>
    <cellStyle name="20% - Énfasis3 2 12 2 3 2 2 3" xfId="6737"/>
    <cellStyle name="20% - Énfasis3 2 12 2 3 2 2 3 2" xfId="6738"/>
    <cellStyle name="20% - Énfasis3 2 12 2 3 2 2 4" xfId="6739"/>
    <cellStyle name="20% - Énfasis3 2 12 2 3 2 3" xfId="6740"/>
    <cellStyle name="20% - Énfasis3 2 12 2 3 2 3 2" xfId="6741"/>
    <cellStyle name="20% - Énfasis3 2 12 2 3 2 4" xfId="6742"/>
    <cellStyle name="20% - Énfasis3 2 12 2 3 2 4 2" xfId="6743"/>
    <cellStyle name="20% - Énfasis3 2 12 2 3 2 5" xfId="6744"/>
    <cellStyle name="20% - Énfasis3 2 12 2 3 3" xfId="6745"/>
    <cellStyle name="20% - Énfasis3 2 12 2 3 3 2" xfId="6746"/>
    <cellStyle name="20% - Énfasis3 2 12 2 3 3 2 2" xfId="6747"/>
    <cellStyle name="20% - Énfasis3 2 12 2 3 3 3" xfId="6748"/>
    <cellStyle name="20% - Énfasis3 2 12 2 3 3 3 2" xfId="6749"/>
    <cellStyle name="20% - Énfasis3 2 12 2 3 3 4" xfId="6750"/>
    <cellStyle name="20% - Énfasis3 2 12 2 3 4" xfId="6751"/>
    <cellStyle name="20% - Énfasis3 2 12 2 3 4 2" xfId="6752"/>
    <cellStyle name="20% - Énfasis3 2 12 2 3 5" xfId="6753"/>
    <cellStyle name="20% - Énfasis3 2 12 2 3 5 2" xfId="6754"/>
    <cellStyle name="20% - Énfasis3 2 12 2 3 6" xfId="6755"/>
    <cellStyle name="20% - Énfasis3 2 12 2 4" xfId="6756"/>
    <cellStyle name="20% - Énfasis3 2 12 2 4 2" xfId="6757"/>
    <cellStyle name="20% - Énfasis3 2 12 2 4 2 2" xfId="6758"/>
    <cellStyle name="20% - Énfasis3 2 12 2 4 2 2 2" xfId="6759"/>
    <cellStyle name="20% - Énfasis3 2 12 2 4 2 3" xfId="6760"/>
    <cellStyle name="20% - Énfasis3 2 12 2 4 2 3 2" xfId="6761"/>
    <cellStyle name="20% - Énfasis3 2 12 2 4 2 4" xfId="6762"/>
    <cellStyle name="20% - Énfasis3 2 12 2 4 3" xfId="6763"/>
    <cellStyle name="20% - Énfasis3 2 12 2 4 3 2" xfId="6764"/>
    <cellStyle name="20% - Énfasis3 2 12 2 4 4" xfId="6765"/>
    <cellStyle name="20% - Énfasis3 2 12 2 4 4 2" xfId="6766"/>
    <cellStyle name="20% - Énfasis3 2 12 2 4 5" xfId="6767"/>
    <cellStyle name="20% - Énfasis3 2 12 2 5" xfId="6768"/>
    <cellStyle name="20% - Énfasis3 2 12 2 5 2" xfId="6769"/>
    <cellStyle name="20% - Énfasis3 2 12 2 5 2 2" xfId="6770"/>
    <cellStyle name="20% - Énfasis3 2 12 2 5 3" xfId="6771"/>
    <cellStyle name="20% - Énfasis3 2 12 2 5 3 2" xfId="6772"/>
    <cellStyle name="20% - Énfasis3 2 12 2 5 4" xfId="6773"/>
    <cellStyle name="20% - Énfasis3 2 12 2 6" xfId="6774"/>
    <cellStyle name="20% - Énfasis3 2 12 2 6 2" xfId="6775"/>
    <cellStyle name="20% - Énfasis3 2 12 2 7" xfId="6776"/>
    <cellStyle name="20% - Énfasis3 2 12 2 7 2" xfId="6777"/>
    <cellStyle name="20% - Énfasis3 2 12 2 8" xfId="6778"/>
    <cellStyle name="20% - Énfasis3 2 12 3" xfId="6779"/>
    <cellStyle name="20% - Énfasis3 2 12 3 2" xfId="6780"/>
    <cellStyle name="20% - Énfasis3 2 12 3 2 2" xfId="6781"/>
    <cellStyle name="20% - Énfasis3 2 12 3 2 2 2" xfId="6782"/>
    <cellStyle name="20% - Énfasis3 2 12 3 2 2 2 2" xfId="6783"/>
    <cellStyle name="20% - Énfasis3 2 12 3 2 2 3" xfId="6784"/>
    <cellStyle name="20% - Énfasis3 2 12 3 2 2 3 2" xfId="6785"/>
    <cellStyle name="20% - Énfasis3 2 12 3 2 2 4" xfId="6786"/>
    <cellStyle name="20% - Énfasis3 2 12 3 2 3" xfId="6787"/>
    <cellStyle name="20% - Énfasis3 2 12 3 2 3 2" xfId="6788"/>
    <cellStyle name="20% - Énfasis3 2 12 3 2 4" xfId="6789"/>
    <cellStyle name="20% - Énfasis3 2 12 3 2 4 2" xfId="6790"/>
    <cellStyle name="20% - Énfasis3 2 12 3 2 5" xfId="6791"/>
    <cellStyle name="20% - Énfasis3 2 12 3 3" xfId="6792"/>
    <cellStyle name="20% - Énfasis3 2 12 3 3 2" xfId="6793"/>
    <cellStyle name="20% - Énfasis3 2 12 3 3 2 2" xfId="6794"/>
    <cellStyle name="20% - Énfasis3 2 12 3 3 3" xfId="6795"/>
    <cellStyle name="20% - Énfasis3 2 12 3 3 3 2" xfId="6796"/>
    <cellStyle name="20% - Énfasis3 2 12 3 3 4" xfId="6797"/>
    <cellStyle name="20% - Énfasis3 2 12 3 4" xfId="6798"/>
    <cellStyle name="20% - Énfasis3 2 12 3 4 2" xfId="6799"/>
    <cellStyle name="20% - Énfasis3 2 12 3 5" xfId="6800"/>
    <cellStyle name="20% - Énfasis3 2 12 3 5 2" xfId="6801"/>
    <cellStyle name="20% - Énfasis3 2 12 3 6" xfId="6802"/>
    <cellStyle name="20% - Énfasis3 2 12 4" xfId="6803"/>
    <cellStyle name="20% - Énfasis3 2 12 4 2" xfId="6804"/>
    <cellStyle name="20% - Énfasis3 2 12 4 2 2" xfId="6805"/>
    <cellStyle name="20% - Énfasis3 2 12 4 2 2 2" xfId="6806"/>
    <cellStyle name="20% - Énfasis3 2 12 4 2 2 2 2" xfId="6807"/>
    <cellStyle name="20% - Énfasis3 2 12 4 2 2 3" xfId="6808"/>
    <cellStyle name="20% - Énfasis3 2 12 4 2 2 3 2" xfId="6809"/>
    <cellStyle name="20% - Énfasis3 2 12 4 2 2 4" xfId="6810"/>
    <cellStyle name="20% - Énfasis3 2 12 4 2 3" xfId="6811"/>
    <cellStyle name="20% - Énfasis3 2 12 4 2 3 2" xfId="6812"/>
    <cellStyle name="20% - Énfasis3 2 12 4 2 4" xfId="6813"/>
    <cellStyle name="20% - Énfasis3 2 12 4 2 4 2" xfId="6814"/>
    <cellStyle name="20% - Énfasis3 2 12 4 2 5" xfId="6815"/>
    <cellStyle name="20% - Énfasis3 2 12 4 3" xfId="6816"/>
    <cellStyle name="20% - Énfasis3 2 12 4 3 2" xfId="6817"/>
    <cellStyle name="20% - Énfasis3 2 12 4 3 2 2" xfId="6818"/>
    <cellStyle name="20% - Énfasis3 2 12 4 3 3" xfId="6819"/>
    <cellStyle name="20% - Énfasis3 2 12 4 3 3 2" xfId="6820"/>
    <cellStyle name="20% - Énfasis3 2 12 4 3 4" xfId="6821"/>
    <cellStyle name="20% - Énfasis3 2 12 4 4" xfId="6822"/>
    <cellStyle name="20% - Énfasis3 2 12 4 4 2" xfId="6823"/>
    <cellStyle name="20% - Énfasis3 2 12 4 5" xfId="6824"/>
    <cellStyle name="20% - Énfasis3 2 12 4 5 2" xfId="6825"/>
    <cellStyle name="20% - Énfasis3 2 12 4 6" xfId="6826"/>
    <cellStyle name="20% - Énfasis3 2 12 5" xfId="6827"/>
    <cellStyle name="20% - Énfasis3 2 12 5 2" xfId="6828"/>
    <cellStyle name="20% - Énfasis3 2 12 5 2 2" xfId="6829"/>
    <cellStyle name="20% - Énfasis3 2 12 5 2 2 2" xfId="6830"/>
    <cellStyle name="20% - Énfasis3 2 12 5 2 3" xfId="6831"/>
    <cellStyle name="20% - Énfasis3 2 12 5 2 3 2" xfId="6832"/>
    <cellStyle name="20% - Énfasis3 2 12 5 2 4" xfId="6833"/>
    <cellStyle name="20% - Énfasis3 2 12 5 3" xfId="6834"/>
    <cellStyle name="20% - Énfasis3 2 12 5 3 2" xfId="6835"/>
    <cellStyle name="20% - Énfasis3 2 12 5 4" xfId="6836"/>
    <cellStyle name="20% - Énfasis3 2 12 5 4 2" xfId="6837"/>
    <cellStyle name="20% - Énfasis3 2 12 5 5" xfId="6838"/>
    <cellStyle name="20% - Énfasis3 2 12 6" xfId="6839"/>
    <cellStyle name="20% - Énfasis3 2 12 6 2" xfId="6840"/>
    <cellStyle name="20% - Énfasis3 2 12 6 2 2" xfId="6841"/>
    <cellStyle name="20% - Énfasis3 2 12 6 3" xfId="6842"/>
    <cellStyle name="20% - Énfasis3 2 12 6 3 2" xfId="6843"/>
    <cellStyle name="20% - Énfasis3 2 12 6 4" xfId="6844"/>
    <cellStyle name="20% - Énfasis3 2 12 7" xfId="6845"/>
    <cellStyle name="20% - Énfasis3 2 12 7 2" xfId="6846"/>
    <cellStyle name="20% - Énfasis3 2 12 8" xfId="6847"/>
    <cellStyle name="20% - Énfasis3 2 12 8 2" xfId="6848"/>
    <cellStyle name="20% - Énfasis3 2 12 9" xfId="6849"/>
    <cellStyle name="20% - Énfasis3 2 13" xfId="6850"/>
    <cellStyle name="20% - Énfasis3 2 13 2" xfId="6851"/>
    <cellStyle name="20% - Énfasis3 2 13 2 2" xfId="6852"/>
    <cellStyle name="20% - Énfasis3 2 13 2 2 2" xfId="6853"/>
    <cellStyle name="20% - Énfasis3 2 13 2 2 2 2" xfId="6854"/>
    <cellStyle name="20% - Énfasis3 2 13 2 2 2 2 2" xfId="6855"/>
    <cellStyle name="20% - Énfasis3 2 13 2 2 2 2 2 2" xfId="6856"/>
    <cellStyle name="20% - Énfasis3 2 13 2 2 2 2 3" xfId="6857"/>
    <cellStyle name="20% - Énfasis3 2 13 2 2 2 2 3 2" xfId="6858"/>
    <cellStyle name="20% - Énfasis3 2 13 2 2 2 2 4" xfId="6859"/>
    <cellStyle name="20% - Énfasis3 2 13 2 2 2 3" xfId="6860"/>
    <cellStyle name="20% - Énfasis3 2 13 2 2 2 3 2" xfId="6861"/>
    <cellStyle name="20% - Énfasis3 2 13 2 2 2 4" xfId="6862"/>
    <cellStyle name="20% - Énfasis3 2 13 2 2 2 4 2" xfId="6863"/>
    <cellStyle name="20% - Énfasis3 2 13 2 2 2 5" xfId="6864"/>
    <cellStyle name="20% - Énfasis3 2 13 2 2 3" xfId="6865"/>
    <cellStyle name="20% - Énfasis3 2 13 2 2 3 2" xfId="6866"/>
    <cellStyle name="20% - Énfasis3 2 13 2 2 3 2 2" xfId="6867"/>
    <cellStyle name="20% - Énfasis3 2 13 2 2 3 3" xfId="6868"/>
    <cellStyle name="20% - Énfasis3 2 13 2 2 3 3 2" xfId="6869"/>
    <cellStyle name="20% - Énfasis3 2 13 2 2 3 4" xfId="6870"/>
    <cellStyle name="20% - Énfasis3 2 13 2 2 4" xfId="6871"/>
    <cellStyle name="20% - Énfasis3 2 13 2 2 4 2" xfId="6872"/>
    <cellStyle name="20% - Énfasis3 2 13 2 2 5" xfId="6873"/>
    <cellStyle name="20% - Énfasis3 2 13 2 2 5 2" xfId="6874"/>
    <cellStyle name="20% - Énfasis3 2 13 2 2 6" xfId="6875"/>
    <cellStyle name="20% - Énfasis3 2 13 2 3" xfId="6876"/>
    <cellStyle name="20% - Énfasis3 2 13 2 3 2" xfId="6877"/>
    <cellStyle name="20% - Énfasis3 2 13 2 3 2 2" xfId="6878"/>
    <cellStyle name="20% - Énfasis3 2 13 2 3 2 2 2" xfId="6879"/>
    <cellStyle name="20% - Énfasis3 2 13 2 3 2 2 2 2" xfId="6880"/>
    <cellStyle name="20% - Énfasis3 2 13 2 3 2 2 3" xfId="6881"/>
    <cellStyle name="20% - Énfasis3 2 13 2 3 2 2 3 2" xfId="6882"/>
    <cellStyle name="20% - Énfasis3 2 13 2 3 2 2 4" xfId="6883"/>
    <cellStyle name="20% - Énfasis3 2 13 2 3 2 3" xfId="6884"/>
    <cellStyle name="20% - Énfasis3 2 13 2 3 2 3 2" xfId="6885"/>
    <cellStyle name="20% - Énfasis3 2 13 2 3 2 4" xfId="6886"/>
    <cellStyle name="20% - Énfasis3 2 13 2 3 2 4 2" xfId="6887"/>
    <cellStyle name="20% - Énfasis3 2 13 2 3 2 5" xfId="6888"/>
    <cellStyle name="20% - Énfasis3 2 13 2 3 3" xfId="6889"/>
    <cellStyle name="20% - Énfasis3 2 13 2 3 3 2" xfId="6890"/>
    <cellStyle name="20% - Énfasis3 2 13 2 3 3 2 2" xfId="6891"/>
    <cellStyle name="20% - Énfasis3 2 13 2 3 3 3" xfId="6892"/>
    <cellStyle name="20% - Énfasis3 2 13 2 3 3 3 2" xfId="6893"/>
    <cellStyle name="20% - Énfasis3 2 13 2 3 3 4" xfId="6894"/>
    <cellStyle name="20% - Énfasis3 2 13 2 3 4" xfId="6895"/>
    <cellStyle name="20% - Énfasis3 2 13 2 3 4 2" xfId="6896"/>
    <cellStyle name="20% - Énfasis3 2 13 2 3 5" xfId="6897"/>
    <cellStyle name="20% - Énfasis3 2 13 2 3 5 2" xfId="6898"/>
    <cellStyle name="20% - Énfasis3 2 13 2 3 6" xfId="6899"/>
    <cellStyle name="20% - Énfasis3 2 13 2 4" xfId="6900"/>
    <cellStyle name="20% - Énfasis3 2 13 2 4 2" xfId="6901"/>
    <cellStyle name="20% - Énfasis3 2 13 2 4 2 2" xfId="6902"/>
    <cellStyle name="20% - Énfasis3 2 13 2 4 2 2 2" xfId="6903"/>
    <cellStyle name="20% - Énfasis3 2 13 2 4 2 3" xfId="6904"/>
    <cellStyle name="20% - Énfasis3 2 13 2 4 2 3 2" xfId="6905"/>
    <cellStyle name="20% - Énfasis3 2 13 2 4 2 4" xfId="6906"/>
    <cellStyle name="20% - Énfasis3 2 13 2 4 3" xfId="6907"/>
    <cellStyle name="20% - Énfasis3 2 13 2 4 3 2" xfId="6908"/>
    <cellStyle name="20% - Énfasis3 2 13 2 4 4" xfId="6909"/>
    <cellStyle name="20% - Énfasis3 2 13 2 4 4 2" xfId="6910"/>
    <cellStyle name="20% - Énfasis3 2 13 2 4 5" xfId="6911"/>
    <cellStyle name="20% - Énfasis3 2 13 2 5" xfId="6912"/>
    <cellStyle name="20% - Énfasis3 2 13 2 5 2" xfId="6913"/>
    <cellStyle name="20% - Énfasis3 2 13 2 5 2 2" xfId="6914"/>
    <cellStyle name="20% - Énfasis3 2 13 2 5 3" xfId="6915"/>
    <cellStyle name="20% - Énfasis3 2 13 2 5 3 2" xfId="6916"/>
    <cellStyle name="20% - Énfasis3 2 13 2 5 4" xfId="6917"/>
    <cellStyle name="20% - Énfasis3 2 13 2 6" xfId="6918"/>
    <cellStyle name="20% - Énfasis3 2 13 2 6 2" xfId="6919"/>
    <cellStyle name="20% - Énfasis3 2 13 2 7" xfId="6920"/>
    <cellStyle name="20% - Énfasis3 2 13 2 7 2" xfId="6921"/>
    <cellStyle name="20% - Énfasis3 2 13 2 8" xfId="6922"/>
    <cellStyle name="20% - Énfasis3 2 13 3" xfId="6923"/>
    <cellStyle name="20% - Énfasis3 2 13 3 2" xfId="6924"/>
    <cellStyle name="20% - Énfasis3 2 13 3 2 2" xfId="6925"/>
    <cellStyle name="20% - Énfasis3 2 13 3 2 2 2" xfId="6926"/>
    <cellStyle name="20% - Énfasis3 2 13 3 2 2 2 2" xfId="6927"/>
    <cellStyle name="20% - Énfasis3 2 13 3 2 2 3" xfId="6928"/>
    <cellStyle name="20% - Énfasis3 2 13 3 2 2 3 2" xfId="6929"/>
    <cellStyle name="20% - Énfasis3 2 13 3 2 2 4" xfId="6930"/>
    <cellStyle name="20% - Énfasis3 2 13 3 2 3" xfId="6931"/>
    <cellStyle name="20% - Énfasis3 2 13 3 2 3 2" xfId="6932"/>
    <cellStyle name="20% - Énfasis3 2 13 3 2 4" xfId="6933"/>
    <cellStyle name="20% - Énfasis3 2 13 3 2 4 2" xfId="6934"/>
    <cellStyle name="20% - Énfasis3 2 13 3 2 5" xfId="6935"/>
    <cellStyle name="20% - Énfasis3 2 13 3 3" xfId="6936"/>
    <cellStyle name="20% - Énfasis3 2 13 3 3 2" xfId="6937"/>
    <cellStyle name="20% - Énfasis3 2 13 3 3 2 2" xfId="6938"/>
    <cellStyle name="20% - Énfasis3 2 13 3 3 3" xfId="6939"/>
    <cellStyle name="20% - Énfasis3 2 13 3 3 3 2" xfId="6940"/>
    <cellStyle name="20% - Énfasis3 2 13 3 3 4" xfId="6941"/>
    <cellStyle name="20% - Énfasis3 2 13 3 4" xfId="6942"/>
    <cellStyle name="20% - Énfasis3 2 13 3 4 2" xfId="6943"/>
    <cellStyle name="20% - Énfasis3 2 13 3 5" xfId="6944"/>
    <cellStyle name="20% - Énfasis3 2 13 3 5 2" xfId="6945"/>
    <cellStyle name="20% - Énfasis3 2 13 3 6" xfId="6946"/>
    <cellStyle name="20% - Énfasis3 2 13 4" xfId="6947"/>
    <cellStyle name="20% - Énfasis3 2 13 4 2" xfId="6948"/>
    <cellStyle name="20% - Énfasis3 2 13 4 2 2" xfId="6949"/>
    <cellStyle name="20% - Énfasis3 2 13 4 2 2 2" xfId="6950"/>
    <cellStyle name="20% - Énfasis3 2 13 4 2 2 2 2" xfId="6951"/>
    <cellStyle name="20% - Énfasis3 2 13 4 2 2 3" xfId="6952"/>
    <cellStyle name="20% - Énfasis3 2 13 4 2 2 3 2" xfId="6953"/>
    <cellStyle name="20% - Énfasis3 2 13 4 2 2 4" xfId="6954"/>
    <cellStyle name="20% - Énfasis3 2 13 4 2 3" xfId="6955"/>
    <cellStyle name="20% - Énfasis3 2 13 4 2 3 2" xfId="6956"/>
    <cellStyle name="20% - Énfasis3 2 13 4 2 4" xfId="6957"/>
    <cellStyle name="20% - Énfasis3 2 13 4 2 4 2" xfId="6958"/>
    <cellStyle name="20% - Énfasis3 2 13 4 2 5" xfId="6959"/>
    <cellStyle name="20% - Énfasis3 2 13 4 3" xfId="6960"/>
    <cellStyle name="20% - Énfasis3 2 13 4 3 2" xfId="6961"/>
    <cellStyle name="20% - Énfasis3 2 13 4 3 2 2" xfId="6962"/>
    <cellStyle name="20% - Énfasis3 2 13 4 3 3" xfId="6963"/>
    <cellStyle name="20% - Énfasis3 2 13 4 3 3 2" xfId="6964"/>
    <cellStyle name="20% - Énfasis3 2 13 4 3 4" xfId="6965"/>
    <cellStyle name="20% - Énfasis3 2 13 4 4" xfId="6966"/>
    <cellStyle name="20% - Énfasis3 2 13 4 4 2" xfId="6967"/>
    <cellStyle name="20% - Énfasis3 2 13 4 5" xfId="6968"/>
    <cellStyle name="20% - Énfasis3 2 13 4 5 2" xfId="6969"/>
    <cellStyle name="20% - Énfasis3 2 13 4 6" xfId="6970"/>
    <cellStyle name="20% - Énfasis3 2 13 5" xfId="6971"/>
    <cellStyle name="20% - Énfasis3 2 13 5 2" xfId="6972"/>
    <cellStyle name="20% - Énfasis3 2 13 5 2 2" xfId="6973"/>
    <cellStyle name="20% - Énfasis3 2 13 5 2 2 2" xfId="6974"/>
    <cellStyle name="20% - Énfasis3 2 13 5 2 3" xfId="6975"/>
    <cellStyle name="20% - Énfasis3 2 13 5 2 3 2" xfId="6976"/>
    <cellStyle name="20% - Énfasis3 2 13 5 2 4" xfId="6977"/>
    <cellStyle name="20% - Énfasis3 2 13 5 3" xfId="6978"/>
    <cellStyle name="20% - Énfasis3 2 13 5 3 2" xfId="6979"/>
    <cellStyle name="20% - Énfasis3 2 13 5 4" xfId="6980"/>
    <cellStyle name="20% - Énfasis3 2 13 5 4 2" xfId="6981"/>
    <cellStyle name="20% - Énfasis3 2 13 5 5" xfId="6982"/>
    <cellStyle name="20% - Énfasis3 2 13 6" xfId="6983"/>
    <cellStyle name="20% - Énfasis3 2 13 6 2" xfId="6984"/>
    <cellStyle name="20% - Énfasis3 2 13 6 2 2" xfId="6985"/>
    <cellStyle name="20% - Énfasis3 2 13 6 3" xfId="6986"/>
    <cellStyle name="20% - Énfasis3 2 13 6 3 2" xfId="6987"/>
    <cellStyle name="20% - Énfasis3 2 13 6 4" xfId="6988"/>
    <cellStyle name="20% - Énfasis3 2 13 7" xfId="6989"/>
    <cellStyle name="20% - Énfasis3 2 13 7 2" xfId="6990"/>
    <cellStyle name="20% - Énfasis3 2 13 8" xfId="6991"/>
    <cellStyle name="20% - Énfasis3 2 13 8 2" xfId="6992"/>
    <cellStyle name="20% - Énfasis3 2 13 9" xfId="6993"/>
    <cellStyle name="20% - Énfasis3 2 14" xfId="6994"/>
    <cellStyle name="20% - Énfasis3 2 14 2" xfId="6995"/>
    <cellStyle name="20% - Énfasis3 2 14 2 2" xfId="6996"/>
    <cellStyle name="20% - Énfasis3 2 14 2 2 2" xfId="6997"/>
    <cellStyle name="20% - Énfasis3 2 14 2 2 2 2" xfId="6998"/>
    <cellStyle name="20% - Énfasis3 2 14 2 2 2 2 2" xfId="6999"/>
    <cellStyle name="20% - Énfasis3 2 14 2 2 2 3" xfId="7000"/>
    <cellStyle name="20% - Énfasis3 2 14 2 2 2 3 2" xfId="7001"/>
    <cellStyle name="20% - Énfasis3 2 14 2 2 2 4" xfId="7002"/>
    <cellStyle name="20% - Énfasis3 2 14 2 2 3" xfId="7003"/>
    <cellStyle name="20% - Énfasis3 2 14 2 2 3 2" xfId="7004"/>
    <cellStyle name="20% - Énfasis3 2 14 2 2 4" xfId="7005"/>
    <cellStyle name="20% - Énfasis3 2 14 2 2 4 2" xfId="7006"/>
    <cellStyle name="20% - Énfasis3 2 14 2 2 5" xfId="7007"/>
    <cellStyle name="20% - Énfasis3 2 14 2 3" xfId="7008"/>
    <cellStyle name="20% - Énfasis3 2 14 2 3 2" xfId="7009"/>
    <cellStyle name="20% - Énfasis3 2 14 2 3 2 2" xfId="7010"/>
    <cellStyle name="20% - Énfasis3 2 14 2 3 3" xfId="7011"/>
    <cellStyle name="20% - Énfasis3 2 14 2 3 3 2" xfId="7012"/>
    <cellStyle name="20% - Énfasis3 2 14 2 3 4" xfId="7013"/>
    <cellStyle name="20% - Énfasis3 2 14 2 4" xfId="7014"/>
    <cellStyle name="20% - Énfasis3 2 14 2 4 2" xfId="7015"/>
    <cellStyle name="20% - Énfasis3 2 14 2 5" xfId="7016"/>
    <cellStyle name="20% - Énfasis3 2 14 2 5 2" xfId="7017"/>
    <cellStyle name="20% - Énfasis3 2 14 2 6" xfId="7018"/>
    <cellStyle name="20% - Énfasis3 2 14 3" xfId="7019"/>
    <cellStyle name="20% - Énfasis3 2 14 3 2" xfId="7020"/>
    <cellStyle name="20% - Énfasis3 2 14 3 2 2" xfId="7021"/>
    <cellStyle name="20% - Énfasis3 2 14 3 2 2 2" xfId="7022"/>
    <cellStyle name="20% - Énfasis3 2 14 3 2 2 2 2" xfId="7023"/>
    <cellStyle name="20% - Énfasis3 2 14 3 2 2 3" xfId="7024"/>
    <cellStyle name="20% - Énfasis3 2 14 3 2 2 3 2" xfId="7025"/>
    <cellStyle name="20% - Énfasis3 2 14 3 2 2 4" xfId="7026"/>
    <cellStyle name="20% - Énfasis3 2 14 3 2 3" xfId="7027"/>
    <cellStyle name="20% - Énfasis3 2 14 3 2 3 2" xfId="7028"/>
    <cellStyle name="20% - Énfasis3 2 14 3 2 4" xfId="7029"/>
    <cellStyle name="20% - Énfasis3 2 14 3 2 4 2" xfId="7030"/>
    <cellStyle name="20% - Énfasis3 2 14 3 2 5" xfId="7031"/>
    <cellStyle name="20% - Énfasis3 2 14 3 3" xfId="7032"/>
    <cellStyle name="20% - Énfasis3 2 14 3 3 2" xfId="7033"/>
    <cellStyle name="20% - Énfasis3 2 14 3 3 2 2" xfId="7034"/>
    <cellStyle name="20% - Énfasis3 2 14 3 3 3" xfId="7035"/>
    <cellStyle name="20% - Énfasis3 2 14 3 3 3 2" xfId="7036"/>
    <cellStyle name="20% - Énfasis3 2 14 3 3 4" xfId="7037"/>
    <cellStyle name="20% - Énfasis3 2 14 3 4" xfId="7038"/>
    <cellStyle name="20% - Énfasis3 2 14 3 4 2" xfId="7039"/>
    <cellStyle name="20% - Énfasis3 2 14 3 5" xfId="7040"/>
    <cellStyle name="20% - Énfasis3 2 14 3 5 2" xfId="7041"/>
    <cellStyle name="20% - Énfasis3 2 14 3 6" xfId="7042"/>
    <cellStyle name="20% - Énfasis3 2 14 4" xfId="7043"/>
    <cellStyle name="20% - Énfasis3 2 14 4 2" xfId="7044"/>
    <cellStyle name="20% - Énfasis3 2 14 4 2 2" xfId="7045"/>
    <cellStyle name="20% - Énfasis3 2 14 4 2 2 2" xfId="7046"/>
    <cellStyle name="20% - Énfasis3 2 14 4 2 3" xfId="7047"/>
    <cellStyle name="20% - Énfasis3 2 14 4 2 3 2" xfId="7048"/>
    <cellStyle name="20% - Énfasis3 2 14 4 2 4" xfId="7049"/>
    <cellStyle name="20% - Énfasis3 2 14 4 3" xfId="7050"/>
    <cellStyle name="20% - Énfasis3 2 14 4 3 2" xfId="7051"/>
    <cellStyle name="20% - Énfasis3 2 14 4 4" xfId="7052"/>
    <cellStyle name="20% - Énfasis3 2 14 4 4 2" xfId="7053"/>
    <cellStyle name="20% - Énfasis3 2 14 4 5" xfId="7054"/>
    <cellStyle name="20% - Énfasis3 2 14 5" xfId="7055"/>
    <cellStyle name="20% - Énfasis3 2 14 5 2" xfId="7056"/>
    <cellStyle name="20% - Énfasis3 2 14 5 2 2" xfId="7057"/>
    <cellStyle name="20% - Énfasis3 2 14 5 3" xfId="7058"/>
    <cellStyle name="20% - Énfasis3 2 14 5 3 2" xfId="7059"/>
    <cellStyle name="20% - Énfasis3 2 14 5 4" xfId="7060"/>
    <cellStyle name="20% - Énfasis3 2 14 6" xfId="7061"/>
    <cellStyle name="20% - Énfasis3 2 14 6 2" xfId="7062"/>
    <cellStyle name="20% - Énfasis3 2 14 7" xfId="7063"/>
    <cellStyle name="20% - Énfasis3 2 14 7 2" xfId="7064"/>
    <cellStyle name="20% - Énfasis3 2 14 8" xfId="7065"/>
    <cellStyle name="20% - Énfasis3 2 15" xfId="7066"/>
    <cellStyle name="20% - Énfasis3 2 15 2" xfId="7067"/>
    <cellStyle name="20% - Énfasis3 2 15 2 2" xfId="7068"/>
    <cellStyle name="20% - Énfasis3 2 15 2 2 2" xfId="7069"/>
    <cellStyle name="20% - Énfasis3 2 15 2 2 2 2" xfId="7070"/>
    <cellStyle name="20% - Énfasis3 2 15 2 2 3" xfId="7071"/>
    <cellStyle name="20% - Énfasis3 2 15 2 2 3 2" xfId="7072"/>
    <cellStyle name="20% - Énfasis3 2 15 2 2 4" xfId="7073"/>
    <cellStyle name="20% - Énfasis3 2 15 2 3" xfId="7074"/>
    <cellStyle name="20% - Énfasis3 2 15 2 3 2" xfId="7075"/>
    <cellStyle name="20% - Énfasis3 2 15 2 4" xfId="7076"/>
    <cellStyle name="20% - Énfasis3 2 15 2 4 2" xfId="7077"/>
    <cellStyle name="20% - Énfasis3 2 15 2 5" xfId="7078"/>
    <cellStyle name="20% - Énfasis3 2 15 3" xfId="7079"/>
    <cellStyle name="20% - Énfasis3 2 15 3 2" xfId="7080"/>
    <cellStyle name="20% - Énfasis3 2 15 3 2 2" xfId="7081"/>
    <cellStyle name="20% - Énfasis3 2 15 3 3" xfId="7082"/>
    <cellStyle name="20% - Énfasis3 2 15 3 3 2" xfId="7083"/>
    <cellStyle name="20% - Énfasis3 2 15 3 4" xfId="7084"/>
    <cellStyle name="20% - Énfasis3 2 15 4" xfId="7085"/>
    <cellStyle name="20% - Énfasis3 2 15 4 2" xfId="7086"/>
    <cellStyle name="20% - Énfasis3 2 15 5" xfId="7087"/>
    <cellStyle name="20% - Énfasis3 2 15 5 2" xfId="7088"/>
    <cellStyle name="20% - Énfasis3 2 15 6" xfId="7089"/>
    <cellStyle name="20% - Énfasis3 2 16" xfId="7090"/>
    <cellStyle name="20% - Énfasis3 2 16 2" xfId="7091"/>
    <cellStyle name="20% - Énfasis3 2 16 2 2" xfId="7092"/>
    <cellStyle name="20% - Énfasis3 2 16 2 2 2" xfId="7093"/>
    <cellStyle name="20% - Énfasis3 2 16 2 2 2 2" xfId="7094"/>
    <cellStyle name="20% - Énfasis3 2 16 2 2 3" xfId="7095"/>
    <cellStyle name="20% - Énfasis3 2 16 2 2 3 2" xfId="7096"/>
    <cellStyle name="20% - Énfasis3 2 16 2 2 4" xfId="7097"/>
    <cellStyle name="20% - Énfasis3 2 16 2 3" xfId="7098"/>
    <cellStyle name="20% - Énfasis3 2 16 2 3 2" xfId="7099"/>
    <cellStyle name="20% - Énfasis3 2 16 2 4" xfId="7100"/>
    <cellStyle name="20% - Énfasis3 2 16 2 4 2" xfId="7101"/>
    <cellStyle name="20% - Énfasis3 2 16 2 5" xfId="7102"/>
    <cellStyle name="20% - Énfasis3 2 16 3" xfId="7103"/>
    <cellStyle name="20% - Énfasis3 2 16 3 2" xfId="7104"/>
    <cellStyle name="20% - Énfasis3 2 16 3 2 2" xfId="7105"/>
    <cellStyle name="20% - Énfasis3 2 16 3 3" xfId="7106"/>
    <cellStyle name="20% - Énfasis3 2 16 3 3 2" xfId="7107"/>
    <cellStyle name="20% - Énfasis3 2 16 3 4" xfId="7108"/>
    <cellStyle name="20% - Énfasis3 2 16 4" xfId="7109"/>
    <cellStyle name="20% - Énfasis3 2 16 4 2" xfId="7110"/>
    <cellStyle name="20% - Énfasis3 2 16 5" xfId="7111"/>
    <cellStyle name="20% - Énfasis3 2 16 5 2" xfId="7112"/>
    <cellStyle name="20% - Énfasis3 2 16 6" xfId="7113"/>
    <cellStyle name="20% - Énfasis3 2 17" xfId="7114"/>
    <cellStyle name="20% - Énfasis3 2 17 2" xfId="7115"/>
    <cellStyle name="20% - Énfasis3 2 17 2 2" xfId="7116"/>
    <cellStyle name="20% - Énfasis3 2 17 2 2 2" xfId="7117"/>
    <cellStyle name="20% - Énfasis3 2 17 2 3" xfId="7118"/>
    <cellStyle name="20% - Énfasis3 2 17 2 3 2" xfId="7119"/>
    <cellStyle name="20% - Énfasis3 2 17 2 4" xfId="7120"/>
    <cellStyle name="20% - Énfasis3 2 17 3" xfId="7121"/>
    <cellStyle name="20% - Énfasis3 2 17 3 2" xfId="7122"/>
    <cellStyle name="20% - Énfasis3 2 17 4" xfId="7123"/>
    <cellStyle name="20% - Énfasis3 2 17 4 2" xfId="7124"/>
    <cellStyle name="20% - Énfasis3 2 17 5" xfId="7125"/>
    <cellStyle name="20% - Énfasis3 2 18" xfId="7126"/>
    <cellStyle name="20% - Énfasis3 2 18 2" xfId="7127"/>
    <cellStyle name="20% - Énfasis3 2 18 2 2" xfId="7128"/>
    <cellStyle name="20% - Énfasis3 2 18 3" xfId="7129"/>
    <cellStyle name="20% - Énfasis3 2 18 3 2" xfId="7130"/>
    <cellStyle name="20% - Énfasis3 2 18 4" xfId="7131"/>
    <cellStyle name="20% - Énfasis3 2 19" xfId="7132"/>
    <cellStyle name="20% - Énfasis3 2 19 2" xfId="7133"/>
    <cellStyle name="20% - Énfasis3 2 2" xfId="7134"/>
    <cellStyle name="20% - Énfasis3 2 2 10" xfId="7135"/>
    <cellStyle name="20% - Énfasis3 2 2 2" xfId="7136"/>
    <cellStyle name="20% - Énfasis3 2 2 2 2" xfId="7137"/>
    <cellStyle name="20% - Énfasis3 2 2 2 2 2" xfId="7138"/>
    <cellStyle name="20% - Énfasis3 2 2 2 2 2 2" xfId="7139"/>
    <cellStyle name="20% - Énfasis3 2 2 2 2 2 2 2" xfId="7140"/>
    <cellStyle name="20% - Énfasis3 2 2 2 2 2 2 2 2" xfId="7141"/>
    <cellStyle name="20% - Énfasis3 2 2 2 2 2 2 3" xfId="7142"/>
    <cellStyle name="20% - Énfasis3 2 2 2 2 2 2 3 2" xfId="7143"/>
    <cellStyle name="20% - Énfasis3 2 2 2 2 2 2 4" xfId="7144"/>
    <cellStyle name="20% - Énfasis3 2 2 2 2 2 3" xfId="7145"/>
    <cellStyle name="20% - Énfasis3 2 2 2 2 2 3 2" xfId="7146"/>
    <cellStyle name="20% - Énfasis3 2 2 2 2 2 4" xfId="7147"/>
    <cellStyle name="20% - Énfasis3 2 2 2 2 2 4 2" xfId="7148"/>
    <cellStyle name="20% - Énfasis3 2 2 2 2 2 5" xfId="7149"/>
    <cellStyle name="20% - Énfasis3 2 2 2 2 3" xfId="7150"/>
    <cellStyle name="20% - Énfasis3 2 2 2 2 3 2" xfId="7151"/>
    <cellStyle name="20% - Énfasis3 2 2 2 2 3 2 2" xfId="7152"/>
    <cellStyle name="20% - Énfasis3 2 2 2 2 3 3" xfId="7153"/>
    <cellStyle name="20% - Énfasis3 2 2 2 2 3 3 2" xfId="7154"/>
    <cellStyle name="20% - Énfasis3 2 2 2 2 3 4" xfId="7155"/>
    <cellStyle name="20% - Énfasis3 2 2 2 2 4" xfId="7156"/>
    <cellStyle name="20% - Énfasis3 2 2 2 2 4 2" xfId="7157"/>
    <cellStyle name="20% - Énfasis3 2 2 2 2 5" xfId="7158"/>
    <cellStyle name="20% - Énfasis3 2 2 2 2 5 2" xfId="7159"/>
    <cellStyle name="20% - Énfasis3 2 2 2 2 6" xfId="7160"/>
    <cellStyle name="20% - Énfasis3 2 2 2 3" xfId="7161"/>
    <cellStyle name="20% - Énfasis3 2 2 2 3 2" xfId="7162"/>
    <cellStyle name="20% - Énfasis3 2 2 2 3 2 2" xfId="7163"/>
    <cellStyle name="20% - Énfasis3 2 2 2 3 2 2 2" xfId="7164"/>
    <cellStyle name="20% - Énfasis3 2 2 2 3 2 2 2 2" xfId="7165"/>
    <cellStyle name="20% - Énfasis3 2 2 2 3 2 2 3" xfId="7166"/>
    <cellStyle name="20% - Énfasis3 2 2 2 3 2 2 3 2" xfId="7167"/>
    <cellStyle name="20% - Énfasis3 2 2 2 3 2 2 4" xfId="7168"/>
    <cellStyle name="20% - Énfasis3 2 2 2 3 2 3" xfId="7169"/>
    <cellStyle name="20% - Énfasis3 2 2 2 3 2 3 2" xfId="7170"/>
    <cellStyle name="20% - Énfasis3 2 2 2 3 2 4" xfId="7171"/>
    <cellStyle name="20% - Énfasis3 2 2 2 3 2 4 2" xfId="7172"/>
    <cellStyle name="20% - Énfasis3 2 2 2 3 2 5" xfId="7173"/>
    <cellStyle name="20% - Énfasis3 2 2 2 3 3" xfId="7174"/>
    <cellStyle name="20% - Énfasis3 2 2 2 3 3 2" xfId="7175"/>
    <cellStyle name="20% - Énfasis3 2 2 2 3 3 2 2" xfId="7176"/>
    <cellStyle name="20% - Énfasis3 2 2 2 3 3 3" xfId="7177"/>
    <cellStyle name="20% - Énfasis3 2 2 2 3 3 3 2" xfId="7178"/>
    <cellStyle name="20% - Énfasis3 2 2 2 3 3 4" xfId="7179"/>
    <cellStyle name="20% - Énfasis3 2 2 2 3 4" xfId="7180"/>
    <cellStyle name="20% - Énfasis3 2 2 2 3 4 2" xfId="7181"/>
    <cellStyle name="20% - Énfasis3 2 2 2 3 5" xfId="7182"/>
    <cellStyle name="20% - Énfasis3 2 2 2 3 5 2" xfId="7183"/>
    <cellStyle name="20% - Énfasis3 2 2 2 3 6" xfId="7184"/>
    <cellStyle name="20% - Énfasis3 2 2 2 4" xfId="7185"/>
    <cellStyle name="20% - Énfasis3 2 2 2 4 2" xfId="7186"/>
    <cellStyle name="20% - Énfasis3 2 2 2 4 2 2" xfId="7187"/>
    <cellStyle name="20% - Énfasis3 2 2 2 4 2 2 2" xfId="7188"/>
    <cellStyle name="20% - Énfasis3 2 2 2 4 2 3" xfId="7189"/>
    <cellStyle name="20% - Énfasis3 2 2 2 4 2 3 2" xfId="7190"/>
    <cellStyle name="20% - Énfasis3 2 2 2 4 2 4" xfId="7191"/>
    <cellStyle name="20% - Énfasis3 2 2 2 4 3" xfId="7192"/>
    <cellStyle name="20% - Énfasis3 2 2 2 4 3 2" xfId="7193"/>
    <cellStyle name="20% - Énfasis3 2 2 2 4 4" xfId="7194"/>
    <cellStyle name="20% - Énfasis3 2 2 2 4 4 2" xfId="7195"/>
    <cellStyle name="20% - Énfasis3 2 2 2 4 5" xfId="7196"/>
    <cellStyle name="20% - Énfasis3 2 2 2 5" xfId="7197"/>
    <cellStyle name="20% - Énfasis3 2 2 2 5 2" xfId="7198"/>
    <cellStyle name="20% - Énfasis3 2 2 2 5 2 2" xfId="7199"/>
    <cellStyle name="20% - Énfasis3 2 2 2 5 3" xfId="7200"/>
    <cellStyle name="20% - Énfasis3 2 2 2 5 3 2" xfId="7201"/>
    <cellStyle name="20% - Énfasis3 2 2 2 5 4" xfId="7202"/>
    <cellStyle name="20% - Énfasis3 2 2 2 6" xfId="7203"/>
    <cellStyle name="20% - Énfasis3 2 2 2 6 2" xfId="7204"/>
    <cellStyle name="20% - Énfasis3 2 2 2 7" xfId="7205"/>
    <cellStyle name="20% - Énfasis3 2 2 2 7 2" xfId="7206"/>
    <cellStyle name="20% - Énfasis3 2 2 2 8" xfId="7207"/>
    <cellStyle name="20% - Énfasis3 2 2 3" xfId="7208"/>
    <cellStyle name="20% - Énfasis3 2 2 3 2" xfId="7209"/>
    <cellStyle name="20% - Énfasis3 2 2 3 2 2" xfId="7210"/>
    <cellStyle name="20% - Énfasis3 2 2 3 2 2 2" xfId="7211"/>
    <cellStyle name="20% - Énfasis3 2 2 3 2 2 2 2" xfId="7212"/>
    <cellStyle name="20% - Énfasis3 2 2 3 2 2 3" xfId="7213"/>
    <cellStyle name="20% - Énfasis3 2 2 3 2 2 3 2" xfId="7214"/>
    <cellStyle name="20% - Énfasis3 2 2 3 2 2 4" xfId="7215"/>
    <cellStyle name="20% - Énfasis3 2 2 3 2 3" xfId="7216"/>
    <cellStyle name="20% - Énfasis3 2 2 3 2 3 2" xfId="7217"/>
    <cellStyle name="20% - Énfasis3 2 2 3 2 4" xfId="7218"/>
    <cellStyle name="20% - Énfasis3 2 2 3 2 4 2" xfId="7219"/>
    <cellStyle name="20% - Énfasis3 2 2 3 2 5" xfId="7220"/>
    <cellStyle name="20% - Énfasis3 2 2 3 3" xfId="7221"/>
    <cellStyle name="20% - Énfasis3 2 2 3 3 2" xfId="7222"/>
    <cellStyle name="20% - Énfasis3 2 2 3 3 2 2" xfId="7223"/>
    <cellStyle name="20% - Énfasis3 2 2 3 3 3" xfId="7224"/>
    <cellStyle name="20% - Énfasis3 2 2 3 3 3 2" xfId="7225"/>
    <cellStyle name="20% - Énfasis3 2 2 3 3 4" xfId="7226"/>
    <cellStyle name="20% - Énfasis3 2 2 3 4" xfId="7227"/>
    <cellStyle name="20% - Énfasis3 2 2 3 4 2" xfId="7228"/>
    <cellStyle name="20% - Énfasis3 2 2 3 5" xfId="7229"/>
    <cellStyle name="20% - Énfasis3 2 2 3 5 2" xfId="7230"/>
    <cellStyle name="20% - Énfasis3 2 2 3 6" xfId="7231"/>
    <cellStyle name="20% - Énfasis3 2 2 4" xfId="7232"/>
    <cellStyle name="20% - Énfasis3 2 2 4 2" xfId="7233"/>
    <cellStyle name="20% - Énfasis3 2 2 4 2 2" xfId="7234"/>
    <cellStyle name="20% - Énfasis3 2 2 4 2 2 2" xfId="7235"/>
    <cellStyle name="20% - Énfasis3 2 2 4 2 2 2 2" xfId="7236"/>
    <cellStyle name="20% - Énfasis3 2 2 4 2 2 3" xfId="7237"/>
    <cellStyle name="20% - Énfasis3 2 2 4 2 2 3 2" xfId="7238"/>
    <cellStyle name="20% - Énfasis3 2 2 4 2 2 4" xfId="7239"/>
    <cellStyle name="20% - Énfasis3 2 2 4 2 3" xfId="7240"/>
    <cellStyle name="20% - Énfasis3 2 2 4 2 3 2" xfId="7241"/>
    <cellStyle name="20% - Énfasis3 2 2 4 2 4" xfId="7242"/>
    <cellStyle name="20% - Énfasis3 2 2 4 2 4 2" xfId="7243"/>
    <cellStyle name="20% - Énfasis3 2 2 4 2 5" xfId="7244"/>
    <cellStyle name="20% - Énfasis3 2 2 4 3" xfId="7245"/>
    <cellStyle name="20% - Énfasis3 2 2 4 3 2" xfId="7246"/>
    <cellStyle name="20% - Énfasis3 2 2 4 3 2 2" xfId="7247"/>
    <cellStyle name="20% - Énfasis3 2 2 4 3 3" xfId="7248"/>
    <cellStyle name="20% - Énfasis3 2 2 4 3 3 2" xfId="7249"/>
    <cellStyle name="20% - Énfasis3 2 2 4 3 4" xfId="7250"/>
    <cellStyle name="20% - Énfasis3 2 2 4 4" xfId="7251"/>
    <cellStyle name="20% - Énfasis3 2 2 4 4 2" xfId="7252"/>
    <cellStyle name="20% - Énfasis3 2 2 4 5" xfId="7253"/>
    <cellStyle name="20% - Énfasis3 2 2 4 5 2" xfId="7254"/>
    <cellStyle name="20% - Énfasis3 2 2 4 6" xfId="7255"/>
    <cellStyle name="20% - Énfasis3 2 2 5" xfId="7256"/>
    <cellStyle name="20% - Énfasis3 2 2 5 2" xfId="7257"/>
    <cellStyle name="20% - Énfasis3 2 2 5 2 2" xfId="7258"/>
    <cellStyle name="20% - Énfasis3 2 2 5 2 2 2" xfId="7259"/>
    <cellStyle name="20% - Énfasis3 2 2 5 2 3" xfId="7260"/>
    <cellStyle name="20% - Énfasis3 2 2 5 2 3 2" xfId="7261"/>
    <cellStyle name="20% - Énfasis3 2 2 5 2 4" xfId="7262"/>
    <cellStyle name="20% - Énfasis3 2 2 5 3" xfId="7263"/>
    <cellStyle name="20% - Énfasis3 2 2 5 3 2" xfId="7264"/>
    <cellStyle name="20% - Énfasis3 2 2 5 4" xfId="7265"/>
    <cellStyle name="20% - Énfasis3 2 2 5 4 2" xfId="7266"/>
    <cellStyle name="20% - Énfasis3 2 2 5 5" xfId="7267"/>
    <cellStyle name="20% - Énfasis3 2 2 6" xfId="7268"/>
    <cellStyle name="20% - Énfasis3 2 2 6 2" xfId="7269"/>
    <cellStyle name="20% - Énfasis3 2 2 6 2 2" xfId="7270"/>
    <cellStyle name="20% - Énfasis3 2 2 6 3" xfId="7271"/>
    <cellStyle name="20% - Énfasis3 2 2 6 3 2" xfId="7272"/>
    <cellStyle name="20% - Énfasis3 2 2 6 4" xfId="7273"/>
    <cellStyle name="20% - Énfasis3 2 2 7" xfId="7274"/>
    <cellStyle name="20% - Énfasis3 2 2 7 2" xfId="7275"/>
    <cellStyle name="20% - Énfasis3 2 2 8" xfId="7276"/>
    <cellStyle name="20% - Énfasis3 2 2 8 2" xfId="7277"/>
    <cellStyle name="20% - Énfasis3 2 2 9" xfId="7278"/>
    <cellStyle name="20% - Énfasis3 2 20" xfId="7279"/>
    <cellStyle name="20% - Énfasis3 2 20 2" xfId="7280"/>
    <cellStyle name="20% - Énfasis3 2 21" xfId="7281"/>
    <cellStyle name="20% - Énfasis3 2 22" xfId="7282"/>
    <cellStyle name="20% - Énfasis3 2 3" xfId="7283"/>
    <cellStyle name="20% - Énfasis3 2 3 10" xfId="7284"/>
    <cellStyle name="20% - Énfasis3 2 3 2" xfId="7285"/>
    <cellStyle name="20% - Énfasis3 2 3 2 2" xfId="7286"/>
    <cellStyle name="20% - Énfasis3 2 3 2 2 2" xfId="7287"/>
    <cellStyle name="20% - Énfasis3 2 3 2 2 2 2" xfId="7288"/>
    <cellStyle name="20% - Énfasis3 2 3 2 2 2 2 2" xfId="7289"/>
    <cellStyle name="20% - Énfasis3 2 3 2 2 2 2 2 2" xfId="7290"/>
    <cellStyle name="20% - Énfasis3 2 3 2 2 2 2 3" xfId="7291"/>
    <cellStyle name="20% - Énfasis3 2 3 2 2 2 2 3 2" xfId="7292"/>
    <cellStyle name="20% - Énfasis3 2 3 2 2 2 2 4" xfId="7293"/>
    <cellStyle name="20% - Énfasis3 2 3 2 2 2 3" xfId="7294"/>
    <cellStyle name="20% - Énfasis3 2 3 2 2 2 3 2" xfId="7295"/>
    <cellStyle name="20% - Énfasis3 2 3 2 2 2 4" xfId="7296"/>
    <cellStyle name="20% - Énfasis3 2 3 2 2 2 4 2" xfId="7297"/>
    <cellStyle name="20% - Énfasis3 2 3 2 2 2 5" xfId="7298"/>
    <cellStyle name="20% - Énfasis3 2 3 2 2 3" xfId="7299"/>
    <cellStyle name="20% - Énfasis3 2 3 2 2 3 2" xfId="7300"/>
    <cellStyle name="20% - Énfasis3 2 3 2 2 3 2 2" xfId="7301"/>
    <cellStyle name="20% - Énfasis3 2 3 2 2 3 3" xfId="7302"/>
    <cellStyle name="20% - Énfasis3 2 3 2 2 3 3 2" xfId="7303"/>
    <cellStyle name="20% - Énfasis3 2 3 2 2 3 4" xfId="7304"/>
    <cellStyle name="20% - Énfasis3 2 3 2 2 4" xfId="7305"/>
    <cellStyle name="20% - Énfasis3 2 3 2 2 4 2" xfId="7306"/>
    <cellStyle name="20% - Énfasis3 2 3 2 2 5" xfId="7307"/>
    <cellStyle name="20% - Énfasis3 2 3 2 2 5 2" xfId="7308"/>
    <cellStyle name="20% - Énfasis3 2 3 2 2 6" xfId="7309"/>
    <cellStyle name="20% - Énfasis3 2 3 2 3" xfId="7310"/>
    <cellStyle name="20% - Énfasis3 2 3 2 3 2" xfId="7311"/>
    <cellStyle name="20% - Énfasis3 2 3 2 3 2 2" xfId="7312"/>
    <cellStyle name="20% - Énfasis3 2 3 2 3 2 2 2" xfId="7313"/>
    <cellStyle name="20% - Énfasis3 2 3 2 3 2 2 2 2" xfId="7314"/>
    <cellStyle name="20% - Énfasis3 2 3 2 3 2 2 3" xfId="7315"/>
    <cellStyle name="20% - Énfasis3 2 3 2 3 2 2 3 2" xfId="7316"/>
    <cellStyle name="20% - Énfasis3 2 3 2 3 2 2 4" xfId="7317"/>
    <cellStyle name="20% - Énfasis3 2 3 2 3 2 3" xfId="7318"/>
    <cellStyle name="20% - Énfasis3 2 3 2 3 2 3 2" xfId="7319"/>
    <cellStyle name="20% - Énfasis3 2 3 2 3 2 4" xfId="7320"/>
    <cellStyle name="20% - Énfasis3 2 3 2 3 2 4 2" xfId="7321"/>
    <cellStyle name="20% - Énfasis3 2 3 2 3 2 5" xfId="7322"/>
    <cellStyle name="20% - Énfasis3 2 3 2 3 3" xfId="7323"/>
    <cellStyle name="20% - Énfasis3 2 3 2 3 3 2" xfId="7324"/>
    <cellStyle name="20% - Énfasis3 2 3 2 3 3 2 2" xfId="7325"/>
    <cellStyle name="20% - Énfasis3 2 3 2 3 3 3" xfId="7326"/>
    <cellStyle name="20% - Énfasis3 2 3 2 3 3 3 2" xfId="7327"/>
    <cellStyle name="20% - Énfasis3 2 3 2 3 3 4" xfId="7328"/>
    <cellStyle name="20% - Énfasis3 2 3 2 3 4" xfId="7329"/>
    <cellStyle name="20% - Énfasis3 2 3 2 3 4 2" xfId="7330"/>
    <cellStyle name="20% - Énfasis3 2 3 2 3 5" xfId="7331"/>
    <cellStyle name="20% - Énfasis3 2 3 2 3 5 2" xfId="7332"/>
    <cellStyle name="20% - Énfasis3 2 3 2 3 6" xfId="7333"/>
    <cellStyle name="20% - Énfasis3 2 3 2 4" xfId="7334"/>
    <cellStyle name="20% - Énfasis3 2 3 2 4 2" xfId="7335"/>
    <cellStyle name="20% - Énfasis3 2 3 2 4 2 2" xfId="7336"/>
    <cellStyle name="20% - Énfasis3 2 3 2 4 2 2 2" xfId="7337"/>
    <cellStyle name="20% - Énfasis3 2 3 2 4 2 3" xfId="7338"/>
    <cellStyle name="20% - Énfasis3 2 3 2 4 2 3 2" xfId="7339"/>
    <cellStyle name="20% - Énfasis3 2 3 2 4 2 4" xfId="7340"/>
    <cellStyle name="20% - Énfasis3 2 3 2 4 3" xfId="7341"/>
    <cellStyle name="20% - Énfasis3 2 3 2 4 3 2" xfId="7342"/>
    <cellStyle name="20% - Énfasis3 2 3 2 4 4" xfId="7343"/>
    <cellStyle name="20% - Énfasis3 2 3 2 4 4 2" xfId="7344"/>
    <cellStyle name="20% - Énfasis3 2 3 2 4 5" xfId="7345"/>
    <cellStyle name="20% - Énfasis3 2 3 2 5" xfId="7346"/>
    <cellStyle name="20% - Énfasis3 2 3 2 5 2" xfId="7347"/>
    <cellStyle name="20% - Énfasis3 2 3 2 5 2 2" xfId="7348"/>
    <cellStyle name="20% - Énfasis3 2 3 2 5 3" xfId="7349"/>
    <cellStyle name="20% - Énfasis3 2 3 2 5 3 2" xfId="7350"/>
    <cellStyle name="20% - Énfasis3 2 3 2 5 4" xfId="7351"/>
    <cellStyle name="20% - Énfasis3 2 3 2 6" xfId="7352"/>
    <cellStyle name="20% - Énfasis3 2 3 2 6 2" xfId="7353"/>
    <cellStyle name="20% - Énfasis3 2 3 2 7" xfId="7354"/>
    <cellStyle name="20% - Énfasis3 2 3 2 7 2" xfId="7355"/>
    <cellStyle name="20% - Énfasis3 2 3 2 8" xfId="7356"/>
    <cellStyle name="20% - Énfasis3 2 3 3" xfId="7357"/>
    <cellStyle name="20% - Énfasis3 2 3 3 2" xfId="7358"/>
    <cellStyle name="20% - Énfasis3 2 3 3 2 2" xfId="7359"/>
    <cellStyle name="20% - Énfasis3 2 3 3 2 2 2" xfId="7360"/>
    <cellStyle name="20% - Énfasis3 2 3 3 2 2 2 2" xfId="7361"/>
    <cellStyle name="20% - Énfasis3 2 3 3 2 2 3" xfId="7362"/>
    <cellStyle name="20% - Énfasis3 2 3 3 2 2 3 2" xfId="7363"/>
    <cellStyle name="20% - Énfasis3 2 3 3 2 2 4" xfId="7364"/>
    <cellStyle name="20% - Énfasis3 2 3 3 2 3" xfId="7365"/>
    <cellStyle name="20% - Énfasis3 2 3 3 2 3 2" xfId="7366"/>
    <cellStyle name="20% - Énfasis3 2 3 3 2 4" xfId="7367"/>
    <cellStyle name="20% - Énfasis3 2 3 3 2 4 2" xfId="7368"/>
    <cellStyle name="20% - Énfasis3 2 3 3 2 5" xfId="7369"/>
    <cellStyle name="20% - Énfasis3 2 3 3 3" xfId="7370"/>
    <cellStyle name="20% - Énfasis3 2 3 3 3 2" xfId="7371"/>
    <cellStyle name="20% - Énfasis3 2 3 3 3 2 2" xfId="7372"/>
    <cellStyle name="20% - Énfasis3 2 3 3 3 3" xfId="7373"/>
    <cellStyle name="20% - Énfasis3 2 3 3 3 3 2" xfId="7374"/>
    <cellStyle name="20% - Énfasis3 2 3 3 3 4" xfId="7375"/>
    <cellStyle name="20% - Énfasis3 2 3 3 4" xfId="7376"/>
    <cellStyle name="20% - Énfasis3 2 3 3 4 2" xfId="7377"/>
    <cellStyle name="20% - Énfasis3 2 3 3 5" xfId="7378"/>
    <cellStyle name="20% - Énfasis3 2 3 3 5 2" xfId="7379"/>
    <cellStyle name="20% - Énfasis3 2 3 3 6" xfId="7380"/>
    <cellStyle name="20% - Énfasis3 2 3 4" xfId="7381"/>
    <cellStyle name="20% - Énfasis3 2 3 4 2" xfId="7382"/>
    <cellStyle name="20% - Énfasis3 2 3 4 2 2" xfId="7383"/>
    <cellStyle name="20% - Énfasis3 2 3 4 2 2 2" xfId="7384"/>
    <cellStyle name="20% - Énfasis3 2 3 4 2 2 2 2" xfId="7385"/>
    <cellStyle name="20% - Énfasis3 2 3 4 2 2 3" xfId="7386"/>
    <cellStyle name="20% - Énfasis3 2 3 4 2 2 3 2" xfId="7387"/>
    <cellStyle name="20% - Énfasis3 2 3 4 2 2 4" xfId="7388"/>
    <cellStyle name="20% - Énfasis3 2 3 4 2 3" xfId="7389"/>
    <cellStyle name="20% - Énfasis3 2 3 4 2 3 2" xfId="7390"/>
    <cellStyle name="20% - Énfasis3 2 3 4 2 4" xfId="7391"/>
    <cellStyle name="20% - Énfasis3 2 3 4 2 4 2" xfId="7392"/>
    <cellStyle name="20% - Énfasis3 2 3 4 2 5" xfId="7393"/>
    <cellStyle name="20% - Énfasis3 2 3 4 3" xfId="7394"/>
    <cellStyle name="20% - Énfasis3 2 3 4 3 2" xfId="7395"/>
    <cellStyle name="20% - Énfasis3 2 3 4 3 2 2" xfId="7396"/>
    <cellStyle name="20% - Énfasis3 2 3 4 3 3" xfId="7397"/>
    <cellStyle name="20% - Énfasis3 2 3 4 3 3 2" xfId="7398"/>
    <cellStyle name="20% - Énfasis3 2 3 4 3 4" xfId="7399"/>
    <cellStyle name="20% - Énfasis3 2 3 4 4" xfId="7400"/>
    <cellStyle name="20% - Énfasis3 2 3 4 4 2" xfId="7401"/>
    <cellStyle name="20% - Énfasis3 2 3 4 5" xfId="7402"/>
    <cellStyle name="20% - Énfasis3 2 3 4 5 2" xfId="7403"/>
    <cellStyle name="20% - Énfasis3 2 3 4 6" xfId="7404"/>
    <cellStyle name="20% - Énfasis3 2 3 5" xfId="7405"/>
    <cellStyle name="20% - Énfasis3 2 3 5 2" xfId="7406"/>
    <cellStyle name="20% - Énfasis3 2 3 5 2 2" xfId="7407"/>
    <cellStyle name="20% - Énfasis3 2 3 5 2 2 2" xfId="7408"/>
    <cellStyle name="20% - Énfasis3 2 3 5 2 3" xfId="7409"/>
    <cellStyle name="20% - Énfasis3 2 3 5 2 3 2" xfId="7410"/>
    <cellStyle name="20% - Énfasis3 2 3 5 2 4" xfId="7411"/>
    <cellStyle name="20% - Énfasis3 2 3 5 3" xfId="7412"/>
    <cellStyle name="20% - Énfasis3 2 3 5 3 2" xfId="7413"/>
    <cellStyle name="20% - Énfasis3 2 3 5 4" xfId="7414"/>
    <cellStyle name="20% - Énfasis3 2 3 5 4 2" xfId="7415"/>
    <cellStyle name="20% - Énfasis3 2 3 5 5" xfId="7416"/>
    <cellStyle name="20% - Énfasis3 2 3 6" xfId="7417"/>
    <cellStyle name="20% - Énfasis3 2 3 6 2" xfId="7418"/>
    <cellStyle name="20% - Énfasis3 2 3 6 2 2" xfId="7419"/>
    <cellStyle name="20% - Énfasis3 2 3 6 3" xfId="7420"/>
    <cellStyle name="20% - Énfasis3 2 3 6 3 2" xfId="7421"/>
    <cellStyle name="20% - Énfasis3 2 3 6 4" xfId="7422"/>
    <cellStyle name="20% - Énfasis3 2 3 7" xfId="7423"/>
    <cellStyle name="20% - Énfasis3 2 3 7 2" xfId="7424"/>
    <cellStyle name="20% - Énfasis3 2 3 8" xfId="7425"/>
    <cellStyle name="20% - Énfasis3 2 3 8 2" xfId="7426"/>
    <cellStyle name="20% - Énfasis3 2 3 9" xfId="7427"/>
    <cellStyle name="20% - Énfasis3 2 4" xfId="7428"/>
    <cellStyle name="20% - Énfasis3 2 4 10" xfId="7429"/>
    <cellStyle name="20% - Énfasis3 2 4 2" xfId="7430"/>
    <cellStyle name="20% - Énfasis3 2 4 2 2" xfId="7431"/>
    <cellStyle name="20% - Énfasis3 2 4 2 2 2" xfId="7432"/>
    <cellStyle name="20% - Énfasis3 2 4 2 2 2 2" xfId="7433"/>
    <cellStyle name="20% - Énfasis3 2 4 2 2 2 2 2" xfId="7434"/>
    <cellStyle name="20% - Énfasis3 2 4 2 2 2 2 2 2" xfId="7435"/>
    <cellStyle name="20% - Énfasis3 2 4 2 2 2 2 3" xfId="7436"/>
    <cellStyle name="20% - Énfasis3 2 4 2 2 2 2 3 2" xfId="7437"/>
    <cellStyle name="20% - Énfasis3 2 4 2 2 2 2 4" xfId="7438"/>
    <cellStyle name="20% - Énfasis3 2 4 2 2 2 3" xfId="7439"/>
    <cellStyle name="20% - Énfasis3 2 4 2 2 2 3 2" xfId="7440"/>
    <cellStyle name="20% - Énfasis3 2 4 2 2 2 4" xfId="7441"/>
    <cellStyle name="20% - Énfasis3 2 4 2 2 2 4 2" xfId="7442"/>
    <cellStyle name="20% - Énfasis3 2 4 2 2 2 5" xfId="7443"/>
    <cellStyle name="20% - Énfasis3 2 4 2 2 3" xfId="7444"/>
    <cellStyle name="20% - Énfasis3 2 4 2 2 3 2" xfId="7445"/>
    <cellStyle name="20% - Énfasis3 2 4 2 2 3 2 2" xfId="7446"/>
    <cellStyle name="20% - Énfasis3 2 4 2 2 3 3" xfId="7447"/>
    <cellStyle name="20% - Énfasis3 2 4 2 2 3 3 2" xfId="7448"/>
    <cellStyle name="20% - Énfasis3 2 4 2 2 3 4" xfId="7449"/>
    <cellStyle name="20% - Énfasis3 2 4 2 2 4" xfId="7450"/>
    <cellStyle name="20% - Énfasis3 2 4 2 2 4 2" xfId="7451"/>
    <cellStyle name="20% - Énfasis3 2 4 2 2 5" xfId="7452"/>
    <cellStyle name="20% - Énfasis3 2 4 2 2 5 2" xfId="7453"/>
    <cellStyle name="20% - Énfasis3 2 4 2 2 6" xfId="7454"/>
    <cellStyle name="20% - Énfasis3 2 4 2 3" xfId="7455"/>
    <cellStyle name="20% - Énfasis3 2 4 2 3 2" xfId="7456"/>
    <cellStyle name="20% - Énfasis3 2 4 2 3 2 2" xfId="7457"/>
    <cellStyle name="20% - Énfasis3 2 4 2 3 2 2 2" xfId="7458"/>
    <cellStyle name="20% - Énfasis3 2 4 2 3 2 2 2 2" xfId="7459"/>
    <cellStyle name="20% - Énfasis3 2 4 2 3 2 2 3" xfId="7460"/>
    <cellStyle name="20% - Énfasis3 2 4 2 3 2 2 3 2" xfId="7461"/>
    <cellStyle name="20% - Énfasis3 2 4 2 3 2 2 4" xfId="7462"/>
    <cellStyle name="20% - Énfasis3 2 4 2 3 2 3" xfId="7463"/>
    <cellStyle name="20% - Énfasis3 2 4 2 3 2 3 2" xfId="7464"/>
    <cellStyle name="20% - Énfasis3 2 4 2 3 2 4" xfId="7465"/>
    <cellStyle name="20% - Énfasis3 2 4 2 3 2 4 2" xfId="7466"/>
    <cellStyle name="20% - Énfasis3 2 4 2 3 2 5" xfId="7467"/>
    <cellStyle name="20% - Énfasis3 2 4 2 3 3" xfId="7468"/>
    <cellStyle name="20% - Énfasis3 2 4 2 3 3 2" xfId="7469"/>
    <cellStyle name="20% - Énfasis3 2 4 2 3 3 2 2" xfId="7470"/>
    <cellStyle name="20% - Énfasis3 2 4 2 3 3 3" xfId="7471"/>
    <cellStyle name="20% - Énfasis3 2 4 2 3 3 3 2" xfId="7472"/>
    <cellStyle name="20% - Énfasis3 2 4 2 3 3 4" xfId="7473"/>
    <cellStyle name="20% - Énfasis3 2 4 2 3 4" xfId="7474"/>
    <cellStyle name="20% - Énfasis3 2 4 2 3 4 2" xfId="7475"/>
    <cellStyle name="20% - Énfasis3 2 4 2 3 5" xfId="7476"/>
    <cellStyle name="20% - Énfasis3 2 4 2 3 5 2" xfId="7477"/>
    <cellStyle name="20% - Énfasis3 2 4 2 3 6" xfId="7478"/>
    <cellStyle name="20% - Énfasis3 2 4 2 4" xfId="7479"/>
    <cellStyle name="20% - Énfasis3 2 4 2 4 2" xfId="7480"/>
    <cellStyle name="20% - Énfasis3 2 4 2 4 2 2" xfId="7481"/>
    <cellStyle name="20% - Énfasis3 2 4 2 4 2 2 2" xfId="7482"/>
    <cellStyle name="20% - Énfasis3 2 4 2 4 2 3" xfId="7483"/>
    <cellStyle name="20% - Énfasis3 2 4 2 4 2 3 2" xfId="7484"/>
    <cellStyle name="20% - Énfasis3 2 4 2 4 2 4" xfId="7485"/>
    <cellStyle name="20% - Énfasis3 2 4 2 4 3" xfId="7486"/>
    <cellStyle name="20% - Énfasis3 2 4 2 4 3 2" xfId="7487"/>
    <cellStyle name="20% - Énfasis3 2 4 2 4 4" xfId="7488"/>
    <cellStyle name="20% - Énfasis3 2 4 2 4 4 2" xfId="7489"/>
    <cellStyle name="20% - Énfasis3 2 4 2 4 5" xfId="7490"/>
    <cellStyle name="20% - Énfasis3 2 4 2 5" xfId="7491"/>
    <cellStyle name="20% - Énfasis3 2 4 2 5 2" xfId="7492"/>
    <cellStyle name="20% - Énfasis3 2 4 2 5 2 2" xfId="7493"/>
    <cellStyle name="20% - Énfasis3 2 4 2 5 3" xfId="7494"/>
    <cellStyle name="20% - Énfasis3 2 4 2 5 3 2" xfId="7495"/>
    <cellStyle name="20% - Énfasis3 2 4 2 5 4" xfId="7496"/>
    <cellStyle name="20% - Énfasis3 2 4 2 6" xfId="7497"/>
    <cellStyle name="20% - Énfasis3 2 4 2 6 2" xfId="7498"/>
    <cellStyle name="20% - Énfasis3 2 4 2 7" xfId="7499"/>
    <cellStyle name="20% - Énfasis3 2 4 2 7 2" xfId="7500"/>
    <cellStyle name="20% - Énfasis3 2 4 2 8" xfId="7501"/>
    <cellStyle name="20% - Énfasis3 2 4 3" xfId="7502"/>
    <cellStyle name="20% - Énfasis3 2 4 3 2" xfId="7503"/>
    <cellStyle name="20% - Énfasis3 2 4 3 2 2" xfId="7504"/>
    <cellStyle name="20% - Énfasis3 2 4 3 2 2 2" xfId="7505"/>
    <cellStyle name="20% - Énfasis3 2 4 3 2 2 2 2" xfId="7506"/>
    <cellStyle name="20% - Énfasis3 2 4 3 2 2 3" xfId="7507"/>
    <cellStyle name="20% - Énfasis3 2 4 3 2 2 3 2" xfId="7508"/>
    <cellStyle name="20% - Énfasis3 2 4 3 2 2 4" xfId="7509"/>
    <cellStyle name="20% - Énfasis3 2 4 3 2 3" xfId="7510"/>
    <cellStyle name="20% - Énfasis3 2 4 3 2 3 2" xfId="7511"/>
    <cellStyle name="20% - Énfasis3 2 4 3 2 4" xfId="7512"/>
    <cellStyle name="20% - Énfasis3 2 4 3 2 4 2" xfId="7513"/>
    <cellStyle name="20% - Énfasis3 2 4 3 2 5" xfId="7514"/>
    <cellStyle name="20% - Énfasis3 2 4 3 3" xfId="7515"/>
    <cellStyle name="20% - Énfasis3 2 4 3 3 2" xfId="7516"/>
    <cellStyle name="20% - Énfasis3 2 4 3 3 2 2" xfId="7517"/>
    <cellStyle name="20% - Énfasis3 2 4 3 3 3" xfId="7518"/>
    <cellStyle name="20% - Énfasis3 2 4 3 3 3 2" xfId="7519"/>
    <cellStyle name="20% - Énfasis3 2 4 3 3 4" xfId="7520"/>
    <cellStyle name="20% - Énfasis3 2 4 3 4" xfId="7521"/>
    <cellStyle name="20% - Énfasis3 2 4 3 4 2" xfId="7522"/>
    <cellStyle name="20% - Énfasis3 2 4 3 5" xfId="7523"/>
    <cellStyle name="20% - Énfasis3 2 4 3 5 2" xfId="7524"/>
    <cellStyle name="20% - Énfasis3 2 4 3 6" xfId="7525"/>
    <cellStyle name="20% - Énfasis3 2 4 4" xfId="7526"/>
    <cellStyle name="20% - Énfasis3 2 4 4 2" xfId="7527"/>
    <cellStyle name="20% - Énfasis3 2 4 4 2 2" xfId="7528"/>
    <cellStyle name="20% - Énfasis3 2 4 4 2 2 2" xfId="7529"/>
    <cellStyle name="20% - Énfasis3 2 4 4 2 2 2 2" xfId="7530"/>
    <cellStyle name="20% - Énfasis3 2 4 4 2 2 3" xfId="7531"/>
    <cellStyle name="20% - Énfasis3 2 4 4 2 2 3 2" xfId="7532"/>
    <cellStyle name="20% - Énfasis3 2 4 4 2 2 4" xfId="7533"/>
    <cellStyle name="20% - Énfasis3 2 4 4 2 3" xfId="7534"/>
    <cellStyle name="20% - Énfasis3 2 4 4 2 3 2" xfId="7535"/>
    <cellStyle name="20% - Énfasis3 2 4 4 2 4" xfId="7536"/>
    <cellStyle name="20% - Énfasis3 2 4 4 2 4 2" xfId="7537"/>
    <cellStyle name="20% - Énfasis3 2 4 4 2 5" xfId="7538"/>
    <cellStyle name="20% - Énfasis3 2 4 4 3" xfId="7539"/>
    <cellStyle name="20% - Énfasis3 2 4 4 3 2" xfId="7540"/>
    <cellStyle name="20% - Énfasis3 2 4 4 3 2 2" xfId="7541"/>
    <cellStyle name="20% - Énfasis3 2 4 4 3 3" xfId="7542"/>
    <cellStyle name="20% - Énfasis3 2 4 4 3 3 2" xfId="7543"/>
    <cellStyle name="20% - Énfasis3 2 4 4 3 4" xfId="7544"/>
    <cellStyle name="20% - Énfasis3 2 4 4 4" xfId="7545"/>
    <cellStyle name="20% - Énfasis3 2 4 4 4 2" xfId="7546"/>
    <cellStyle name="20% - Énfasis3 2 4 4 5" xfId="7547"/>
    <cellStyle name="20% - Énfasis3 2 4 4 5 2" xfId="7548"/>
    <cellStyle name="20% - Énfasis3 2 4 4 6" xfId="7549"/>
    <cellStyle name="20% - Énfasis3 2 4 5" xfId="7550"/>
    <cellStyle name="20% - Énfasis3 2 4 5 2" xfId="7551"/>
    <cellStyle name="20% - Énfasis3 2 4 5 2 2" xfId="7552"/>
    <cellStyle name="20% - Énfasis3 2 4 5 2 2 2" xfId="7553"/>
    <cellStyle name="20% - Énfasis3 2 4 5 2 3" xfId="7554"/>
    <cellStyle name="20% - Énfasis3 2 4 5 2 3 2" xfId="7555"/>
    <cellStyle name="20% - Énfasis3 2 4 5 2 4" xfId="7556"/>
    <cellStyle name="20% - Énfasis3 2 4 5 3" xfId="7557"/>
    <cellStyle name="20% - Énfasis3 2 4 5 3 2" xfId="7558"/>
    <cellStyle name="20% - Énfasis3 2 4 5 4" xfId="7559"/>
    <cellStyle name="20% - Énfasis3 2 4 5 4 2" xfId="7560"/>
    <cellStyle name="20% - Énfasis3 2 4 5 5" xfId="7561"/>
    <cellStyle name="20% - Énfasis3 2 4 6" xfId="7562"/>
    <cellStyle name="20% - Énfasis3 2 4 6 2" xfId="7563"/>
    <cellStyle name="20% - Énfasis3 2 4 6 2 2" xfId="7564"/>
    <cellStyle name="20% - Énfasis3 2 4 6 3" xfId="7565"/>
    <cellStyle name="20% - Énfasis3 2 4 6 3 2" xfId="7566"/>
    <cellStyle name="20% - Énfasis3 2 4 6 4" xfId="7567"/>
    <cellStyle name="20% - Énfasis3 2 4 7" xfId="7568"/>
    <cellStyle name="20% - Énfasis3 2 4 7 2" xfId="7569"/>
    <cellStyle name="20% - Énfasis3 2 4 8" xfId="7570"/>
    <cellStyle name="20% - Énfasis3 2 4 8 2" xfId="7571"/>
    <cellStyle name="20% - Énfasis3 2 4 9" xfId="7572"/>
    <cellStyle name="20% - Énfasis3 2 5" xfId="7573"/>
    <cellStyle name="20% - Énfasis3 2 5 10" xfId="7574"/>
    <cellStyle name="20% - Énfasis3 2 5 2" xfId="7575"/>
    <cellStyle name="20% - Énfasis3 2 5 2 2" xfId="7576"/>
    <cellStyle name="20% - Énfasis3 2 5 2 2 2" xfId="7577"/>
    <cellStyle name="20% - Énfasis3 2 5 2 2 2 2" xfId="7578"/>
    <cellStyle name="20% - Énfasis3 2 5 2 2 2 2 2" xfId="7579"/>
    <cellStyle name="20% - Énfasis3 2 5 2 2 2 2 2 2" xfId="7580"/>
    <cellStyle name="20% - Énfasis3 2 5 2 2 2 2 3" xfId="7581"/>
    <cellStyle name="20% - Énfasis3 2 5 2 2 2 2 3 2" xfId="7582"/>
    <cellStyle name="20% - Énfasis3 2 5 2 2 2 2 4" xfId="7583"/>
    <cellStyle name="20% - Énfasis3 2 5 2 2 2 3" xfId="7584"/>
    <cellStyle name="20% - Énfasis3 2 5 2 2 2 3 2" xfId="7585"/>
    <cellStyle name="20% - Énfasis3 2 5 2 2 2 4" xfId="7586"/>
    <cellStyle name="20% - Énfasis3 2 5 2 2 2 4 2" xfId="7587"/>
    <cellStyle name="20% - Énfasis3 2 5 2 2 2 5" xfId="7588"/>
    <cellStyle name="20% - Énfasis3 2 5 2 2 3" xfId="7589"/>
    <cellStyle name="20% - Énfasis3 2 5 2 2 3 2" xfId="7590"/>
    <cellStyle name="20% - Énfasis3 2 5 2 2 3 2 2" xfId="7591"/>
    <cellStyle name="20% - Énfasis3 2 5 2 2 3 3" xfId="7592"/>
    <cellStyle name="20% - Énfasis3 2 5 2 2 3 3 2" xfId="7593"/>
    <cellStyle name="20% - Énfasis3 2 5 2 2 3 4" xfId="7594"/>
    <cellStyle name="20% - Énfasis3 2 5 2 2 4" xfId="7595"/>
    <cellStyle name="20% - Énfasis3 2 5 2 2 4 2" xfId="7596"/>
    <cellStyle name="20% - Énfasis3 2 5 2 2 5" xfId="7597"/>
    <cellStyle name="20% - Énfasis3 2 5 2 2 5 2" xfId="7598"/>
    <cellStyle name="20% - Énfasis3 2 5 2 2 6" xfId="7599"/>
    <cellStyle name="20% - Énfasis3 2 5 2 3" xfId="7600"/>
    <cellStyle name="20% - Énfasis3 2 5 2 3 2" xfId="7601"/>
    <cellStyle name="20% - Énfasis3 2 5 2 3 2 2" xfId="7602"/>
    <cellStyle name="20% - Énfasis3 2 5 2 3 2 2 2" xfId="7603"/>
    <cellStyle name="20% - Énfasis3 2 5 2 3 2 2 2 2" xfId="7604"/>
    <cellStyle name="20% - Énfasis3 2 5 2 3 2 2 3" xfId="7605"/>
    <cellStyle name="20% - Énfasis3 2 5 2 3 2 2 3 2" xfId="7606"/>
    <cellStyle name="20% - Énfasis3 2 5 2 3 2 2 4" xfId="7607"/>
    <cellStyle name="20% - Énfasis3 2 5 2 3 2 3" xfId="7608"/>
    <cellStyle name="20% - Énfasis3 2 5 2 3 2 3 2" xfId="7609"/>
    <cellStyle name="20% - Énfasis3 2 5 2 3 2 4" xfId="7610"/>
    <cellStyle name="20% - Énfasis3 2 5 2 3 2 4 2" xfId="7611"/>
    <cellStyle name="20% - Énfasis3 2 5 2 3 2 5" xfId="7612"/>
    <cellStyle name="20% - Énfasis3 2 5 2 3 3" xfId="7613"/>
    <cellStyle name="20% - Énfasis3 2 5 2 3 3 2" xfId="7614"/>
    <cellStyle name="20% - Énfasis3 2 5 2 3 3 2 2" xfId="7615"/>
    <cellStyle name="20% - Énfasis3 2 5 2 3 3 3" xfId="7616"/>
    <cellStyle name="20% - Énfasis3 2 5 2 3 3 3 2" xfId="7617"/>
    <cellStyle name="20% - Énfasis3 2 5 2 3 3 4" xfId="7618"/>
    <cellStyle name="20% - Énfasis3 2 5 2 3 4" xfId="7619"/>
    <cellStyle name="20% - Énfasis3 2 5 2 3 4 2" xfId="7620"/>
    <cellStyle name="20% - Énfasis3 2 5 2 3 5" xfId="7621"/>
    <cellStyle name="20% - Énfasis3 2 5 2 3 5 2" xfId="7622"/>
    <cellStyle name="20% - Énfasis3 2 5 2 3 6" xfId="7623"/>
    <cellStyle name="20% - Énfasis3 2 5 2 4" xfId="7624"/>
    <cellStyle name="20% - Énfasis3 2 5 2 4 2" xfId="7625"/>
    <cellStyle name="20% - Énfasis3 2 5 2 4 2 2" xfId="7626"/>
    <cellStyle name="20% - Énfasis3 2 5 2 4 2 2 2" xfId="7627"/>
    <cellStyle name="20% - Énfasis3 2 5 2 4 2 3" xfId="7628"/>
    <cellStyle name="20% - Énfasis3 2 5 2 4 2 3 2" xfId="7629"/>
    <cellStyle name="20% - Énfasis3 2 5 2 4 2 4" xfId="7630"/>
    <cellStyle name="20% - Énfasis3 2 5 2 4 3" xfId="7631"/>
    <cellStyle name="20% - Énfasis3 2 5 2 4 3 2" xfId="7632"/>
    <cellStyle name="20% - Énfasis3 2 5 2 4 4" xfId="7633"/>
    <cellStyle name="20% - Énfasis3 2 5 2 4 4 2" xfId="7634"/>
    <cellStyle name="20% - Énfasis3 2 5 2 4 5" xfId="7635"/>
    <cellStyle name="20% - Énfasis3 2 5 2 5" xfId="7636"/>
    <cellStyle name="20% - Énfasis3 2 5 2 5 2" xfId="7637"/>
    <cellStyle name="20% - Énfasis3 2 5 2 5 2 2" xfId="7638"/>
    <cellStyle name="20% - Énfasis3 2 5 2 5 3" xfId="7639"/>
    <cellStyle name="20% - Énfasis3 2 5 2 5 3 2" xfId="7640"/>
    <cellStyle name="20% - Énfasis3 2 5 2 5 4" xfId="7641"/>
    <cellStyle name="20% - Énfasis3 2 5 2 6" xfId="7642"/>
    <cellStyle name="20% - Énfasis3 2 5 2 6 2" xfId="7643"/>
    <cellStyle name="20% - Énfasis3 2 5 2 7" xfId="7644"/>
    <cellStyle name="20% - Énfasis3 2 5 2 7 2" xfId="7645"/>
    <cellStyle name="20% - Énfasis3 2 5 2 8" xfId="7646"/>
    <cellStyle name="20% - Énfasis3 2 5 3" xfId="7647"/>
    <cellStyle name="20% - Énfasis3 2 5 3 2" xfId="7648"/>
    <cellStyle name="20% - Énfasis3 2 5 3 2 2" xfId="7649"/>
    <cellStyle name="20% - Énfasis3 2 5 3 2 2 2" xfId="7650"/>
    <cellStyle name="20% - Énfasis3 2 5 3 2 2 2 2" xfId="7651"/>
    <cellStyle name="20% - Énfasis3 2 5 3 2 2 3" xfId="7652"/>
    <cellStyle name="20% - Énfasis3 2 5 3 2 2 3 2" xfId="7653"/>
    <cellStyle name="20% - Énfasis3 2 5 3 2 2 4" xfId="7654"/>
    <cellStyle name="20% - Énfasis3 2 5 3 2 3" xfId="7655"/>
    <cellStyle name="20% - Énfasis3 2 5 3 2 3 2" xfId="7656"/>
    <cellStyle name="20% - Énfasis3 2 5 3 2 4" xfId="7657"/>
    <cellStyle name="20% - Énfasis3 2 5 3 2 4 2" xfId="7658"/>
    <cellStyle name="20% - Énfasis3 2 5 3 2 5" xfId="7659"/>
    <cellStyle name="20% - Énfasis3 2 5 3 3" xfId="7660"/>
    <cellStyle name="20% - Énfasis3 2 5 3 3 2" xfId="7661"/>
    <cellStyle name="20% - Énfasis3 2 5 3 3 2 2" xfId="7662"/>
    <cellStyle name="20% - Énfasis3 2 5 3 3 3" xfId="7663"/>
    <cellStyle name="20% - Énfasis3 2 5 3 3 3 2" xfId="7664"/>
    <cellStyle name="20% - Énfasis3 2 5 3 3 4" xfId="7665"/>
    <cellStyle name="20% - Énfasis3 2 5 3 4" xfId="7666"/>
    <cellStyle name="20% - Énfasis3 2 5 3 4 2" xfId="7667"/>
    <cellStyle name="20% - Énfasis3 2 5 3 5" xfId="7668"/>
    <cellStyle name="20% - Énfasis3 2 5 3 5 2" xfId="7669"/>
    <cellStyle name="20% - Énfasis3 2 5 3 6" xfId="7670"/>
    <cellStyle name="20% - Énfasis3 2 5 4" xfId="7671"/>
    <cellStyle name="20% - Énfasis3 2 5 4 2" xfId="7672"/>
    <cellStyle name="20% - Énfasis3 2 5 4 2 2" xfId="7673"/>
    <cellStyle name="20% - Énfasis3 2 5 4 2 2 2" xfId="7674"/>
    <cellStyle name="20% - Énfasis3 2 5 4 2 2 2 2" xfId="7675"/>
    <cellStyle name="20% - Énfasis3 2 5 4 2 2 3" xfId="7676"/>
    <cellStyle name="20% - Énfasis3 2 5 4 2 2 3 2" xfId="7677"/>
    <cellStyle name="20% - Énfasis3 2 5 4 2 2 4" xfId="7678"/>
    <cellStyle name="20% - Énfasis3 2 5 4 2 3" xfId="7679"/>
    <cellStyle name="20% - Énfasis3 2 5 4 2 3 2" xfId="7680"/>
    <cellStyle name="20% - Énfasis3 2 5 4 2 4" xfId="7681"/>
    <cellStyle name="20% - Énfasis3 2 5 4 2 4 2" xfId="7682"/>
    <cellStyle name="20% - Énfasis3 2 5 4 2 5" xfId="7683"/>
    <cellStyle name="20% - Énfasis3 2 5 4 3" xfId="7684"/>
    <cellStyle name="20% - Énfasis3 2 5 4 3 2" xfId="7685"/>
    <cellStyle name="20% - Énfasis3 2 5 4 3 2 2" xfId="7686"/>
    <cellStyle name="20% - Énfasis3 2 5 4 3 3" xfId="7687"/>
    <cellStyle name="20% - Énfasis3 2 5 4 3 3 2" xfId="7688"/>
    <cellStyle name="20% - Énfasis3 2 5 4 3 4" xfId="7689"/>
    <cellStyle name="20% - Énfasis3 2 5 4 4" xfId="7690"/>
    <cellStyle name="20% - Énfasis3 2 5 4 4 2" xfId="7691"/>
    <cellStyle name="20% - Énfasis3 2 5 4 5" xfId="7692"/>
    <cellStyle name="20% - Énfasis3 2 5 4 5 2" xfId="7693"/>
    <cellStyle name="20% - Énfasis3 2 5 4 6" xfId="7694"/>
    <cellStyle name="20% - Énfasis3 2 5 5" xfId="7695"/>
    <cellStyle name="20% - Énfasis3 2 5 5 2" xfId="7696"/>
    <cellStyle name="20% - Énfasis3 2 5 5 2 2" xfId="7697"/>
    <cellStyle name="20% - Énfasis3 2 5 5 2 2 2" xfId="7698"/>
    <cellStyle name="20% - Énfasis3 2 5 5 2 3" xfId="7699"/>
    <cellStyle name="20% - Énfasis3 2 5 5 2 3 2" xfId="7700"/>
    <cellStyle name="20% - Énfasis3 2 5 5 2 4" xfId="7701"/>
    <cellStyle name="20% - Énfasis3 2 5 5 3" xfId="7702"/>
    <cellStyle name="20% - Énfasis3 2 5 5 3 2" xfId="7703"/>
    <cellStyle name="20% - Énfasis3 2 5 5 4" xfId="7704"/>
    <cellStyle name="20% - Énfasis3 2 5 5 4 2" xfId="7705"/>
    <cellStyle name="20% - Énfasis3 2 5 5 5" xfId="7706"/>
    <cellStyle name="20% - Énfasis3 2 5 6" xfId="7707"/>
    <cellStyle name="20% - Énfasis3 2 5 6 2" xfId="7708"/>
    <cellStyle name="20% - Énfasis3 2 5 6 2 2" xfId="7709"/>
    <cellStyle name="20% - Énfasis3 2 5 6 3" xfId="7710"/>
    <cellStyle name="20% - Énfasis3 2 5 6 3 2" xfId="7711"/>
    <cellStyle name="20% - Énfasis3 2 5 6 4" xfId="7712"/>
    <cellStyle name="20% - Énfasis3 2 5 7" xfId="7713"/>
    <cellStyle name="20% - Énfasis3 2 5 7 2" xfId="7714"/>
    <cellStyle name="20% - Énfasis3 2 5 8" xfId="7715"/>
    <cellStyle name="20% - Énfasis3 2 5 8 2" xfId="7716"/>
    <cellStyle name="20% - Énfasis3 2 5 9" xfId="7717"/>
    <cellStyle name="20% - Énfasis3 2 6" xfId="7718"/>
    <cellStyle name="20% - Énfasis3 2 6 2" xfId="7719"/>
    <cellStyle name="20% - Énfasis3 2 6 2 2" xfId="7720"/>
    <cellStyle name="20% - Énfasis3 2 6 2 2 2" xfId="7721"/>
    <cellStyle name="20% - Énfasis3 2 6 2 2 2 2" xfId="7722"/>
    <cellStyle name="20% - Énfasis3 2 6 2 2 2 2 2" xfId="7723"/>
    <cellStyle name="20% - Énfasis3 2 6 2 2 2 2 2 2" xfId="7724"/>
    <cellStyle name="20% - Énfasis3 2 6 2 2 2 2 3" xfId="7725"/>
    <cellStyle name="20% - Énfasis3 2 6 2 2 2 2 3 2" xfId="7726"/>
    <cellStyle name="20% - Énfasis3 2 6 2 2 2 2 4" xfId="7727"/>
    <cellStyle name="20% - Énfasis3 2 6 2 2 2 3" xfId="7728"/>
    <cellStyle name="20% - Énfasis3 2 6 2 2 2 3 2" xfId="7729"/>
    <cellStyle name="20% - Énfasis3 2 6 2 2 2 4" xfId="7730"/>
    <cellStyle name="20% - Énfasis3 2 6 2 2 2 4 2" xfId="7731"/>
    <cellStyle name="20% - Énfasis3 2 6 2 2 2 5" xfId="7732"/>
    <cellStyle name="20% - Énfasis3 2 6 2 2 3" xfId="7733"/>
    <cellStyle name="20% - Énfasis3 2 6 2 2 3 2" xfId="7734"/>
    <cellStyle name="20% - Énfasis3 2 6 2 2 3 2 2" xfId="7735"/>
    <cellStyle name="20% - Énfasis3 2 6 2 2 3 3" xfId="7736"/>
    <cellStyle name="20% - Énfasis3 2 6 2 2 3 3 2" xfId="7737"/>
    <cellStyle name="20% - Énfasis3 2 6 2 2 3 4" xfId="7738"/>
    <cellStyle name="20% - Énfasis3 2 6 2 2 4" xfId="7739"/>
    <cellStyle name="20% - Énfasis3 2 6 2 2 4 2" xfId="7740"/>
    <cellStyle name="20% - Énfasis3 2 6 2 2 5" xfId="7741"/>
    <cellStyle name="20% - Énfasis3 2 6 2 2 5 2" xfId="7742"/>
    <cellStyle name="20% - Énfasis3 2 6 2 2 6" xfId="7743"/>
    <cellStyle name="20% - Énfasis3 2 6 2 3" xfId="7744"/>
    <cellStyle name="20% - Énfasis3 2 6 2 3 2" xfId="7745"/>
    <cellStyle name="20% - Énfasis3 2 6 2 3 2 2" xfId="7746"/>
    <cellStyle name="20% - Énfasis3 2 6 2 3 2 2 2" xfId="7747"/>
    <cellStyle name="20% - Énfasis3 2 6 2 3 2 2 2 2" xfId="7748"/>
    <cellStyle name="20% - Énfasis3 2 6 2 3 2 2 3" xfId="7749"/>
    <cellStyle name="20% - Énfasis3 2 6 2 3 2 2 3 2" xfId="7750"/>
    <cellStyle name="20% - Énfasis3 2 6 2 3 2 2 4" xfId="7751"/>
    <cellStyle name="20% - Énfasis3 2 6 2 3 2 3" xfId="7752"/>
    <cellStyle name="20% - Énfasis3 2 6 2 3 2 3 2" xfId="7753"/>
    <cellStyle name="20% - Énfasis3 2 6 2 3 2 4" xfId="7754"/>
    <cellStyle name="20% - Énfasis3 2 6 2 3 2 4 2" xfId="7755"/>
    <cellStyle name="20% - Énfasis3 2 6 2 3 2 5" xfId="7756"/>
    <cellStyle name="20% - Énfasis3 2 6 2 3 3" xfId="7757"/>
    <cellStyle name="20% - Énfasis3 2 6 2 3 3 2" xfId="7758"/>
    <cellStyle name="20% - Énfasis3 2 6 2 3 3 2 2" xfId="7759"/>
    <cellStyle name="20% - Énfasis3 2 6 2 3 3 3" xfId="7760"/>
    <cellStyle name="20% - Énfasis3 2 6 2 3 3 3 2" xfId="7761"/>
    <cellStyle name="20% - Énfasis3 2 6 2 3 3 4" xfId="7762"/>
    <cellStyle name="20% - Énfasis3 2 6 2 3 4" xfId="7763"/>
    <cellStyle name="20% - Énfasis3 2 6 2 3 4 2" xfId="7764"/>
    <cellStyle name="20% - Énfasis3 2 6 2 3 5" xfId="7765"/>
    <cellStyle name="20% - Énfasis3 2 6 2 3 5 2" xfId="7766"/>
    <cellStyle name="20% - Énfasis3 2 6 2 3 6" xfId="7767"/>
    <cellStyle name="20% - Énfasis3 2 6 2 4" xfId="7768"/>
    <cellStyle name="20% - Énfasis3 2 6 2 4 2" xfId="7769"/>
    <cellStyle name="20% - Énfasis3 2 6 2 4 2 2" xfId="7770"/>
    <cellStyle name="20% - Énfasis3 2 6 2 4 2 2 2" xfId="7771"/>
    <cellStyle name="20% - Énfasis3 2 6 2 4 2 3" xfId="7772"/>
    <cellStyle name="20% - Énfasis3 2 6 2 4 2 3 2" xfId="7773"/>
    <cellStyle name="20% - Énfasis3 2 6 2 4 2 4" xfId="7774"/>
    <cellStyle name="20% - Énfasis3 2 6 2 4 3" xfId="7775"/>
    <cellStyle name="20% - Énfasis3 2 6 2 4 3 2" xfId="7776"/>
    <cellStyle name="20% - Énfasis3 2 6 2 4 4" xfId="7777"/>
    <cellStyle name="20% - Énfasis3 2 6 2 4 4 2" xfId="7778"/>
    <cellStyle name="20% - Énfasis3 2 6 2 4 5" xfId="7779"/>
    <cellStyle name="20% - Énfasis3 2 6 2 5" xfId="7780"/>
    <cellStyle name="20% - Énfasis3 2 6 2 5 2" xfId="7781"/>
    <cellStyle name="20% - Énfasis3 2 6 2 5 2 2" xfId="7782"/>
    <cellStyle name="20% - Énfasis3 2 6 2 5 3" xfId="7783"/>
    <cellStyle name="20% - Énfasis3 2 6 2 5 3 2" xfId="7784"/>
    <cellStyle name="20% - Énfasis3 2 6 2 5 4" xfId="7785"/>
    <cellStyle name="20% - Énfasis3 2 6 2 6" xfId="7786"/>
    <cellStyle name="20% - Énfasis3 2 6 2 6 2" xfId="7787"/>
    <cellStyle name="20% - Énfasis3 2 6 2 7" xfId="7788"/>
    <cellStyle name="20% - Énfasis3 2 6 2 7 2" xfId="7789"/>
    <cellStyle name="20% - Énfasis3 2 6 2 8" xfId="7790"/>
    <cellStyle name="20% - Énfasis3 2 6 3" xfId="7791"/>
    <cellStyle name="20% - Énfasis3 2 6 3 2" xfId="7792"/>
    <cellStyle name="20% - Énfasis3 2 6 3 2 2" xfId="7793"/>
    <cellStyle name="20% - Énfasis3 2 6 3 2 2 2" xfId="7794"/>
    <cellStyle name="20% - Énfasis3 2 6 3 2 2 2 2" xfId="7795"/>
    <cellStyle name="20% - Énfasis3 2 6 3 2 2 3" xfId="7796"/>
    <cellStyle name="20% - Énfasis3 2 6 3 2 2 3 2" xfId="7797"/>
    <cellStyle name="20% - Énfasis3 2 6 3 2 2 4" xfId="7798"/>
    <cellStyle name="20% - Énfasis3 2 6 3 2 3" xfId="7799"/>
    <cellStyle name="20% - Énfasis3 2 6 3 2 3 2" xfId="7800"/>
    <cellStyle name="20% - Énfasis3 2 6 3 2 4" xfId="7801"/>
    <cellStyle name="20% - Énfasis3 2 6 3 2 4 2" xfId="7802"/>
    <cellStyle name="20% - Énfasis3 2 6 3 2 5" xfId="7803"/>
    <cellStyle name="20% - Énfasis3 2 6 3 3" xfId="7804"/>
    <cellStyle name="20% - Énfasis3 2 6 3 3 2" xfId="7805"/>
    <cellStyle name="20% - Énfasis3 2 6 3 3 2 2" xfId="7806"/>
    <cellStyle name="20% - Énfasis3 2 6 3 3 3" xfId="7807"/>
    <cellStyle name="20% - Énfasis3 2 6 3 3 3 2" xfId="7808"/>
    <cellStyle name="20% - Énfasis3 2 6 3 3 4" xfId="7809"/>
    <cellStyle name="20% - Énfasis3 2 6 3 4" xfId="7810"/>
    <cellStyle name="20% - Énfasis3 2 6 3 4 2" xfId="7811"/>
    <cellStyle name="20% - Énfasis3 2 6 3 5" xfId="7812"/>
    <cellStyle name="20% - Énfasis3 2 6 3 5 2" xfId="7813"/>
    <cellStyle name="20% - Énfasis3 2 6 3 6" xfId="7814"/>
    <cellStyle name="20% - Énfasis3 2 6 4" xfId="7815"/>
    <cellStyle name="20% - Énfasis3 2 6 4 2" xfId="7816"/>
    <cellStyle name="20% - Énfasis3 2 6 4 2 2" xfId="7817"/>
    <cellStyle name="20% - Énfasis3 2 6 4 2 2 2" xfId="7818"/>
    <cellStyle name="20% - Énfasis3 2 6 4 2 2 2 2" xfId="7819"/>
    <cellStyle name="20% - Énfasis3 2 6 4 2 2 3" xfId="7820"/>
    <cellStyle name="20% - Énfasis3 2 6 4 2 2 3 2" xfId="7821"/>
    <cellStyle name="20% - Énfasis3 2 6 4 2 2 4" xfId="7822"/>
    <cellStyle name="20% - Énfasis3 2 6 4 2 3" xfId="7823"/>
    <cellStyle name="20% - Énfasis3 2 6 4 2 3 2" xfId="7824"/>
    <cellStyle name="20% - Énfasis3 2 6 4 2 4" xfId="7825"/>
    <cellStyle name="20% - Énfasis3 2 6 4 2 4 2" xfId="7826"/>
    <cellStyle name="20% - Énfasis3 2 6 4 2 5" xfId="7827"/>
    <cellStyle name="20% - Énfasis3 2 6 4 3" xfId="7828"/>
    <cellStyle name="20% - Énfasis3 2 6 4 3 2" xfId="7829"/>
    <cellStyle name="20% - Énfasis3 2 6 4 3 2 2" xfId="7830"/>
    <cellStyle name="20% - Énfasis3 2 6 4 3 3" xfId="7831"/>
    <cellStyle name="20% - Énfasis3 2 6 4 3 3 2" xfId="7832"/>
    <cellStyle name="20% - Énfasis3 2 6 4 3 4" xfId="7833"/>
    <cellStyle name="20% - Énfasis3 2 6 4 4" xfId="7834"/>
    <cellStyle name="20% - Énfasis3 2 6 4 4 2" xfId="7835"/>
    <cellStyle name="20% - Énfasis3 2 6 4 5" xfId="7836"/>
    <cellStyle name="20% - Énfasis3 2 6 4 5 2" xfId="7837"/>
    <cellStyle name="20% - Énfasis3 2 6 4 6" xfId="7838"/>
    <cellStyle name="20% - Énfasis3 2 6 5" xfId="7839"/>
    <cellStyle name="20% - Énfasis3 2 6 5 2" xfId="7840"/>
    <cellStyle name="20% - Énfasis3 2 6 5 2 2" xfId="7841"/>
    <cellStyle name="20% - Énfasis3 2 6 5 2 2 2" xfId="7842"/>
    <cellStyle name="20% - Énfasis3 2 6 5 2 3" xfId="7843"/>
    <cellStyle name="20% - Énfasis3 2 6 5 2 3 2" xfId="7844"/>
    <cellStyle name="20% - Énfasis3 2 6 5 2 4" xfId="7845"/>
    <cellStyle name="20% - Énfasis3 2 6 5 3" xfId="7846"/>
    <cellStyle name="20% - Énfasis3 2 6 5 3 2" xfId="7847"/>
    <cellStyle name="20% - Énfasis3 2 6 5 4" xfId="7848"/>
    <cellStyle name="20% - Énfasis3 2 6 5 4 2" xfId="7849"/>
    <cellStyle name="20% - Énfasis3 2 6 5 5" xfId="7850"/>
    <cellStyle name="20% - Énfasis3 2 6 6" xfId="7851"/>
    <cellStyle name="20% - Énfasis3 2 6 6 2" xfId="7852"/>
    <cellStyle name="20% - Énfasis3 2 6 6 2 2" xfId="7853"/>
    <cellStyle name="20% - Énfasis3 2 6 6 3" xfId="7854"/>
    <cellStyle name="20% - Énfasis3 2 6 6 3 2" xfId="7855"/>
    <cellStyle name="20% - Énfasis3 2 6 6 4" xfId="7856"/>
    <cellStyle name="20% - Énfasis3 2 6 7" xfId="7857"/>
    <cellStyle name="20% - Énfasis3 2 6 7 2" xfId="7858"/>
    <cellStyle name="20% - Énfasis3 2 6 8" xfId="7859"/>
    <cellStyle name="20% - Énfasis3 2 6 8 2" xfId="7860"/>
    <cellStyle name="20% - Énfasis3 2 6 9" xfId="7861"/>
    <cellStyle name="20% - Énfasis3 2 7" xfId="7862"/>
    <cellStyle name="20% - Énfasis3 2 7 2" xfId="7863"/>
    <cellStyle name="20% - Énfasis3 2 7 2 2" xfId="7864"/>
    <cellStyle name="20% - Énfasis3 2 7 2 2 2" xfId="7865"/>
    <cellStyle name="20% - Énfasis3 2 7 2 2 2 2" xfId="7866"/>
    <cellStyle name="20% - Énfasis3 2 7 2 2 2 2 2" xfId="7867"/>
    <cellStyle name="20% - Énfasis3 2 7 2 2 2 2 2 2" xfId="7868"/>
    <cellStyle name="20% - Énfasis3 2 7 2 2 2 2 3" xfId="7869"/>
    <cellStyle name="20% - Énfasis3 2 7 2 2 2 2 3 2" xfId="7870"/>
    <cellStyle name="20% - Énfasis3 2 7 2 2 2 2 4" xfId="7871"/>
    <cellStyle name="20% - Énfasis3 2 7 2 2 2 3" xfId="7872"/>
    <cellStyle name="20% - Énfasis3 2 7 2 2 2 3 2" xfId="7873"/>
    <cellStyle name="20% - Énfasis3 2 7 2 2 2 4" xfId="7874"/>
    <cellStyle name="20% - Énfasis3 2 7 2 2 2 4 2" xfId="7875"/>
    <cellStyle name="20% - Énfasis3 2 7 2 2 2 5" xfId="7876"/>
    <cellStyle name="20% - Énfasis3 2 7 2 2 3" xfId="7877"/>
    <cellStyle name="20% - Énfasis3 2 7 2 2 3 2" xfId="7878"/>
    <cellStyle name="20% - Énfasis3 2 7 2 2 3 2 2" xfId="7879"/>
    <cellStyle name="20% - Énfasis3 2 7 2 2 3 3" xfId="7880"/>
    <cellStyle name="20% - Énfasis3 2 7 2 2 3 3 2" xfId="7881"/>
    <cellStyle name="20% - Énfasis3 2 7 2 2 3 4" xfId="7882"/>
    <cellStyle name="20% - Énfasis3 2 7 2 2 4" xfId="7883"/>
    <cellStyle name="20% - Énfasis3 2 7 2 2 4 2" xfId="7884"/>
    <cellStyle name="20% - Énfasis3 2 7 2 2 5" xfId="7885"/>
    <cellStyle name="20% - Énfasis3 2 7 2 2 5 2" xfId="7886"/>
    <cellStyle name="20% - Énfasis3 2 7 2 2 6" xfId="7887"/>
    <cellStyle name="20% - Énfasis3 2 7 2 3" xfId="7888"/>
    <cellStyle name="20% - Énfasis3 2 7 2 3 2" xfId="7889"/>
    <cellStyle name="20% - Énfasis3 2 7 2 3 2 2" xfId="7890"/>
    <cellStyle name="20% - Énfasis3 2 7 2 3 2 2 2" xfId="7891"/>
    <cellStyle name="20% - Énfasis3 2 7 2 3 2 2 2 2" xfId="7892"/>
    <cellStyle name="20% - Énfasis3 2 7 2 3 2 2 3" xfId="7893"/>
    <cellStyle name="20% - Énfasis3 2 7 2 3 2 2 3 2" xfId="7894"/>
    <cellStyle name="20% - Énfasis3 2 7 2 3 2 2 4" xfId="7895"/>
    <cellStyle name="20% - Énfasis3 2 7 2 3 2 3" xfId="7896"/>
    <cellStyle name="20% - Énfasis3 2 7 2 3 2 3 2" xfId="7897"/>
    <cellStyle name="20% - Énfasis3 2 7 2 3 2 4" xfId="7898"/>
    <cellStyle name="20% - Énfasis3 2 7 2 3 2 4 2" xfId="7899"/>
    <cellStyle name="20% - Énfasis3 2 7 2 3 2 5" xfId="7900"/>
    <cellStyle name="20% - Énfasis3 2 7 2 3 3" xfId="7901"/>
    <cellStyle name="20% - Énfasis3 2 7 2 3 3 2" xfId="7902"/>
    <cellStyle name="20% - Énfasis3 2 7 2 3 3 2 2" xfId="7903"/>
    <cellStyle name="20% - Énfasis3 2 7 2 3 3 3" xfId="7904"/>
    <cellStyle name="20% - Énfasis3 2 7 2 3 3 3 2" xfId="7905"/>
    <cellStyle name="20% - Énfasis3 2 7 2 3 3 4" xfId="7906"/>
    <cellStyle name="20% - Énfasis3 2 7 2 3 4" xfId="7907"/>
    <cellStyle name="20% - Énfasis3 2 7 2 3 4 2" xfId="7908"/>
    <cellStyle name="20% - Énfasis3 2 7 2 3 5" xfId="7909"/>
    <cellStyle name="20% - Énfasis3 2 7 2 3 5 2" xfId="7910"/>
    <cellStyle name="20% - Énfasis3 2 7 2 3 6" xfId="7911"/>
    <cellStyle name="20% - Énfasis3 2 7 2 4" xfId="7912"/>
    <cellStyle name="20% - Énfasis3 2 7 2 4 2" xfId="7913"/>
    <cellStyle name="20% - Énfasis3 2 7 2 4 2 2" xfId="7914"/>
    <cellStyle name="20% - Énfasis3 2 7 2 4 2 2 2" xfId="7915"/>
    <cellStyle name="20% - Énfasis3 2 7 2 4 2 3" xfId="7916"/>
    <cellStyle name="20% - Énfasis3 2 7 2 4 2 3 2" xfId="7917"/>
    <cellStyle name="20% - Énfasis3 2 7 2 4 2 4" xfId="7918"/>
    <cellStyle name="20% - Énfasis3 2 7 2 4 3" xfId="7919"/>
    <cellStyle name="20% - Énfasis3 2 7 2 4 3 2" xfId="7920"/>
    <cellStyle name="20% - Énfasis3 2 7 2 4 4" xfId="7921"/>
    <cellStyle name="20% - Énfasis3 2 7 2 4 4 2" xfId="7922"/>
    <cellStyle name="20% - Énfasis3 2 7 2 4 5" xfId="7923"/>
    <cellStyle name="20% - Énfasis3 2 7 2 5" xfId="7924"/>
    <cellStyle name="20% - Énfasis3 2 7 2 5 2" xfId="7925"/>
    <cellStyle name="20% - Énfasis3 2 7 2 5 2 2" xfId="7926"/>
    <cellStyle name="20% - Énfasis3 2 7 2 5 3" xfId="7927"/>
    <cellStyle name="20% - Énfasis3 2 7 2 5 3 2" xfId="7928"/>
    <cellStyle name="20% - Énfasis3 2 7 2 5 4" xfId="7929"/>
    <cellStyle name="20% - Énfasis3 2 7 2 6" xfId="7930"/>
    <cellStyle name="20% - Énfasis3 2 7 2 6 2" xfId="7931"/>
    <cellStyle name="20% - Énfasis3 2 7 2 7" xfId="7932"/>
    <cellStyle name="20% - Énfasis3 2 7 2 7 2" xfId="7933"/>
    <cellStyle name="20% - Énfasis3 2 7 2 8" xfId="7934"/>
    <cellStyle name="20% - Énfasis3 2 7 3" xfId="7935"/>
    <cellStyle name="20% - Énfasis3 2 7 3 2" xfId="7936"/>
    <cellStyle name="20% - Énfasis3 2 7 3 2 2" xfId="7937"/>
    <cellStyle name="20% - Énfasis3 2 7 3 2 2 2" xfId="7938"/>
    <cellStyle name="20% - Énfasis3 2 7 3 2 2 2 2" xfId="7939"/>
    <cellStyle name="20% - Énfasis3 2 7 3 2 2 3" xfId="7940"/>
    <cellStyle name="20% - Énfasis3 2 7 3 2 2 3 2" xfId="7941"/>
    <cellStyle name="20% - Énfasis3 2 7 3 2 2 4" xfId="7942"/>
    <cellStyle name="20% - Énfasis3 2 7 3 2 3" xfId="7943"/>
    <cellStyle name="20% - Énfasis3 2 7 3 2 3 2" xfId="7944"/>
    <cellStyle name="20% - Énfasis3 2 7 3 2 4" xfId="7945"/>
    <cellStyle name="20% - Énfasis3 2 7 3 2 4 2" xfId="7946"/>
    <cellStyle name="20% - Énfasis3 2 7 3 2 5" xfId="7947"/>
    <cellStyle name="20% - Énfasis3 2 7 3 3" xfId="7948"/>
    <cellStyle name="20% - Énfasis3 2 7 3 3 2" xfId="7949"/>
    <cellStyle name="20% - Énfasis3 2 7 3 3 2 2" xfId="7950"/>
    <cellStyle name="20% - Énfasis3 2 7 3 3 3" xfId="7951"/>
    <cellStyle name="20% - Énfasis3 2 7 3 3 3 2" xfId="7952"/>
    <cellStyle name="20% - Énfasis3 2 7 3 3 4" xfId="7953"/>
    <cellStyle name="20% - Énfasis3 2 7 3 4" xfId="7954"/>
    <cellStyle name="20% - Énfasis3 2 7 3 4 2" xfId="7955"/>
    <cellStyle name="20% - Énfasis3 2 7 3 5" xfId="7956"/>
    <cellStyle name="20% - Énfasis3 2 7 3 5 2" xfId="7957"/>
    <cellStyle name="20% - Énfasis3 2 7 3 6" xfId="7958"/>
    <cellStyle name="20% - Énfasis3 2 7 4" xfId="7959"/>
    <cellStyle name="20% - Énfasis3 2 7 4 2" xfId="7960"/>
    <cellStyle name="20% - Énfasis3 2 7 4 2 2" xfId="7961"/>
    <cellStyle name="20% - Énfasis3 2 7 4 2 2 2" xfId="7962"/>
    <cellStyle name="20% - Énfasis3 2 7 4 2 2 2 2" xfId="7963"/>
    <cellStyle name="20% - Énfasis3 2 7 4 2 2 3" xfId="7964"/>
    <cellStyle name="20% - Énfasis3 2 7 4 2 2 3 2" xfId="7965"/>
    <cellStyle name="20% - Énfasis3 2 7 4 2 2 4" xfId="7966"/>
    <cellStyle name="20% - Énfasis3 2 7 4 2 3" xfId="7967"/>
    <cellStyle name="20% - Énfasis3 2 7 4 2 3 2" xfId="7968"/>
    <cellStyle name="20% - Énfasis3 2 7 4 2 4" xfId="7969"/>
    <cellStyle name="20% - Énfasis3 2 7 4 2 4 2" xfId="7970"/>
    <cellStyle name="20% - Énfasis3 2 7 4 2 5" xfId="7971"/>
    <cellStyle name="20% - Énfasis3 2 7 4 3" xfId="7972"/>
    <cellStyle name="20% - Énfasis3 2 7 4 3 2" xfId="7973"/>
    <cellStyle name="20% - Énfasis3 2 7 4 3 2 2" xfId="7974"/>
    <cellStyle name="20% - Énfasis3 2 7 4 3 3" xfId="7975"/>
    <cellStyle name="20% - Énfasis3 2 7 4 3 3 2" xfId="7976"/>
    <cellStyle name="20% - Énfasis3 2 7 4 3 4" xfId="7977"/>
    <cellStyle name="20% - Énfasis3 2 7 4 4" xfId="7978"/>
    <cellStyle name="20% - Énfasis3 2 7 4 4 2" xfId="7979"/>
    <cellStyle name="20% - Énfasis3 2 7 4 5" xfId="7980"/>
    <cellStyle name="20% - Énfasis3 2 7 4 5 2" xfId="7981"/>
    <cellStyle name="20% - Énfasis3 2 7 4 6" xfId="7982"/>
    <cellStyle name="20% - Énfasis3 2 7 5" xfId="7983"/>
    <cellStyle name="20% - Énfasis3 2 7 5 2" xfId="7984"/>
    <cellStyle name="20% - Énfasis3 2 7 5 2 2" xfId="7985"/>
    <cellStyle name="20% - Énfasis3 2 7 5 2 2 2" xfId="7986"/>
    <cellStyle name="20% - Énfasis3 2 7 5 2 3" xfId="7987"/>
    <cellStyle name="20% - Énfasis3 2 7 5 2 3 2" xfId="7988"/>
    <cellStyle name="20% - Énfasis3 2 7 5 2 4" xfId="7989"/>
    <cellStyle name="20% - Énfasis3 2 7 5 3" xfId="7990"/>
    <cellStyle name="20% - Énfasis3 2 7 5 3 2" xfId="7991"/>
    <cellStyle name="20% - Énfasis3 2 7 5 4" xfId="7992"/>
    <cellStyle name="20% - Énfasis3 2 7 5 4 2" xfId="7993"/>
    <cellStyle name="20% - Énfasis3 2 7 5 5" xfId="7994"/>
    <cellStyle name="20% - Énfasis3 2 7 6" xfId="7995"/>
    <cellStyle name="20% - Énfasis3 2 7 6 2" xfId="7996"/>
    <cellStyle name="20% - Énfasis3 2 7 6 2 2" xfId="7997"/>
    <cellStyle name="20% - Énfasis3 2 7 6 3" xfId="7998"/>
    <cellStyle name="20% - Énfasis3 2 7 6 3 2" xfId="7999"/>
    <cellStyle name="20% - Énfasis3 2 7 6 4" xfId="8000"/>
    <cellStyle name="20% - Énfasis3 2 7 7" xfId="8001"/>
    <cellStyle name="20% - Énfasis3 2 7 7 2" xfId="8002"/>
    <cellStyle name="20% - Énfasis3 2 7 8" xfId="8003"/>
    <cellStyle name="20% - Énfasis3 2 7 8 2" xfId="8004"/>
    <cellStyle name="20% - Énfasis3 2 7 9" xfId="8005"/>
    <cellStyle name="20% - Énfasis3 2 8" xfId="8006"/>
    <cellStyle name="20% - Énfasis3 2 8 2" xfId="8007"/>
    <cellStyle name="20% - Énfasis3 2 8 2 2" xfId="8008"/>
    <cellStyle name="20% - Énfasis3 2 8 2 2 2" xfId="8009"/>
    <cellStyle name="20% - Énfasis3 2 8 2 2 2 2" xfId="8010"/>
    <cellStyle name="20% - Énfasis3 2 8 2 2 2 2 2" xfId="8011"/>
    <cellStyle name="20% - Énfasis3 2 8 2 2 2 2 2 2" xfId="8012"/>
    <cellStyle name="20% - Énfasis3 2 8 2 2 2 2 3" xfId="8013"/>
    <cellStyle name="20% - Énfasis3 2 8 2 2 2 2 3 2" xfId="8014"/>
    <cellStyle name="20% - Énfasis3 2 8 2 2 2 2 4" xfId="8015"/>
    <cellStyle name="20% - Énfasis3 2 8 2 2 2 3" xfId="8016"/>
    <cellStyle name="20% - Énfasis3 2 8 2 2 2 3 2" xfId="8017"/>
    <cellStyle name="20% - Énfasis3 2 8 2 2 2 4" xfId="8018"/>
    <cellStyle name="20% - Énfasis3 2 8 2 2 2 4 2" xfId="8019"/>
    <cellStyle name="20% - Énfasis3 2 8 2 2 2 5" xfId="8020"/>
    <cellStyle name="20% - Énfasis3 2 8 2 2 3" xfId="8021"/>
    <cellStyle name="20% - Énfasis3 2 8 2 2 3 2" xfId="8022"/>
    <cellStyle name="20% - Énfasis3 2 8 2 2 3 2 2" xfId="8023"/>
    <cellStyle name="20% - Énfasis3 2 8 2 2 3 3" xfId="8024"/>
    <cellStyle name="20% - Énfasis3 2 8 2 2 3 3 2" xfId="8025"/>
    <cellStyle name="20% - Énfasis3 2 8 2 2 3 4" xfId="8026"/>
    <cellStyle name="20% - Énfasis3 2 8 2 2 4" xfId="8027"/>
    <cellStyle name="20% - Énfasis3 2 8 2 2 4 2" xfId="8028"/>
    <cellStyle name="20% - Énfasis3 2 8 2 2 5" xfId="8029"/>
    <cellStyle name="20% - Énfasis3 2 8 2 2 5 2" xfId="8030"/>
    <cellStyle name="20% - Énfasis3 2 8 2 2 6" xfId="8031"/>
    <cellStyle name="20% - Énfasis3 2 8 2 3" xfId="8032"/>
    <cellStyle name="20% - Énfasis3 2 8 2 3 2" xfId="8033"/>
    <cellStyle name="20% - Énfasis3 2 8 2 3 2 2" xfId="8034"/>
    <cellStyle name="20% - Énfasis3 2 8 2 3 2 2 2" xfId="8035"/>
    <cellStyle name="20% - Énfasis3 2 8 2 3 2 2 2 2" xfId="8036"/>
    <cellStyle name="20% - Énfasis3 2 8 2 3 2 2 3" xfId="8037"/>
    <cellStyle name="20% - Énfasis3 2 8 2 3 2 2 3 2" xfId="8038"/>
    <cellStyle name="20% - Énfasis3 2 8 2 3 2 2 4" xfId="8039"/>
    <cellStyle name="20% - Énfasis3 2 8 2 3 2 3" xfId="8040"/>
    <cellStyle name="20% - Énfasis3 2 8 2 3 2 3 2" xfId="8041"/>
    <cellStyle name="20% - Énfasis3 2 8 2 3 2 4" xfId="8042"/>
    <cellStyle name="20% - Énfasis3 2 8 2 3 2 4 2" xfId="8043"/>
    <cellStyle name="20% - Énfasis3 2 8 2 3 2 5" xfId="8044"/>
    <cellStyle name="20% - Énfasis3 2 8 2 3 3" xfId="8045"/>
    <cellStyle name="20% - Énfasis3 2 8 2 3 3 2" xfId="8046"/>
    <cellStyle name="20% - Énfasis3 2 8 2 3 3 2 2" xfId="8047"/>
    <cellStyle name="20% - Énfasis3 2 8 2 3 3 3" xfId="8048"/>
    <cellStyle name="20% - Énfasis3 2 8 2 3 3 3 2" xfId="8049"/>
    <cellStyle name="20% - Énfasis3 2 8 2 3 3 4" xfId="8050"/>
    <cellStyle name="20% - Énfasis3 2 8 2 3 4" xfId="8051"/>
    <cellStyle name="20% - Énfasis3 2 8 2 3 4 2" xfId="8052"/>
    <cellStyle name="20% - Énfasis3 2 8 2 3 5" xfId="8053"/>
    <cellStyle name="20% - Énfasis3 2 8 2 3 5 2" xfId="8054"/>
    <cellStyle name="20% - Énfasis3 2 8 2 3 6" xfId="8055"/>
    <cellStyle name="20% - Énfasis3 2 8 2 4" xfId="8056"/>
    <cellStyle name="20% - Énfasis3 2 8 2 4 2" xfId="8057"/>
    <cellStyle name="20% - Énfasis3 2 8 2 4 2 2" xfId="8058"/>
    <cellStyle name="20% - Énfasis3 2 8 2 4 2 2 2" xfId="8059"/>
    <cellStyle name="20% - Énfasis3 2 8 2 4 2 3" xfId="8060"/>
    <cellStyle name="20% - Énfasis3 2 8 2 4 2 3 2" xfId="8061"/>
    <cellStyle name="20% - Énfasis3 2 8 2 4 2 4" xfId="8062"/>
    <cellStyle name="20% - Énfasis3 2 8 2 4 3" xfId="8063"/>
    <cellStyle name="20% - Énfasis3 2 8 2 4 3 2" xfId="8064"/>
    <cellStyle name="20% - Énfasis3 2 8 2 4 4" xfId="8065"/>
    <cellStyle name="20% - Énfasis3 2 8 2 4 4 2" xfId="8066"/>
    <cellStyle name="20% - Énfasis3 2 8 2 4 5" xfId="8067"/>
    <cellStyle name="20% - Énfasis3 2 8 2 5" xfId="8068"/>
    <cellStyle name="20% - Énfasis3 2 8 2 5 2" xfId="8069"/>
    <cellStyle name="20% - Énfasis3 2 8 2 5 2 2" xfId="8070"/>
    <cellStyle name="20% - Énfasis3 2 8 2 5 3" xfId="8071"/>
    <cellStyle name="20% - Énfasis3 2 8 2 5 3 2" xfId="8072"/>
    <cellStyle name="20% - Énfasis3 2 8 2 5 4" xfId="8073"/>
    <cellStyle name="20% - Énfasis3 2 8 2 6" xfId="8074"/>
    <cellStyle name="20% - Énfasis3 2 8 2 6 2" xfId="8075"/>
    <cellStyle name="20% - Énfasis3 2 8 2 7" xfId="8076"/>
    <cellStyle name="20% - Énfasis3 2 8 2 7 2" xfId="8077"/>
    <cellStyle name="20% - Énfasis3 2 8 2 8" xfId="8078"/>
    <cellStyle name="20% - Énfasis3 2 8 3" xfId="8079"/>
    <cellStyle name="20% - Énfasis3 2 8 3 2" xfId="8080"/>
    <cellStyle name="20% - Énfasis3 2 8 3 2 2" xfId="8081"/>
    <cellStyle name="20% - Énfasis3 2 8 3 2 2 2" xfId="8082"/>
    <cellStyle name="20% - Énfasis3 2 8 3 2 2 2 2" xfId="8083"/>
    <cellStyle name="20% - Énfasis3 2 8 3 2 2 3" xfId="8084"/>
    <cellStyle name="20% - Énfasis3 2 8 3 2 2 3 2" xfId="8085"/>
    <cellStyle name="20% - Énfasis3 2 8 3 2 2 4" xfId="8086"/>
    <cellStyle name="20% - Énfasis3 2 8 3 2 3" xfId="8087"/>
    <cellStyle name="20% - Énfasis3 2 8 3 2 3 2" xfId="8088"/>
    <cellStyle name="20% - Énfasis3 2 8 3 2 4" xfId="8089"/>
    <cellStyle name="20% - Énfasis3 2 8 3 2 4 2" xfId="8090"/>
    <cellStyle name="20% - Énfasis3 2 8 3 2 5" xfId="8091"/>
    <cellStyle name="20% - Énfasis3 2 8 3 3" xfId="8092"/>
    <cellStyle name="20% - Énfasis3 2 8 3 3 2" xfId="8093"/>
    <cellStyle name="20% - Énfasis3 2 8 3 3 2 2" xfId="8094"/>
    <cellStyle name="20% - Énfasis3 2 8 3 3 3" xfId="8095"/>
    <cellStyle name="20% - Énfasis3 2 8 3 3 3 2" xfId="8096"/>
    <cellStyle name="20% - Énfasis3 2 8 3 3 4" xfId="8097"/>
    <cellStyle name="20% - Énfasis3 2 8 3 4" xfId="8098"/>
    <cellStyle name="20% - Énfasis3 2 8 3 4 2" xfId="8099"/>
    <cellStyle name="20% - Énfasis3 2 8 3 5" xfId="8100"/>
    <cellStyle name="20% - Énfasis3 2 8 3 5 2" xfId="8101"/>
    <cellStyle name="20% - Énfasis3 2 8 3 6" xfId="8102"/>
    <cellStyle name="20% - Énfasis3 2 8 4" xfId="8103"/>
    <cellStyle name="20% - Énfasis3 2 8 4 2" xfId="8104"/>
    <cellStyle name="20% - Énfasis3 2 8 4 2 2" xfId="8105"/>
    <cellStyle name="20% - Énfasis3 2 8 4 2 2 2" xfId="8106"/>
    <cellStyle name="20% - Énfasis3 2 8 4 2 2 2 2" xfId="8107"/>
    <cellStyle name="20% - Énfasis3 2 8 4 2 2 3" xfId="8108"/>
    <cellStyle name="20% - Énfasis3 2 8 4 2 2 3 2" xfId="8109"/>
    <cellStyle name="20% - Énfasis3 2 8 4 2 2 4" xfId="8110"/>
    <cellStyle name="20% - Énfasis3 2 8 4 2 3" xfId="8111"/>
    <cellStyle name="20% - Énfasis3 2 8 4 2 3 2" xfId="8112"/>
    <cellStyle name="20% - Énfasis3 2 8 4 2 4" xfId="8113"/>
    <cellStyle name="20% - Énfasis3 2 8 4 2 4 2" xfId="8114"/>
    <cellStyle name="20% - Énfasis3 2 8 4 2 5" xfId="8115"/>
    <cellStyle name="20% - Énfasis3 2 8 4 3" xfId="8116"/>
    <cellStyle name="20% - Énfasis3 2 8 4 3 2" xfId="8117"/>
    <cellStyle name="20% - Énfasis3 2 8 4 3 2 2" xfId="8118"/>
    <cellStyle name="20% - Énfasis3 2 8 4 3 3" xfId="8119"/>
    <cellStyle name="20% - Énfasis3 2 8 4 3 3 2" xfId="8120"/>
    <cellStyle name="20% - Énfasis3 2 8 4 3 4" xfId="8121"/>
    <cellStyle name="20% - Énfasis3 2 8 4 4" xfId="8122"/>
    <cellStyle name="20% - Énfasis3 2 8 4 4 2" xfId="8123"/>
    <cellStyle name="20% - Énfasis3 2 8 4 5" xfId="8124"/>
    <cellStyle name="20% - Énfasis3 2 8 4 5 2" xfId="8125"/>
    <cellStyle name="20% - Énfasis3 2 8 4 6" xfId="8126"/>
    <cellStyle name="20% - Énfasis3 2 8 5" xfId="8127"/>
    <cellStyle name="20% - Énfasis3 2 8 5 2" xfId="8128"/>
    <cellStyle name="20% - Énfasis3 2 8 5 2 2" xfId="8129"/>
    <cellStyle name="20% - Énfasis3 2 8 5 2 2 2" xfId="8130"/>
    <cellStyle name="20% - Énfasis3 2 8 5 2 3" xfId="8131"/>
    <cellStyle name="20% - Énfasis3 2 8 5 2 3 2" xfId="8132"/>
    <cellStyle name="20% - Énfasis3 2 8 5 2 4" xfId="8133"/>
    <cellStyle name="20% - Énfasis3 2 8 5 3" xfId="8134"/>
    <cellStyle name="20% - Énfasis3 2 8 5 3 2" xfId="8135"/>
    <cellStyle name="20% - Énfasis3 2 8 5 4" xfId="8136"/>
    <cellStyle name="20% - Énfasis3 2 8 5 4 2" xfId="8137"/>
    <cellStyle name="20% - Énfasis3 2 8 5 5" xfId="8138"/>
    <cellStyle name="20% - Énfasis3 2 8 6" xfId="8139"/>
    <cellStyle name="20% - Énfasis3 2 8 6 2" xfId="8140"/>
    <cellStyle name="20% - Énfasis3 2 8 6 2 2" xfId="8141"/>
    <cellStyle name="20% - Énfasis3 2 8 6 3" xfId="8142"/>
    <cellStyle name="20% - Énfasis3 2 8 6 3 2" xfId="8143"/>
    <cellStyle name="20% - Énfasis3 2 8 6 4" xfId="8144"/>
    <cellStyle name="20% - Énfasis3 2 8 7" xfId="8145"/>
    <cellStyle name="20% - Énfasis3 2 8 7 2" xfId="8146"/>
    <cellStyle name="20% - Énfasis3 2 8 8" xfId="8147"/>
    <cellStyle name="20% - Énfasis3 2 8 8 2" xfId="8148"/>
    <cellStyle name="20% - Énfasis3 2 8 9" xfId="8149"/>
    <cellStyle name="20% - Énfasis3 2 9" xfId="8150"/>
    <cellStyle name="20% - Énfasis3 2 9 2" xfId="8151"/>
    <cellStyle name="20% - Énfasis3 2 9 2 2" xfId="8152"/>
    <cellStyle name="20% - Énfasis3 2 9 2 2 2" xfId="8153"/>
    <cellStyle name="20% - Énfasis3 2 9 2 2 2 2" xfId="8154"/>
    <cellStyle name="20% - Énfasis3 2 9 2 2 2 2 2" xfId="8155"/>
    <cellStyle name="20% - Énfasis3 2 9 2 2 2 2 2 2" xfId="8156"/>
    <cellStyle name="20% - Énfasis3 2 9 2 2 2 2 3" xfId="8157"/>
    <cellStyle name="20% - Énfasis3 2 9 2 2 2 2 3 2" xfId="8158"/>
    <cellStyle name="20% - Énfasis3 2 9 2 2 2 2 4" xfId="8159"/>
    <cellStyle name="20% - Énfasis3 2 9 2 2 2 3" xfId="8160"/>
    <cellStyle name="20% - Énfasis3 2 9 2 2 2 3 2" xfId="8161"/>
    <cellStyle name="20% - Énfasis3 2 9 2 2 2 4" xfId="8162"/>
    <cellStyle name="20% - Énfasis3 2 9 2 2 2 4 2" xfId="8163"/>
    <cellStyle name="20% - Énfasis3 2 9 2 2 2 5" xfId="8164"/>
    <cellStyle name="20% - Énfasis3 2 9 2 2 3" xfId="8165"/>
    <cellStyle name="20% - Énfasis3 2 9 2 2 3 2" xfId="8166"/>
    <cellStyle name="20% - Énfasis3 2 9 2 2 3 2 2" xfId="8167"/>
    <cellStyle name="20% - Énfasis3 2 9 2 2 3 3" xfId="8168"/>
    <cellStyle name="20% - Énfasis3 2 9 2 2 3 3 2" xfId="8169"/>
    <cellStyle name="20% - Énfasis3 2 9 2 2 3 4" xfId="8170"/>
    <cellStyle name="20% - Énfasis3 2 9 2 2 4" xfId="8171"/>
    <cellStyle name="20% - Énfasis3 2 9 2 2 4 2" xfId="8172"/>
    <cellStyle name="20% - Énfasis3 2 9 2 2 5" xfId="8173"/>
    <cellStyle name="20% - Énfasis3 2 9 2 2 5 2" xfId="8174"/>
    <cellStyle name="20% - Énfasis3 2 9 2 2 6" xfId="8175"/>
    <cellStyle name="20% - Énfasis3 2 9 2 3" xfId="8176"/>
    <cellStyle name="20% - Énfasis3 2 9 2 3 2" xfId="8177"/>
    <cellStyle name="20% - Énfasis3 2 9 2 3 2 2" xfId="8178"/>
    <cellStyle name="20% - Énfasis3 2 9 2 3 2 2 2" xfId="8179"/>
    <cellStyle name="20% - Énfasis3 2 9 2 3 2 2 2 2" xfId="8180"/>
    <cellStyle name="20% - Énfasis3 2 9 2 3 2 2 3" xfId="8181"/>
    <cellStyle name="20% - Énfasis3 2 9 2 3 2 2 3 2" xfId="8182"/>
    <cellStyle name="20% - Énfasis3 2 9 2 3 2 2 4" xfId="8183"/>
    <cellStyle name="20% - Énfasis3 2 9 2 3 2 3" xfId="8184"/>
    <cellStyle name="20% - Énfasis3 2 9 2 3 2 3 2" xfId="8185"/>
    <cellStyle name="20% - Énfasis3 2 9 2 3 2 4" xfId="8186"/>
    <cellStyle name="20% - Énfasis3 2 9 2 3 2 4 2" xfId="8187"/>
    <cellStyle name="20% - Énfasis3 2 9 2 3 2 5" xfId="8188"/>
    <cellStyle name="20% - Énfasis3 2 9 2 3 3" xfId="8189"/>
    <cellStyle name="20% - Énfasis3 2 9 2 3 3 2" xfId="8190"/>
    <cellStyle name="20% - Énfasis3 2 9 2 3 3 2 2" xfId="8191"/>
    <cellStyle name="20% - Énfasis3 2 9 2 3 3 3" xfId="8192"/>
    <cellStyle name="20% - Énfasis3 2 9 2 3 3 3 2" xfId="8193"/>
    <cellStyle name="20% - Énfasis3 2 9 2 3 3 4" xfId="8194"/>
    <cellStyle name="20% - Énfasis3 2 9 2 3 4" xfId="8195"/>
    <cellStyle name="20% - Énfasis3 2 9 2 3 4 2" xfId="8196"/>
    <cellStyle name="20% - Énfasis3 2 9 2 3 5" xfId="8197"/>
    <cellStyle name="20% - Énfasis3 2 9 2 3 5 2" xfId="8198"/>
    <cellStyle name="20% - Énfasis3 2 9 2 3 6" xfId="8199"/>
    <cellStyle name="20% - Énfasis3 2 9 2 4" xfId="8200"/>
    <cellStyle name="20% - Énfasis3 2 9 2 4 2" xfId="8201"/>
    <cellStyle name="20% - Énfasis3 2 9 2 4 2 2" xfId="8202"/>
    <cellStyle name="20% - Énfasis3 2 9 2 4 2 2 2" xfId="8203"/>
    <cellStyle name="20% - Énfasis3 2 9 2 4 2 3" xfId="8204"/>
    <cellStyle name="20% - Énfasis3 2 9 2 4 2 3 2" xfId="8205"/>
    <cellStyle name="20% - Énfasis3 2 9 2 4 2 4" xfId="8206"/>
    <cellStyle name="20% - Énfasis3 2 9 2 4 3" xfId="8207"/>
    <cellStyle name="20% - Énfasis3 2 9 2 4 3 2" xfId="8208"/>
    <cellStyle name="20% - Énfasis3 2 9 2 4 4" xfId="8209"/>
    <cellStyle name="20% - Énfasis3 2 9 2 4 4 2" xfId="8210"/>
    <cellStyle name="20% - Énfasis3 2 9 2 4 5" xfId="8211"/>
    <cellStyle name="20% - Énfasis3 2 9 2 5" xfId="8212"/>
    <cellStyle name="20% - Énfasis3 2 9 2 5 2" xfId="8213"/>
    <cellStyle name="20% - Énfasis3 2 9 2 5 2 2" xfId="8214"/>
    <cellStyle name="20% - Énfasis3 2 9 2 5 3" xfId="8215"/>
    <cellStyle name="20% - Énfasis3 2 9 2 5 3 2" xfId="8216"/>
    <cellStyle name="20% - Énfasis3 2 9 2 5 4" xfId="8217"/>
    <cellStyle name="20% - Énfasis3 2 9 2 6" xfId="8218"/>
    <cellStyle name="20% - Énfasis3 2 9 2 6 2" xfId="8219"/>
    <cellStyle name="20% - Énfasis3 2 9 2 7" xfId="8220"/>
    <cellStyle name="20% - Énfasis3 2 9 2 7 2" xfId="8221"/>
    <cellStyle name="20% - Énfasis3 2 9 2 8" xfId="8222"/>
    <cellStyle name="20% - Énfasis3 2 9 3" xfId="8223"/>
    <cellStyle name="20% - Énfasis3 2 9 3 2" xfId="8224"/>
    <cellStyle name="20% - Énfasis3 2 9 3 2 2" xfId="8225"/>
    <cellStyle name="20% - Énfasis3 2 9 3 2 2 2" xfId="8226"/>
    <cellStyle name="20% - Énfasis3 2 9 3 2 2 2 2" xfId="8227"/>
    <cellStyle name="20% - Énfasis3 2 9 3 2 2 3" xfId="8228"/>
    <cellStyle name="20% - Énfasis3 2 9 3 2 2 3 2" xfId="8229"/>
    <cellStyle name="20% - Énfasis3 2 9 3 2 2 4" xfId="8230"/>
    <cellStyle name="20% - Énfasis3 2 9 3 2 3" xfId="8231"/>
    <cellStyle name="20% - Énfasis3 2 9 3 2 3 2" xfId="8232"/>
    <cellStyle name="20% - Énfasis3 2 9 3 2 4" xfId="8233"/>
    <cellStyle name="20% - Énfasis3 2 9 3 2 4 2" xfId="8234"/>
    <cellStyle name="20% - Énfasis3 2 9 3 2 5" xfId="8235"/>
    <cellStyle name="20% - Énfasis3 2 9 3 3" xfId="8236"/>
    <cellStyle name="20% - Énfasis3 2 9 3 3 2" xfId="8237"/>
    <cellStyle name="20% - Énfasis3 2 9 3 3 2 2" xfId="8238"/>
    <cellStyle name="20% - Énfasis3 2 9 3 3 3" xfId="8239"/>
    <cellStyle name="20% - Énfasis3 2 9 3 3 3 2" xfId="8240"/>
    <cellStyle name="20% - Énfasis3 2 9 3 3 4" xfId="8241"/>
    <cellStyle name="20% - Énfasis3 2 9 3 4" xfId="8242"/>
    <cellStyle name="20% - Énfasis3 2 9 3 4 2" xfId="8243"/>
    <cellStyle name="20% - Énfasis3 2 9 3 5" xfId="8244"/>
    <cellStyle name="20% - Énfasis3 2 9 3 5 2" xfId="8245"/>
    <cellStyle name="20% - Énfasis3 2 9 3 6" xfId="8246"/>
    <cellStyle name="20% - Énfasis3 2 9 4" xfId="8247"/>
    <cellStyle name="20% - Énfasis3 2 9 4 2" xfId="8248"/>
    <cellStyle name="20% - Énfasis3 2 9 4 2 2" xfId="8249"/>
    <cellStyle name="20% - Énfasis3 2 9 4 2 2 2" xfId="8250"/>
    <cellStyle name="20% - Énfasis3 2 9 4 2 2 2 2" xfId="8251"/>
    <cellStyle name="20% - Énfasis3 2 9 4 2 2 3" xfId="8252"/>
    <cellStyle name="20% - Énfasis3 2 9 4 2 2 3 2" xfId="8253"/>
    <cellStyle name="20% - Énfasis3 2 9 4 2 2 4" xfId="8254"/>
    <cellStyle name="20% - Énfasis3 2 9 4 2 3" xfId="8255"/>
    <cellStyle name="20% - Énfasis3 2 9 4 2 3 2" xfId="8256"/>
    <cellStyle name="20% - Énfasis3 2 9 4 2 4" xfId="8257"/>
    <cellStyle name="20% - Énfasis3 2 9 4 2 4 2" xfId="8258"/>
    <cellStyle name="20% - Énfasis3 2 9 4 2 5" xfId="8259"/>
    <cellStyle name="20% - Énfasis3 2 9 4 3" xfId="8260"/>
    <cellStyle name="20% - Énfasis3 2 9 4 3 2" xfId="8261"/>
    <cellStyle name="20% - Énfasis3 2 9 4 3 2 2" xfId="8262"/>
    <cellStyle name="20% - Énfasis3 2 9 4 3 3" xfId="8263"/>
    <cellStyle name="20% - Énfasis3 2 9 4 3 3 2" xfId="8264"/>
    <cellStyle name="20% - Énfasis3 2 9 4 3 4" xfId="8265"/>
    <cellStyle name="20% - Énfasis3 2 9 4 4" xfId="8266"/>
    <cellStyle name="20% - Énfasis3 2 9 4 4 2" xfId="8267"/>
    <cellStyle name="20% - Énfasis3 2 9 4 5" xfId="8268"/>
    <cellStyle name="20% - Énfasis3 2 9 4 5 2" xfId="8269"/>
    <cellStyle name="20% - Énfasis3 2 9 4 6" xfId="8270"/>
    <cellStyle name="20% - Énfasis3 2 9 5" xfId="8271"/>
    <cellStyle name="20% - Énfasis3 2 9 5 2" xfId="8272"/>
    <cellStyle name="20% - Énfasis3 2 9 5 2 2" xfId="8273"/>
    <cellStyle name="20% - Énfasis3 2 9 5 2 2 2" xfId="8274"/>
    <cellStyle name="20% - Énfasis3 2 9 5 2 3" xfId="8275"/>
    <cellStyle name="20% - Énfasis3 2 9 5 2 3 2" xfId="8276"/>
    <cellStyle name="20% - Énfasis3 2 9 5 2 4" xfId="8277"/>
    <cellStyle name="20% - Énfasis3 2 9 5 3" xfId="8278"/>
    <cellStyle name="20% - Énfasis3 2 9 5 3 2" xfId="8279"/>
    <cellStyle name="20% - Énfasis3 2 9 5 4" xfId="8280"/>
    <cellStyle name="20% - Énfasis3 2 9 5 4 2" xfId="8281"/>
    <cellStyle name="20% - Énfasis3 2 9 5 5" xfId="8282"/>
    <cellStyle name="20% - Énfasis3 2 9 6" xfId="8283"/>
    <cellStyle name="20% - Énfasis3 2 9 6 2" xfId="8284"/>
    <cellStyle name="20% - Énfasis3 2 9 6 2 2" xfId="8285"/>
    <cellStyle name="20% - Énfasis3 2 9 6 3" xfId="8286"/>
    <cellStyle name="20% - Énfasis3 2 9 6 3 2" xfId="8287"/>
    <cellStyle name="20% - Énfasis3 2 9 6 4" xfId="8288"/>
    <cellStyle name="20% - Énfasis3 2 9 7" xfId="8289"/>
    <cellStyle name="20% - Énfasis3 2 9 7 2" xfId="8290"/>
    <cellStyle name="20% - Énfasis3 2 9 8" xfId="8291"/>
    <cellStyle name="20% - Énfasis3 2 9 8 2" xfId="8292"/>
    <cellStyle name="20% - Énfasis3 2 9 9" xfId="8293"/>
    <cellStyle name="20% - Énfasis3 3" xfId="8294"/>
    <cellStyle name="20% - Énfasis3 3 10" xfId="8295"/>
    <cellStyle name="20% - Énfasis3 3 11" xfId="8296"/>
    <cellStyle name="20% - Énfasis3 3 12" xfId="8297"/>
    <cellStyle name="20% - Énfasis3 3 2" xfId="8298"/>
    <cellStyle name="20% - Énfasis3 3 3" xfId="8299"/>
    <cellStyle name="20% - Énfasis3 3 4" xfId="8300"/>
    <cellStyle name="20% - Énfasis3 3 5" xfId="8301"/>
    <cellStyle name="20% - Énfasis3 3 6" xfId="8302"/>
    <cellStyle name="20% - Énfasis3 3 7" xfId="8303"/>
    <cellStyle name="20% - Énfasis3 3 8" xfId="8304"/>
    <cellStyle name="20% - Énfasis3 3 9" xfId="8305"/>
    <cellStyle name="20% - Énfasis3 4" xfId="8306"/>
    <cellStyle name="20% - Énfasis3 4 10" xfId="8307"/>
    <cellStyle name="20% - Énfasis3 4 11" xfId="8308"/>
    <cellStyle name="20% - Énfasis3 4 12" xfId="8309"/>
    <cellStyle name="20% - Énfasis3 4 13" xfId="8310"/>
    <cellStyle name="20% - Énfasis3 4 2" xfId="8311"/>
    <cellStyle name="20% - Énfasis3 4 3" xfId="8312"/>
    <cellStyle name="20% - Énfasis3 4 4" xfId="8313"/>
    <cellStyle name="20% - Énfasis3 4 5" xfId="8314"/>
    <cellStyle name="20% - Énfasis3 4 6" xfId="8315"/>
    <cellStyle name="20% - Énfasis3 4 7" xfId="8316"/>
    <cellStyle name="20% - Énfasis3 4 8" xfId="8317"/>
    <cellStyle name="20% - Énfasis3 4 9" xfId="8318"/>
    <cellStyle name="20% - Énfasis3 5" xfId="8319"/>
    <cellStyle name="20% - Énfasis3 5 10" xfId="8320"/>
    <cellStyle name="20% - Énfasis3 5 10 2" xfId="8321"/>
    <cellStyle name="20% - Énfasis3 5 10 2 2" xfId="8322"/>
    <cellStyle name="20% - Énfasis3 5 10 2 2 2" xfId="8323"/>
    <cellStyle name="20% - Énfasis3 5 10 2 2 2 2" xfId="8324"/>
    <cellStyle name="20% - Énfasis3 5 10 2 2 3" xfId="8325"/>
    <cellStyle name="20% - Énfasis3 5 10 2 2 3 2" xfId="8326"/>
    <cellStyle name="20% - Énfasis3 5 10 2 2 4" xfId="8327"/>
    <cellStyle name="20% - Énfasis3 5 10 2 3" xfId="8328"/>
    <cellStyle name="20% - Énfasis3 5 10 2 3 2" xfId="8329"/>
    <cellStyle name="20% - Énfasis3 5 10 2 4" xfId="8330"/>
    <cellStyle name="20% - Énfasis3 5 10 2 4 2" xfId="8331"/>
    <cellStyle name="20% - Énfasis3 5 10 2 5" xfId="8332"/>
    <cellStyle name="20% - Énfasis3 5 10 3" xfId="8333"/>
    <cellStyle name="20% - Énfasis3 5 10 3 2" xfId="8334"/>
    <cellStyle name="20% - Énfasis3 5 10 3 2 2" xfId="8335"/>
    <cellStyle name="20% - Énfasis3 5 10 3 3" xfId="8336"/>
    <cellStyle name="20% - Énfasis3 5 10 3 3 2" xfId="8337"/>
    <cellStyle name="20% - Énfasis3 5 10 3 4" xfId="8338"/>
    <cellStyle name="20% - Énfasis3 5 10 4" xfId="8339"/>
    <cellStyle name="20% - Énfasis3 5 10 4 2" xfId="8340"/>
    <cellStyle name="20% - Énfasis3 5 10 5" xfId="8341"/>
    <cellStyle name="20% - Énfasis3 5 10 5 2" xfId="8342"/>
    <cellStyle name="20% - Énfasis3 5 10 6" xfId="8343"/>
    <cellStyle name="20% - Énfasis3 5 11" xfId="8344"/>
    <cellStyle name="20% - Énfasis3 5 11 2" xfId="8345"/>
    <cellStyle name="20% - Énfasis3 5 11 2 2" xfId="8346"/>
    <cellStyle name="20% - Énfasis3 5 11 2 2 2" xfId="8347"/>
    <cellStyle name="20% - Énfasis3 5 11 2 2 2 2" xfId="8348"/>
    <cellStyle name="20% - Énfasis3 5 11 2 2 3" xfId="8349"/>
    <cellStyle name="20% - Énfasis3 5 11 2 2 3 2" xfId="8350"/>
    <cellStyle name="20% - Énfasis3 5 11 2 2 4" xfId="8351"/>
    <cellStyle name="20% - Énfasis3 5 11 2 3" xfId="8352"/>
    <cellStyle name="20% - Énfasis3 5 11 2 3 2" xfId="8353"/>
    <cellStyle name="20% - Énfasis3 5 11 2 4" xfId="8354"/>
    <cellStyle name="20% - Énfasis3 5 11 2 4 2" xfId="8355"/>
    <cellStyle name="20% - Énfasis3 5 11 2 5" xfId="8356"/>
    <cellStyle name="20% - Énfasis3 5 11 3" xfId="8357"/>
    <cellStyle name="20% - Énfasis3 5 11 3 2" xfId="8358"/>
    <cellStyle name="20% - Énfasis3 5 11 3 2 2" xfId="8359"/>
    <cellStyle name="20% - Énfasis3 5 11 3 3" xfId="8360"/>
    <cellStyle name="20% - Énfasis3 5 11 3 3 2" xfId="8361"/>
    <cellStyle name="20% - Énfasis3 5 11 3 4" xfId="8362"/>
    <cellStyle name="20% - Énfasis3 5 11 4" xfId="8363"/>
    <cellStyle name="20% - Énfasis3 5 11 4 2" xfId="8364"/>
    <cellStyle name="20% - Énfasis3 5 11 5" xfId="8365"/>
    <cellStyle name="20% - Énfasis3 5 11 5 2" xfId="8366"/>
    <cellStyle name="20% - Énfasis3 5 11 6" xfId="8367"/>
    <cellStyle name="20% - Énfasis3 5 12" xfId="8368"/>
    <cellStyle name="20% - Énfasis3 5 12 2" xfId="8369"/>
    <cellStyle name="20% - Énfasis3 5 12 2 2" xfId="8370"/>
    <cellStyle name="20% - Énfasis3 5 12 2 2 2" xfId="8371"/>
    <cellStyle name="20% - Énfasis3 5 12 2 3" xfId="8372"/>
    <cellStyle name="20% - Énfasis3 5 12 2 3 2" xfId="8373"/>
    <cellStyle name="20% - Énfasis3 5 12 2 4" xfId="8374"/>
    <cellStyle name="20% - Énfasis3 5 12 3" xfId="8375"/>
    <cellStyle name="20% - Énfasis3 5 12 3 2" xfId="8376"/>
    <cellStyle name="20% - Énfasis3 5 12 4" xfId="8377"/>
    <cellStyle name="20% - Énfasis3 5 12 4 2" xfId="8378"/>
    <cellStyle name="20% - Énfasis3 5 12 5" xfId="8379"/>
    <cellStyle name="20% - Énfasis3 5 13" xfId="8380"/>
    <cellStyle name="20% - Énfasis3 5 13 2" xfId="8381"/>
    <cellStyle name="20% - Énfasis3 5 13 2 2" xfId="8382"/>
    <cellStyle name="20% - Énfasis3 5 13 3" xfId="8383"/>
    <cellStyle name="20% - Énfasis3 5 13 3 2" xfId="8384"/>
    <cellStyle name="20% - Énfasis3 5 13 4" xfId="8385"/>
    <cellStyle name="20% - Énfasis3 5 14" xfId="8386"/>
    <cellStyle name="20% - Énfasis3 5 14 2" xfId="8387"/>
    <cellStyle name="20% - Énfasis3 5 15" xfId="8388"/>
    <cellStyle name="20% - Énfasis3 5 15 2" xfId="8389"/>
    <cellStyle name="20% - Énfasis3 5 16" xfId="8390"/>
    <cellStyle name="20% - Énfasis3 5 17" xfId="8391"/>
    <cellStyle name="20% - Énfasis3 5 2" xfId="8392"/>
    <cellStyle name="20% - Énfasis3 5 2 2" xfId="8393"/>
    <cellStyle name="20% - Énfasis3 5 2 2 2" xfId="8394"/>
    <cellStyle name="20% - Énfasis3 5 2 2 2 2" xfId="8395"/>
    <cellStyle name="20% - Énfasis3 5 2 2 2 2 2" xfId="8396"/>
    <cellStyle name="20% - Énfasis3 5 2 2 2 2 2 2" xfId="8397"/>
    <cellStyle name="20% - Énfasis3 5 2 2 2 2 2 2 2" xfId="8398"/>
    <cellStyle name="20% - Énfasis3 5 2 2 2 2 2 3" xfId="8399"/>
    <cellStyle name="20% - Énfasis3 5 2 2 2 2 2 3 2" xfId="8400"/>
    <cellStyle name="20% - Énfasis3 5 2 2 2 2 2 4" xfId="8401"/>
    <cellStyle name="20% - Énfasis3 5 2 2 2 2 3" xfId="8402"/>
    <cellStyle name="20% - Énfasis3 5 2 2 2 2 3 2" xfId="8403"/>
    <cellStyle name="20% - Énfasis3 5 2 2 2 2 4" xfId="8404"/>
    <cellStyle name="20% - Énfasis3 5 2 2 2 2 4 2" xfId="8405"/>
    <cellStyle name="20% - Énfasis3 5 2 2 2 2 5" xfId="8406"/>
    <cellStyle name="20% - Énfasis3 5 2 2 2 3" xfId="8407"/>
    <cellStyle name="20% - Énfasis3 5 2 2 2 3 2" xfId="8408"/>
    <cellStyle name="20% - Énfasis3 5 2 2 2 3 2 2" xfId="8409"/>
    <cellStyle name="20% - Énfasis3 5 2 2 2 3 3" xfId="8410"/>
    <cellStyle name="20% - Énfasis3 5 2 2 2 3 3 2" xfId="8411"/>
    <cellStyle name="20% - Énfasis3 5 2 2 2 3 4" xfId="8412"/>
    <cellStyle name="20% - Énfasis3 5 2 2 2 4" xfId="8413"/>
    <cellStyle name="20% - Énfasis3 5 2 2 2 4 2" xfId="8414"/>
    <cellStyle name="20% - Énfasis3 5 2 2 2 5" xfId="8415"/>
    <cellStyle name="20% - Énfasis3 5 2 2 2 5 2" xfId="8416"/>
    <cellStyle name="20% - Énfasis3 5 2 2 2 6" xfId="8417"/>
    <cellStyle name="20% - Énfasis3 5 2 2 3" xfId="8418"/>
    <cellStyle name="20% - Énfasis3 5 2 2 3 2" xfId="8419"/>
    <cellStyle name="20% - Énfasis3 5 2 2 3 2 2" xfId="8420"/>
    <cellStyle name="20% - Énfasis3 5 2 2 3 2 2 2" xfId="8421"/>
    <cellStyle name="20% - Énfasis3 5 2 2 3 2 2 2 2" xfId="8422"/>
    <cellStyle name="20% - Énfasis3 5 2 2 3 2 2 3" xfId="8423"/>
    <cellStyle name="20% - Énfasis3 5 2 2 3 2 2 3 2" xfId="8424"/>
    <cellStyle name="20% - Énfasis3 5 2 2 3 2 2 4" xfId="8425"/>
    <cellStyle name="20% - Énfasis3 5 2 2 3 2 3" xfId="8426"/>
    <cellStyle name="20% - Énfasis3 5 2 2 3 2 3 2" xfId="8427"/>
    <cellStyle name="20% - Énfasis3 5 2 2 3 2 4" xfId="8428"/>
    <cellStyle name="20% - Énfasis3 5 2 2 3 2 4 2" xfId="8429"/>
    <cellStyle name="20% - Énfasis3 5 2 2 3 2 5" xfId="8430"/>
    <cellStyle name="20% - Énfasis3 5 2 2 3 3" xfId="8431"/>
    <cellStyle name="20% - Énfasis3 5 2 2 3 3 2" xfId="8432"/>
    <cellStyle name="20% - Énfasis3 5 2 2 3 3 2 2" xfId="8433"/>
    <cellStyle name="20% - Énfasis3 5 2 2 3 3 3" xfId="8434"/>
    <cellStyle name="20% - Énfasis3 5 2 2 3 3 3 2" xfId="8435"/>
    <cellStyle name="20% - Énfasis3 5 2 2 3 3 4" xfId="8436"/>
    <cellStyle name="20% - Énfasis3 5 2 2 3 4" xfId="8437"/>
    <cellStyle name="20% - Énfasis3 5 2 2 3 4 2" xfId="8438"/>
    <cellStyle name="20% - Énfasis3 5 2 2 3 5" xfId="8439"/>
    <cellStyle name="20% - Énfasis3 5 2 2 3 5 2" xfId="8440"/>
    <cellStyle name="20% - Énfasis3 5 2 2 3 6" xfId="8441"/>
    <cellStyle name="20% - Énfasis3 5 2 2 4" xfId="8442"/>
    <cellStyle name="20% - Énfasis3 5 2 2 4 2" xfId="8443"/>
    <cellStyle name="20% - Énfasis3 5 2 2 4 2 2" xfId="8444"/>
    <cellStyle name="20% - Énfasis3 5 2 2 4 2 2 2" xfId="8445"/>
    <cellStyle name="20% - Énfasis3 5 2 2 4 2 3" xfId="8446"/>
    <cellStyle name="20% - Énfasis3 5 2 2 4 2 3 2" xfId="8447"/>
    <cellStyle name="20% - Énfasis3 5 2 2 4 2 4" xfId="8448"/>
    <cellStyle name="20% - Énfasis3 5 2 2 4 3" xfId="8449"/>
    <cellStyle name="20% - Énfasis3 5 2 2 4 3 2" xfId="8450"/>
    <cellStyle name="20% - Énfasis3 5 2 2 4 4" xfId="8451"/>
    <cellStyle name="20% - Énfasis3 5 2 2 4 4 2" xfId="8452"/>
    <cellStyle name="20% - Énfasis3 5 2 2 4 5" xfId="8453"/>
    <cellStyle name="20% - Énfasis3 5 2 2 5" xfId="8454"/>
    <cellStyle name="20% - Énfasis3 5 2 2 5 2" xfId="8455"/>
    <cellStyle name="20% - Énfasis3 5 2 2 5 2 2" xfId="8456"/>
    <cellStyle name="20% - Énfasis3 5 2 2 5 3" xfId="8457"/>
    <cellStyle name="20% - Énfasis3 5 2 2 5 3 2" xfId="8458"/>
    <cellStyle name="20% - Énfasis3 5 2 2 5 4" xfId="8459"/>
    <cellStyle name="20% - Énfasis3 5 2 2 6" xfId="8460"/>
    <cellStyle name="20% - Énfasis3 5 2 2 6 2" xfId="8461"/>
    <cellStyle name="20% - Énfasis3 5 2 2 7" xfId="8462"/>
    <cellStyle name="20% - Énfasis3 5 2 2 7 2" xfId="8463"/>
    <cellStyle name="20% - Énfasis3 5 2 2 8" xfId="8464"/>
    <cellStyle name="20% - Énfasis3 5 2 3" xfId="8465"/>
    <cellStyle name="20% - Énfasis3 5 2 3 2" xfId="8466"/>
    <cellStyle name="20% - Énfasis3 5 2 3 2 2" xfId="8467"/>
    <cellStyle name="20% - Énfasis3 5 2 3 2 2 2" xfId="8468"/>
    <cellStyle name="20% - Énfasis3 5 2 3 2 2 2 2" xfId="8469"/>
    <cellStyle name="20% - Énfasis3 5 2 3 2 2 3" xfId="8470"/>
    <cellStyle name="20% - Énfasis3 5 2 3 2 2 3 2" xfId="8471"/>
    <cellStyle name="20% - Énfasis3 5 2 3 2 2 4" xfId="8472"/>
    <cellStyle name="20% - Énfasis3 5 2 3 2 3" xfId="8473"/>
    <cellStyle name="20% - Énfasis3 5 2 3 2 3 2" xfId="8474"/>
    <cellStyle name="20% - Énfasis3 5 2 3 2 4" xfId="8475"/>
    <cellStyle name="20% - Énfasis3 5 2 3 2 4 2" xfId="8476"/>
    <cellStyle name="20% - Énfasis3 5 2 3 2 5" xfId="8477"/>
    <cellStyle name="20% - Énfasis3 5 2 3 3" xfId="8478"/>
    <cellStyle name="20% - Énfasis3 5 2 3 3 2" xfId="8479"/>
    <cellStyle name="20% - Énfasis3 5 2 3 3 2 2" xfId="8480"/>
    <cellStyle name="20% - Énfasis3 5 2 3 3 3" xfId="8481"/>
    <cellStyle name="20% - Énfasis3 5 2 3 3 3 2" xfId="8482"/>
    <cellStyle name="20% - Énfasis3 5 2 3 3 4" xfId="8483"/>
    <cellStyle name="20% - Énfasis3 5 2 3 4" xfId="8484"/>
    <cellStyle name="20% - Énfasis3 5 2 3 4 2" xfId="8485"/>
    <cellStyle name="20% - Énfasis3 5 2 3 5" xfId="8486"/>
    <cellStyle name="20% - Énfasis3 5 2 3 5 2" xfId="8487"/>
    <cellStyle name="20% - Énfasis3 5 2 3 6" xfId="8488"/>
    <cellStyle name="20% - Énfasis3 5 2 4" xfId="8489"/>
    <cellStyle name="20% - Énfasis3 5 2 4 2" xfId="8490"/>
    <cellStyle name="20% - Énfasis3 5 2 4 2 2" xfId="8491"/>
    <cellStyle name="20% - Énfasis3 5 2 4 2 2 2" xfId="8492"/>
    <cellStyle name="20% - Énfasis3 5 2 4 2 2 2 2" xfId="8493"/>
    <cellStyle name="20% - Énfasis3 5 2 4 2 2 3" xfId="8494"/>
    <cellStyle name="20% - Énfasis3 5 2 4 2 2 3 2" xfId="8495"/>
    <cellStyle name="20% - Énfasis3 5 2 4 2 2 4" xfId="8496"/>
    <cellStyle name="20% - Énfasis3 5 2 4 2 3" xfId="8497"/>
    <cellStyle name="20% - Énfasis3 5 2 4 2 3 2" xfId="8498"/>
    <cellStyle name="20% - Énfasis3 5 2 4 2 4" xfId="8499"/>
    <cellStyle name="20% - Énfasis3 5 2 4 2 4 2" xfId="8500"/>
    <cellStyle name="20% - Énfasis3 5 2 4 2 5" xfId="8501"/>
    <cellStyle name="20% - Énfasis3 5 2 4 3" xfId="8502"/>
    <cellStyle name="20% - Énfasis3 5 2 4 3 2" xfId="8503"/>
    <cellStyle name="20% - Énfasis3 5 2 4 3 2 2" xfId="8504"/>
    <cellStyle name="20% - Énfasis3 5 2 4 3 3" xfId="8505"/>
    <cellStyle name="20% - Énfasis3 5 2 4 3 3 2" xfId="8506"/>
    <cellStyle name="20% - Énfasis3 5 2 4 3 4" xfId="8507"/>
    <cellStyle name="20% - Énfasis3 5 2 4 4" xfId="8508"/>
    <cellStyle name="20% - Énfasis3 5 2 4 4 2" xfId="8509"/>
    <cellStyle name="20% - Énfasis3 5 2 4 5" xfId="8510"/>
    <cellStyle name="20% - Énfasis3 5 2 4 5 2" xfId="8511"/>
    <cellStyle name="20% - Énfasis3 5 2 4 6" xfId="8512"/>
    <cellStyle name="20% - Énfasis3 5 2 5" xfId="8513"/>
    <cellStyle name="20% - Énfasis3 5 2 5 2" xfId="8514"/>
    <cellStyle name="20% - Énfasis3 5 2 5 2 2" xfId="8515"/>
    <cellStyle name="20% - Énfasis3 5 2 5 2 2 2" xfId="8516"/>
    <cellStyle name="20% - Énfasis3 5 2 5 2 3" xfId="8517"/>
    <cellStyle name="20% - Énfasis3 5 2 5 2 3 2" xfId="8518"/>
    <cellStyle name="20% - Énfasis3 5 2 5 2 4" xfId="8519"/>
    <cellStyle name="20% - Énfasis3 5 2 5 3" xfId="8520"/>
    <cellStyle name="20% - Énfasis3 5 2 5 3 2" xfId="8521"/>
    <cellStyle name="20% - Énfasis3 5 2 5 4" xfId="8522"/>
    <cellStyle name="20% - Énfasis3 5 2 5 4 2" xfId="8523"/>
    <cellStyle name="20% - Énfasis3 5 2 5 5" xfId="8524"/>
    <cellStyle name="20% - Énfasis3 5 2 6" xfId="8525"/>
    <cellStyle name="20% - Énfasis3 5 2 6 2" xfId="8526"/>
    <cellStyle name="20% - Énfasis3 5 2 6 2 2" xfId="8527"/>
    <cellStyle name="20% - Énfasis3 5 2 6 3" xfId="8528"/>
    <cellStyle name="20% - Énfasis3 5 2 6 3 2" xfId="8529"/>
    <cellStyle name="20% - Énfasis3 5 2 6 4" xfId="8530"/>
    <cellStyle name="20% - Énfasis3 5 2 7" xfId="8531"/>
    <cellStyle name="20% - Énfasis3 5 2 7 2" xfId="8532"/>
    <cellStyle name="20% - Énfasis3 5 2 8" xfId="8533"/>
    <cellStyle name="20% - Énfasis3 5 2 8 2" xfId="8534"/>
    <cellStyle name="20% - Énfasis3 5 2 9" xfId="8535"/>
    <cellStyle name="20% - Énfasis3 5 3" xfId="8536"/>
    <cellStyle name="20% - Énfasis3 5 3 2" xfId="8537"/>
    <cellStyle name="20% - Énfasis3 5 3 2 2" xfId="8538"/>
    <cellStyle name="20% - Énfasis3 5 3 2 2 2" xfId="8539"/>
    <cellStyle name="20% - Énfasis3 5 3 2 2 2 2" xfId="8540"/>
    <cellStyle name="20% - Énfasis3 5 3 2 2 2 2 2" xfId="8541"/>
    <cellStyle name="20% - Énfasis3 5 3 2 2 2 2 2 2" xfId="8542"/>
    <cellStyle name="20% - Énfasis3 5 3 2 2 2 2 3" xfId="8543"/>
    <cellStyle name="20% - Énfasis3 5 3 2 2 2 2 3 2" xfId="8544"/>
    <cellStyle name="20% - Énfasis3 5 3 2 2 2 2 4" xfId="8545"/>
    <cellStyle name="20% - Énfasis3 5 3 2 2 2 3" xfId="8546"/>
    <cellStyle name="20% - Énfasis3 5 3 2 2 2 3 2" xfId="8547"/>
    <cellStyle name="20% - Énfasis3 5 3 2 2 2 4" xfId="8548"/>
    <cellStyle name="20% - Énfasis3 5 3 2 2 2 4 2" xfId="8549"/>
    <cellStyle name="20% - Énfasis3 5 3 2 2 2 5" xfId="8550"/>
    <cellStyle name="20% - Énfasis3 5 3 2 2 3" xfId="8551"/>
    <cellStyle name="20% - Énfasis3 5 3 2 2 3 2" xfId="8552"/>
    <cellStyle name="20% - Énfasis3 5 3 2 2 3 2 2" xfId="8553"/>
    <cellStyle name="20% - Énfasis3 5 3 2 2 3 3" xfId="8554"/>
    <cellStyle name="20% - Énfasis3 5 3 2 2 3 3 2" xfId="8555"/>
    <cellStyle name="20% - Énfasis3 5 3 2 2 3 4" xfId="8556"/>
    <cellStyle name="20% - Énfasis3 5 3 2 2 4" xfId="8557"/>
    <cellStyle name="20% - Énfasis3 5 3 2 2 4 2" xfId="8558"/>
    <cellStyle name="20% - Énfasis3 5 3 2 2 5" xfId="8559"/>
    <cellStyle name="20% - Énfasis3 5 3 2 2 5 2" xfId="8560"/>
    <cellStyle name="20% - Énfasis3 5 3 2 2 6" xfId="8561"/>
    <cellStyle name="20% - Énfasis3 5 3 2 3" xfId="8562"/>
    <cellStyle name="20% - Énfasis3 5 3 2 3 2" xfId="8563"/>
    <cellStyle name="20% - Énfasis3 5 3 2 3 2 2" xfId="8564"/>
    <cellStyle name="20% - Énfasis3 5 3 2 3 2 2 2" xfId="8565"/>
    <cellStyle name="20% - Énfasis3 5 3 2 3 2 2 2 2" xfId="8566"/>
    <cellStyle name="20% - Énfasis3 5 3 2 3 2 2 3" xfId="8567"/>
    <cellStyle name="20% - Énfasis3 5 3 2 3 2 2 3 2" xfId="8568"/>
    <cellStyle name="20% - Énfasis3 5 3 2 3 2 2 4" xfId="8569"/>
    <cellStyle name="20% - Énfasis3 5 3 2 3 2 3" xfId="8570"/>
    <cellStyle name="20% - Énfasis3 5 3 2 3 2 3 2" xfId="8571"/>
    <cellStyle name="20% - Énfasis3 5 3 2 3 2 4" xfId="8572"/>
    <cellStyle name="20% - Énfasis3 5 3 2 3 2 4 2" xfId="8573"/>
    <cellStyle name="20% - Énfasis3 5 3 2 3 2 5" xfId="8574"/>
    <cellStyle name="20% - Énfasis3 5 3 2 3 3" xfId="8575"/>
    <cellStyle name="20% - Énfasis3 5 3 2 3 3 2" xfId="8576"/>
    <cellStyle name="20% - Énfasis3 5 3 2 3 3 2 2" xfId="8577"/>
    <cellStyle name="20% - Énfasis3 5 3 2 3 3 3" xfId="8578"/>
    <cellStyle name="20% - Énfasis3 5 3 2 3 3 3 2" xfId="8579"/>
    <cellStyle name="20% - Énfasis3 5 3 2 3 3 4" xfId="8580"/>
    <cellStyle name="20% - Énfasis3 5 3 2 3 4" xfId="8581"/>
    <cellStyle name="20% - Énfasis3 5 3 2 3 4 2" xfId="8582"/>
    <cellStyle name="20% - Énfasis3 5 3 2 3 5" xfId="8583"/>
    <cellStyle name="20% - Énfasis3 5 3 2 3 5 2" xfId="8584"/>
    <cellStyle name="20% - Énfasis3 5 3 2 3 6" xfId="8585"/>
    <cellStyle name="20% - Énfasis3 5 3 2 4" xfId="8586"/>
    <cellStyle name="20% - Énfasis3 5 3 2 4 2" xfId="8587"/>
    <cellStyle name="20% - Énfasis3 5 3 2 4 2 2" xfId="8588"/>
    <cellStyle name="20% - Énfasis3 5 3 2 4 2 2 2" xfId="8589"/>
    <cellStyle name="20% - Énfasis3 5 3 2 4 2 3" xfId="8590"/>
    <cellStyle name="20% - Énfasis3 5 3 2 4 2 3 2" xfId="8591"/>
    <cellStyle name="20% - Énfasis3 5 3 2 4 2 4" xfId="8592"/>
    <cellStyle name="20% - Énfasis3 5 3 2 4 3" xfId="8593"/>
    <cellStyle name="20% - Énfasis3 5 3 2 4 3 2" xfId="8594"/>
    <cellStyle name="20% - Énfasis3 5 3 2 4 4" xfId="8595"/>
    <cellStyle name="20% - Énfasis3 5 3 2 4 4 2" xfId="8596"/>
    <cellStyle name="20% - Énfasis3 5 3 2 4 5" xfId="8597"/>
    <cellStyle name="20% - Énfasis3 5 3 2 5" xfId="8598"/>
    <cellStyle name="20% - Énfasis3 5 3 2 5 2" xfId="8599"/>
    <cellStyle name="20% - Énfasis3 5 3 2 5 2 2" xfId="8600"/>
    <cellStyle name="20% - Énfasis3 5 3 2 5 3" xfId="8601"/>
    <cellStyle name="20% - Énfasis3 5 3 2 5 3 2" xfId="8602"/>
    <cellStyle name="20% - Énfasis3 5 3 2 5 4" xfId="8603"/>
    <cellStyle name="20% - Énfasis3 5 3 2 6" xfId="8604"/>
    <cellStyle name="20% - Énfasis3 5 3 2 6 2" xfId="8605"/>
    <cellStyle name="20% - Énfasis3 5 3 2 7" xfId="8606"/>
    <cellStyle name="20% - Énfasis3 5 3 2 7 2" xfId="8607"/>
    <cellStyle name="20% - Énfasis3 5 3 2 8" xfId="8608"/>
    <cellStyle name="20% - Énfasis3 5 3 3" xfId="8609"/>
    <cellStyle name="20% - Énfasis3 5 3 3 2" xfId="8610"/>
    <cellStyle name="20% - Énfasis3 5 3 3 2 2" xfId="8611"/>
    <cellStyle name="20% - Énfasis3 5 3 3 2 2 2" xfId="8612"/>
    <cellStyle name="20% - Énfasis3 5 3 3 2 2 2 2" xfId="8613"/>
    <cellStyle name="20% - Énfasis3 5 3 3 2 2 3" xfId="8614"/>
    <cellStyle name="20% - Énfasis3 5 3 3 2 2 3 2" xfId="8615"/>
    <cellStyle name="20% - Énfasis3 5 3 3 2 2 4" xfId="8616"/>
    <cellStyle name="20% - Énfasis3 5 3 3 2 3" xfId="8617"/>
    <cellStyle name="20% - Énfasis3 5 3 3 2 3 2" xfId="8618"/>
    <cellStyle name="20% - Énfasis3 5 3 3 2 4" xfId="8619"/>
    <cellStyle name="20% - Énfasis3 5 3 3 2 4 2" xfId="8620"/>
    <cellStyle name="20% - Énfasis3 5 3 3 2 5" xfId="8621"/>
    <cellStyle name="20% - Énfasis3 5 3 3 3" xfId="8622"/>
    <cellStyle name="20% - Énfasis3 5 3 3 3 2" xfId="8623"/>
    <cellStyle name="20% - Énfasis3 5 3 3 3 2 2" xfId="8624"/>
    <cellStyle name="20% - Énfasis3 5 3 3 3 3" xfId="8625"/>
    <cellStyle name="20% - Énfasis3 5 3 3 3 3 2" xfId="8626"/>
    <cellStyle name="20% - Énfasis3 5 3 3 3 4" xfId="8627"/>
    <cellStyle name="20% - Énfasis3 5 3 3 4" xfId="8628"/>
    <cellStyle name="20% - Énfasis3 5 3 3 4 2" xfId="8629"/>
    <cellStyle name="20% - Énfasis3 5 3 3 5" xfId="8630"/>
    <cellStyle name="20% - Énfasis3 5 3 3 5 2" xfId="8631"/>
    <cellStyle name="20% - Énfasis3 5 3 3 6" xfId="8632"/>
    <cellStyle name="20% - Énfasis3 5 3 4" xfId="8633"/>
    <cellStyle name="20% - Énfasis3 5 3 4 2" xfId="8634"/>
    <cellStyle name="20% - Énfasis3 5 3 4 2 2" xfId="8635"/>
    <cellStyle name="20% - Énfasis3 5 3 4 2 2 2" xfId="8636"/>
    <cellStyle name="20% - Énfasis3 5 3 4 2 2 2 2" xfId="8637"/>
    <cellStyle name="20% - Énfasis3 5 3 4 2 2 3" xfId="8638"/>
    <cellStyle name="20% - Énfasis3 5 3 4 2 2 3 2" xfId="8639"/>
    <cellStyle name="20% - Énfasis3 5 3 4 2 2 4" xfId="8640"/>
    <cellStyle name="20% - Énfasis3 5 3 4 2 3" xfId="8641"/>
    <cellStyle name="20% - Énfasis3 5 3 4 2 3 2" xfId="8642"/>
    <cellStyle name="20% - Énfasis3 5 3 4 2 4" xfId="8643"/>
    <cellStyle name="20% - Énfasis3 5 3 4 2 4 2" xfId="8644"/>
    <cellStyle name="20% - Énfasis3 5 3 4 2 5" xfId="8645"/>
    <cellStyle name="20% - Énfasis3 5 3 4 3" xfId="8646"/>
    <cellStyle name="20% - Énfasis3 5 3 4 3 2" xfId="8647"/>
    <cellStyle name="20% - Énfasis3 5 3 4 3 2 2" xfId="8648"/>
    <cellStyle name="20% - Énfasis3 5 3 4 3 3" xfId="8649"/>
    <cellStyle name="20% - Énfasis3 5 3 4 3 3 2" xfId="8650"/>
    <cellStyle name="20% - Énfasis3 5 3 4 3 4" xfId="8651"/>
    <cellStyle name="20% - Énfasis3 5 3 4 4" xfId="8652"/>
    <cellStyle name="20% - Énfasis3 5 3 4 4 2" xfId="8653"/>
    <cellStyle name="20% - Énfasis3 5 3 4 5" xfId="8654"/>
    <cellStyle name="20% - Énfasis3 5 3 4 5 2" xfId="8655"/>
    <cellStyle name="20% - Énfasis3 5 3 4 6" xfId="8656"/>
    <cellStyle name="20% - Énfasis3 5 3 5" xfId="8657"/>
    <cellStyle name="20% - Énfasis3 5 3 5 2" xfId="8658"/>
    <cellStyle name="20% - Énfasis3 5 3 5 2 2" xfId="8659"/>
    <cellStyle name="20% - Énfasis3 5 3 5 2 2 2" xfId="8660"/>
    <cellStyle name="20% - Énfasis3 5 3 5 2 3" xfId="8661"/>
    <cellStyle name="20% - Énfasis3 5 3 5 2 3 2" xfId="8662"/>
    <cellStyle name="20% - Énfasis3 5 3 5 2 4" xfId="8663"/>
    <cellStyle name="20% - Énfasis3 5 3 5 3" xfId="8664"/>
    <cellStyle name="20% - Énfasis3 5 3 5 3 2" xfId="8665"/>
    <cellStyle name="20% - Énfasis3 5 3 5 4" xfId="8666"/>
    <cellStyle name="20% - Énfasis3 5 3 5 4 2" xfId="8667"/>
    <cellStyle name="20% - Énfasis3 5 3 5 5" xfId="8668"/>
    <cellStyle name="20% - Énfasis3 5 3 6" xfId="8669"/>
    <cellStyle name="20% - Énfasis3 5 3 6 2" xfId="8670"/>
    <cellStyle name="20% - Énfasis3 5 3 6 2 2" xfId="8671"/>
    <cellStyle name="20% - Énfasis3 5 3 6 3" xfId="8672"/>
    <cellStyle name="20% - Énfasis3 5 3 6 3 2" xfId="8673"/>
    <cellStyle name="20% - Énfasis3 5 3 6 4" xfId="8674"/>
    <cellStyle name="20% - Énfasis3 5 3 7" xfId="8675"/>
    <cellStyle name="20% - Énfasis3 5 3 7 2" xfId="8676"/>
    <cellStyle name="20% - Énfasis3 5 3 8" xfId="8677"/>
    <cellStyle name="20% - Énfasis3 5 3 8 2" xfId="8678"/>
    <cellStyle name="20% - Énfasis3 5 3 9" xfId="8679"/>
    <cellStyle name="20% - Énfasis3 5 4" xfId="8680"/>
    <cellStyle name="20% - Énfasis3 5 4 2" xfId="8681"/>
    <cellStyle name="20% - Énfasis3 5 4 2 2" xfId="8682"/>
    <cellStyle name="20% - Énfasis3 5 4 2 2 2" xfId="8683"/>
    <cellStyle name="20% - Énfasis3 5 4 2 2 2 2" xfId="8684"/>
    <cellStyle name="20% - Énfasis3 5 4 2 2 2 2 2" xfId="8685"/>
    <cellStyle name="20% - Énfasis3 5 4 2 2 2 2 2 2" xfId="8686"/>
    <cellStyle name="20% - Énfasis3 5 4 2 2 2 2 3" xfId="8687"/>
    <cellStyle name="20% - Énfasis3 5 4 2 2 2 2 3 2" xfId="8688"/>
    <cellStyle name="20% - Énfasis3 5 4 2 2 2 2 4" xfId="8689"/>
    <cellStyle name="20% - Énfasis3 5 4 2 2 2 3" xfId="8690"/>
    <cellStyle name="20% - Énfasis3 5 4 2 2 2 3 2" xfId="8691"/>
    <cellStyle name="20% - Énfasis3 5 4 2 2 2 4" xfId="8692"/>
    <cellStyle name="20% - Énfasis3 5 4 2 2 2 4 2" xfId="8693"/>
    <cellStyle name="20% - Énfasis3 5 4 2 2 2 5" xfId="8694"/>
    <cellStyle name="20% - Énfasis3 5 4 2 2 3" xfId="8695"/>
    <cellStyle name="20% - Énfasis3 5 4 2 2 3 2" xfId="8696"/>
    <cellStyle name="20% - Énfasis3 5 4 2 2 3 2 2" xfId="8697"/>
    <cellStyle name="20% - Énfasis3 5 4 2 2 3 3" xfId="8698"/>
    <cellStyle name="20% - Énfasis3 5 4 2 2 3 3 2" xfId="8699"/>
    <cellStyle name="20% - Énfasis3 5 4 2 2 3 4" xfId="8700"/>
    <cellStyle name="20% - Énfasis3 5 4 2 2 4" xfId="8701"/>
    <cellStyle name="20% - Énfasis3 5 4 2 2 4 2" xfId="8702"/>
    <cellStyle name="20% - Énfasis3 5 4 2 2 5" xfId="8703"/>
    <cellStyle name="20% - Énfasis3 5 4 2 2 5 2" xfId="8704"/>
    <cellStyle name="20% - Énfasis3 5 4 2 2 6" xfId="8705"/>
    <cellStyle name="20% - Énfasis3 5 4 2 3" xfId="8706"/>
    <cellStyle name="20% - Énfasis3 5 4 2 3 2" xfId="8707"/>
    <cellStyle name="20% - Énfasis3 5 4 2 3 2 2" xfId="8708"/>
    <cellStyle name="20% - Énfasis3 5 4 2 3 2 2 2" xfId="8709"/>
    <cellStyle name="20% - Énfasis3 5 4 2 3 2 2 2 2" xfId="8710"/>
    <cellStyle name="20% - Énfasis3 5 4 2 3 2 2 3" xfId="8711"/>
    <cellStyle name="20% - Énfasis3 5 4 2 3 2 2 3 2" xfId="8712"/>
    <cellStyle name="20% - Énfasis3 5 4 2 3 2 2 4" xfId="8713"/>
    <cellStyle name="20% - Énfasis3 5 4 2 3 2 3" xfId="8714"/>
    <cellStyle name="20% - Énfasis3 5 4 2 3 2 3 2" xfId="8715"/>
    <cellStyle name="20% - Énfasis3 5 4 2 3 2 4" xfId="8716"/>
    <cellStyle name="20% - Énfasis3 5 4 2 3 2 4 2" xfId="8717"/>
    <cellStyle name="20% - Énfasis3 5 4 2 3 2 5" xfId="8718"/>
    <cellStyle name="20% - Énfasis3 5 4 2 3 3" xfId="8719"/>
    <cellStyle name="20% - Énfasis3 5 4 2 3 3 2" xfId="8720"/>
    <cellStyle name="20% - Énfasis3 5 4 2 3 3 2 2" xfId="8721"/>
    <cellStyle name="20% - Énfasis3 5 4 2 3 3 3" xfId="8722"/>
    <cellStyle name="20% - Énfasis3 5 4 2 3 3 3 2" xfId="8723"/>
    <cellStyle name="20% - Énfasis3 5 4 2 3 3 4" xfId="8724"/>
    <cellStyle name="20% - Énfasis3 5 4 2 3 4" xfId="8725"/>
    <cellStyle name="20% - Énfasis3 5 4 2 3 4 2" xfId="8726"/>
    <cellStyle name="20% - Énfasis3 5 4 2 3 5" xfId="8727"/>
    <cellStyle name="20% - Énfasis3 5 4 2 3 5 2" xfId="8728"/>
    <cellStyle name="20% - Énfasis3 5 4 2 3 6" xfId="8729"/>
    <cellStyle name="20% - Énfasis3 5 4 2 4" xfId="8730"/>
    <cellStyle name="20% - Énfasis3 5 4 2 4 2" xfId="8731"/>
    <cellStyle name="20% - Énfasis3 5 4 2 4 2 2" xfId="8732"/>
    <cellStyle name="20% - Énfasis3 5 4 2 4 2 2 2" xfId="8733"/>
    <cellStyle name="20% - Énfasis3 5 4 2 4 2 3" xfId="8734"/>
    <cellStyle name="20% - Énfasis3 5 4 2 4 2 3 2" xfId="8735"/>
    <cellStyle name="20% - Énfasis3 5 4 2 4 2 4" xfId="8736"/>
    <cellStyle name="20% - Énfasis3 5 4 2 4 3" xfId="8737"/>
    <cellStyle name="20% - Énfasis3 5 4 2 4 3 2" xfId="8738"/>
    <cellStyle name="20% - Énfasis3 5 4 2 4 4" xfId="8739"/>
    <cellStyle name="20% - Énfasis3 5 4 2 4 4 2" xfId="8740"/>
    <cellStyle name="20% - Énfasis3 5 4 2 4 5" xfId="8741"/>
    <cellStyle name="20% - Énfasis3 5 4 2 5" xfId="8742"/>
    <cellStyle name="20% - Énfasis3 5 4 2 5 2" xfId="8743"/>
    <cellStyle name="20% - Énfasis3 5 4 2 5 2 2" xfId="8744"/>
    <cellStyle name="20% - Énfasis3 5 4 2 5 3" xfId="8745"/>
    <cellStyle name="20% - Énfasis3 5 4 2 5 3 2" xfId="8746"/>
    <cellStyle name="20% - Énfasis3 5 4 2 5 4" xfId="8747"/>
    <cellStyle name="20% - Énfasis3 5 4 2 6" xfId="8748"/>
    <cellStyle name="20% - Énfasis3 5 4 2 6 2" xfId="8749"/>
    <cellStyle name="20% - Énfasis3 5 4 2 7" xfId="8750"/>
    <cellStyle name="20% - Énfasis3 5 4 2 7 2" xfId="8751"/>
    <cellStyle name="20% - Énfasis3 5 4 2 8" xfId="8752"/>
    <cellStyle name="20% - Énfasis3 5 4 3" xfId="8753"/>
    <cellStyle name="20% - Énfasis3 5 4 3 2" xfId="8754"/>
    <cellStyle name="20% - Énfasis3 5 4 3 2 2" xfId="8755"/>
    <cellStyle name="20% - Énfasis3 5 4 3 2 2 2" xfId="8756"/>
    <cellStyle name="20% - Énfasis3 5 4 3 2 2 2 2" xfId="8757"/>
    <cellStyle name="20% - Énfasis3 5 4 3 2 2 3" xfId="8758"/>
    <cellStyle name="20% - Énfasis3 5 4 3 2 2 3 2" xfId="8759"/>
    <cellStyle name="20% - Énfasis3 5 4 3 2 2 4" xfId="8760"/>
    <cellStyle name="20% - Énfasis3 5 4 3 2 3" xfId="8761"/>
    <cellStyle name="20% - Énfasis3 5 4 3 2 3 2" xfId="8762"/>
    <cellStyle name="20% - Énfasis3 5 4 3 2 4" xfId="8763"/>
    <cellStyle name="20% - Énfasis3 5 4 3 2 4 2" xfId="8764"/>
    <cellStyle name="20% - Énfasis3 5 4 3 2 5" xfId="8765"/>
    <cellStyle name="20% - Énfasis3 5 4 3 3" xfId="8766"/>
    <cellStyle name="20% - Énfasis3 5 4 3 3 2" xfId="8767"/>
    <cellStyle name="20% - Énfasis3 5 4 3 3 2 2" xfId="8768"/>
    <cellStyle name="20% - Énfasis3 5 4 3 3 3" xfId="8769"/>
    <cellStyle name="20% - Énfasis3 5 4 3 3 3 2" xfId="8770"/>
    <cellStyle name="20% - Énfasis3 5 4 3 3 4" xfId="8771"/>
    <cellStyle name="20% - Énfasis3 5 4 3 4" xfId="8772"/>
    <cellStyle name="20% - Énfasis3 5 4 3 4 2" xfId="8773"/>
    <cellStyle name="20% - Énfasis3 5 4 3 5" xfId="8774"/>
    <cellStyle name="20% - Énfasis3 5 4 3 5 2" xfId="8775"/>
    <cellStyle name="20% - Énfasis3 5 4 3 6" xfId="8776"/>
    <cellStyle name="20% - Énfasis3 5 4 4" xfId="8777"/>
    <cellStyle name="20% - Énfasis3 5 4 4 2" xfId="8778"/>
    <cellStyle name="20% - Énfasis3 5 4 4 2 2" xfId="8779"/>
    <cellStyle name="20% - Énfasis3 5 4 4 2 2 2" xfId="8780"/>
    <cellStyle name="20% - Énfasis3 5 4 4 2 2 2 2" xfId="8781"/>
    <cellStyle name="20% - Énfasis3 5 4 4 2 2 3" xfId="8782"/>
    <cellStyle name="20% - Énfasis3 5 4 4 2 2 3 2" xfId="8783"/>
    <cellStyle name="20% - Énfasis3 5 4 4 2 2 4" xfId="8784"/>
    <cellStyle name="20% - Énfasis3 5 4 4 2 3" xfId="8785"/>
    <cellStyle name="20% - Énfasis3 5 4 4 2 3 2" xfId="8786"/>
    <cellStyle name="20% - Énfasis3 5 4 4 2 4" xfId="8787"/>
    <cellStyle name="20% - Énfasis3 5 4 4 2 4 2" xfId="8788"/>
    <cellStyle name="20% - Énfasis3 5 4 4 2 5" xfId="8789"/>
    <cellStyle name="20% - Énfasis3 5 4 4 3" xfId="8790"/>
    <cellStyle name="20% - Énfasis3 5 4 4 3 2" xfId="8791"/>
    <cellStyle name="20% - Énfasis3 5 4 4 3 2 2" xfId="8792"/>
    <cellStyle name="20% - Énfasis3 5 4 4 3 3" xfId="8793"/>
    <cellStyle name="20% - Énfasis3 5 4 4 3 3 2" xfId="8794"/>
    <cellStyle name="20% - Énfasis3 5 4 4 3 4" xfId="8795"/>
    <cellStyle name="20% - Énfasis3 5 4 4 4" xfId="8796"/>
    <cellStyle name="20% - Énfasis3 5 4 4 4 2" xfId="8797"/>
    <cellStyle name="20% - Énfasis3 5 4 4 5" xfId="8798"/>
    <cellStyle name="20% - Énfasis3 5 4 4 5 2" xfId="8799"/>
    <cellStyle name="20% - Énfasis3 5 4 4 6" xfId="8800"/>
    <cellStyle name="20% - Énfasis3 5 4 5" xfId="8801"/>
    <cellStyle name="20% - Énfasis3 5 4 5 2" xfId="8802"/>
    <cellStyle name="20% - Énfasis3 5 4 5 2 2" xfId="8803"/>
    <cellStyle name="20% - Énfasis3 5 4 5 2 2 2" xfId="8804"/>
    <cellStyle name="20% - Énfasis3 5 4 5 2 3" xfId="8805"/>
    <cellStyle name="20% - Énfasis3 5 4 5 2 3 2" xfId="8806"/>
    <cellStyle name="20% - Énfasis3 5 4 5 2 4" xfId="8807"/>
    <cellStyle name="20% - Énfasis3 5 4 5 3" xfId="8808"/>
    <cellStyle name="20% - Énfasis3 5 4 5 3 2" xfId="8809"/>
    <cellStyle name="20% - Énfasis3 5 4 5 4" xfId="8810"/>
    <cellStyle name="20% - Énfasis3 5 4 5 4 2" xfId="8811"/>
    <cellStyle name="20% - Énfasis3 5 4 5 5" xfId="8812"/>
    <cellStyle name="20% - Énfasis3 5 4 6" xfId="8813"/>
    <cellStyle name="20% - Énfasis3 5 4 6 2" xfId="8814"/>
    <cellStyle name="20% - Énfasis3 5 4 6 2 2" xfId="8815"/>
    <cellStyle name="20% - Énfasis3 5 4 6 3" xfId="8816"/>
    <cellStyle name="20% - Énfasis3 5 4 6 3 2" xfId="8817"/>
    <cellStyle name="20% - Énfasis3 5 4 6 4" xfId="8818"/>
    <cellStyle name="20% - Énfasis3 5 4 7" xfId="8819"/>
    <cellStyle name="20% - Énfasis3 5 4 7 2" xfId="8820"/>
    <cellStyle name="20% - Énfasis3 5 4 8" xfId="8821"/>
    <cellStyle name="20% - Énfasis3 5 4 8 2" xfId="8822"/>
    <cellStyle name="20% - Énfasis3 5 4 9" xfId="8823"/>
    <cellStyle name="20% - Énfasis3 5 5" xfId="8824"/>
    <cellStyle name="20% - Énfasis3 5 5 2" xfId="8825"/>
    <cellStyle name="20% - Énfasis3 5 5 2 2" xfId="8826"/>
    <cellStyle name="20% - Énfasis3 5 5 2 2 2" xfId="8827"/>
    <cellStyle name="20% - Énfasis3 5 5 2 2 2 2" xfId="8828"/>
    <cellStyle name="20% - Énfasis3 5 5 2 2 2 2 2" xfId="8829"/>
    <cellStyle name="20% - Énfasis3 5 5 2 2 2 2 2 2" xfId="8830"/>
    <cellStyle name="20% - Énfasis3 5 5 2 2 2 2 3" xfId="8831"/>
    <cellStyle name="20% - Énfasis3 5 5 2 2 2 2 3 2" xfId="8832"/>
    <cellStyle name="20% - Énfasis3 5 5 2 2 2 2 4" xfId="8833"/>
    <cellStyle name="20% - Énfasis3 5 5 2 2 2 3" xfId="8834"/>
    <cellStyle name="20% - Énfasis3 5 5 2 2 2 3 2" xfId="8835"/>
    <cellStyle name="20% - Énfasis3 5 5 2 2 2 4" xfId="8836"/>
    <cellStyle name="20% - Énfasis3 5 5 2 2 2 4 2" xfId="8837"/>
    <cellStyle name="20% - Énfasis3 5 5 2 2 2 5" xfId="8838"/>
    <cellStyle name="20% - Énfasis3 5 5 2 2 3" xfId="8839"/>
    <cellStyle name="20% - Énfasis3 5 5 2 2 3 2" xfId="8840"/>
    <cellStyle name="20% - Énfasis3 5 5 2 2 3 2 2" xfId="8841"/>
    <cellStyle name="20% - Énfasis3 5 5 2 2 3 3" xfId="8842"/>
    <cellStyle name="20% - Énfasis3 5 5 2 2 3 3 2" xfId="8843"/>
    <cellStyle name="20% - Énfasis3 5 5 2 2 3 4" xfId="8844"/>
    <cellStyle name="20% - Énfasis3 5 5 2 2 4" xfId="8845"/>
    <cellStyle name="20% - Énfasis3 5 5 2 2 4 2" xfId="8846"/>
    <cellStyle name="20% - Énfasis3 5 5 2 2 5" xfId="8847"/>
    <cellStyle name="20% - Énfasis3 5 5 2 2 5 2" xfId="8848"/>
    <cellStyle name="20% - Énfasis3 5 5 2 2 6" xfId="8849"/>
    <cellStyle name="20% - Énfasis3 5 5 2 3" xfId="8850"/>
    <cellStyle name="20% - Énfasis3 5 5 2 3 2" xfId="8851"/>
    <cellStyle name="20% - Énfasis3 5 5 2 3 2 2" xfId="8852"/>
    <cellStyle name="20% - Énfasis3 5 5 2 3 2 2 2" xfId="8853"/>
    <cellStyle name="20% - Énfasis3 5 5 2 3 2 2 2 2" xfId="8854"/>
    <cellStyle name="20% - Énfasis3 5 5 2 3 2 2 3" xfId="8855"/>
    <cellStyle name="20% - Énfasis3 5 5 2 3 2 2 3 2" xfId="8856"/>
    <cellStyle name="20% - Énfasis3 5 5 2 3 2 2 4" xfId="8857"/>
    <cellStyle name="20% - Énfasis3 5 5 2 3 2 3" xfId="8858"/>
    <cellStyle name="20% - Énfasis3 5 5 2 3 2 3 2" xfId="8859"/>
    <cellStyle name="20% - Énfasis3 5 5 2 3 2 4" xfId="8860"/>
    <cellStyle name="20% - Énfasis3 5 5 2 3 2 4 2" xfId="8861"/>
    <cellStyle name="20% - Énfasis3 5 5 2 3 2 5" xfId="8862"/>
    <cellStyle name="20% - Énfasis3 5 5 2 3 3" xfId="8863"/>
    <cellStyle name="20% - Énfasis3 5 5 2 3 3 2" xfId="8864"/>
    <cellStyle name="20% - Énfasis3 5 5 2 3 3 2 2" xfId="8865"/>
    <cellStyle name="20% - Énfasis3 5 5 2 3 3 3" xfId="8866"/>
    <cellStyle name="20% - Énfasis3 5 5 2 3 3 3 2" xfId="8867"/>
    <cellStyle name="20% - Énfasis3 5 5 2 3 3 4" xfId="8868"/>
    <cellStyle name="20% - Énfasis3 5 5 2 3 4" xfId="8869"/>
    <cellStyle name="20% - Énfasis3 5 5 2 3 4 2" xfId="8870"/>
    <cellStyle name="20% - Énfasis3 5 5 2 3 5" xfId="8871"/>
    <cellStyle name="20% - Énfasis3 5 5 2 3 5 2" xfId="8872"/>
    <cellStyle name="20% - Énfasis3 5 5 2 3 6" xfId="8873"/>
    <cellStyle name="20% - Énfasis3 5 5 2 4" xfId="8874"/>
    <cellStyle name="20% - Énfasis3 5 5 2 4 2" xfId="8875"/>
    <cellStyle name="20% - Énfasis3 5 5 2 4 2 2" xfId="8876"/>
    <cellStyle name="20% - Énfasis3 5 5 2 4 2 2 2" xfId="8877"/>
    <cellStyle name="20% - Énfasis3 5 5 2 4 2 3" xfId="8878"/>
    <cellStyle name="20% - Énfasis3 5 5 2 4 2 3 2" xfId="8879"/>
    <cellStyle name="20% - Énfasis3 5 5 2 4 2 4" xfId="8880"/>
    <cellStyle name="20% - Énfasis3 5 5 2 4 3" xfId="8881"/>
    <cellStyle name="20% - Énfasis3 5 5 2 4 3 2" xfId="8882"/>
    <cellStyle name="20% - Énfasis3 5 5 2 4 4" xfId="8883"/>
    <cellStyle name="20% - Énfasis3 5 5 2 4 4 2" xfId="8884"/>
    <cellStyle name="20% - Énfasis3 5 5 2 4 5" xfId="8885"/>
    <cellStyle name="20% - Énfasis3 5 5 2 5" xfId="8886"/>
    <cellStyle name="20% - Énfasis3 5 5 2 5 2" xfId="8887"/>
    <cellStyle name="20% - Énfasis3 5 5 2 5 2 2" xfId="8888"/>
    <cellStyle name="20% - Énfasis3 5 5 2 5 3" xfId="8889"/>
    <cellStyle name="20% - Énfasis3 5 5 2 5 3 2" xfId="8890"/>
    <cellStyle name="20% - Énfasis3 5 5 2 5 4" xfId="8891"/>
    <cellStyle name="20% - Énfasis3 5 5 2 6" xfId="8892"/>
    <cellStyle name="20% - Énfasis3 5 5 2 6 2" xfId="8893"/>
    <cellStyle name="20% - Énfasis3 5 5 2 7" xfId="8894"/>
    <cellStyle name="20% - Énfasis3 5 5 2 7 2" xfId="8895"/>
    <cellStyle name="20% - Énfasis3 5 5 2 8" xfId="8896"/>
    <cellStyle name="20% - Énfasis3 5 5 3" xfId="8897"/>
    <cellStyle name="20% - Énfasis3 5 5 3 2" xfId="8898"/>
    <cellStyle name="20% - Énfasis3 5 5 3 2 2" xfId="8899"/>
    <cellStyle name="20% - Énfasis3 5 5 3 2 2 2" xfId="8900"/>
    <cellStyle name="20% - Énfasis3 5 5 3 2 2 2 2" xfId="8901"/>
    <cellStyle name="20% - Énfasis3 5 5 3 2 2 3" xfId="8902"/>
    <cellStyle name="20% - Énfasis3 5 5 3 2 2 3 2" xfId="8903"/>
    <cellStyle name="20% - Énfasis3 5 5 3 2 2 4" xfId="8904"/>
    <cellStyle name="20% - Énfasis3 5 5 3 2 3" xfId="8905"/>
    <cellStyle name="20% - Énfasis3 5 5 3 2 3 2" xfId="8906"/>
    <cellStyle name="20% - Énfasis3 5 5 3 2 4" xfId="8907"/>
    <cellStyle name="20% - Énfasis3 5 5 3 2 4 2" xfId="8908"/>
    <cellStyle name="20% - Énfasis3 5 5 3 2 5" xfId="8909"/>
    <cellStyle name="20% - Énfasis3 5 5 3 3" xfId="8910"/>
    <cellStyle name="20% - Énfasis3 5 5 3 3 2" xfId="8911"/>
    <cellStyle name="20% - Énfasis3 5 5 3 3 2 2" xfId="8912"/>
    <cellStyle name="20% - Énfasis3 5 5 3 3 3" xfId="8913"/>
    <cellStyle name="20% - Énfasis3 5 5 3 3 3 2" xfId="8914"/>
    <cellStyle name="20% - Énfasis3 5 5 3 3 4" xfId="8915"/>
    <cellStyle name="20% - Énfasis3 5 5 3 4" xfId="8916"/>
    <cellStyle name="20% - Énfasis3 5 5 3 4 2" xfId="8917"/>
    <cellStyle name="20% - Énfasis3 5 5 3 5" xfId="8918"/>
    <cellStyle name="20% - Énfasis3 5 5 3 5 2" xfId="8919"/>
    <cellStyle name="20% - Énfasis3 5 5 3 6" xfId="8920"/>
    <cellStyle name="20% - Énfasis3 5 5 4" xfId="8921"/>
    <cellStyle name="20% - Énfasis3 5 5 4 2" xfId="8922"/>
    <cellStyle name="20% - Énfasis3 5 5 4 2 2" xfId="8923"/>
    <cellStyle name="20% - Énfasis3 5 5 4 2 2 2" xfId="8924"/>
    <cellStyle name="20% - Énfasis3 5 5 4 2 2 2 2" xfId="8925"/>
    <cellStyle name="20% - Énfasis3 5 5 4 2 2 3" xfId="8926"/>
    <cellStyle name="20% - Énfasis3 5 5 4 2 2 3 2" xfId="8927"/>
    <cellStyle name="20% - Énfasis3 5 5 4 2 2 4" xfId="8928"/>
    <cellStyle name="20% - Énfasis3 5 5 4 2 3" xfId="8929"/>
    <cellStyle name="20% - Énfasis3 5 5 4 2 3 2" xfId="8930"/>
    <cellStyle name="20% - Énfasis3 5 5 4 2 4" xfId="8931"/>
    <cellStyle name="20% - Énfasis3 5 5 4 2 4 2" xfId="8932"/>
    <cellStyle name="20% - Énfasis3 5 5 4 2 5" xfId="8933"/>
    <cellStyle name="20% - Énfasis3 5 5 4 3" xfId="8934"/>
    <cellStyle name="20% - Énfasis3 5 5 4 3 2" xfId="8935"/>
    <cellStyle name="20% - Énfasis3 5 5 4 3 2 2" xfId="8936"/>
    <cellStyle name="20% - Énfasis3 5 5 4 3 3" xfId="8937"/>
    <cellStyle name="20% - Énfasis3 5 5 4 3 3 2" xfId="8938"/>
    <cellStyle name="20% - Énfasis3 5 5 4 3 4" xfId="8939"/>
    <cellStyle name="20% - Énfasis3 5 5 4 4" xfId="8940"/>
    <cellStyle name="20% - Énfasis3 5 5 4 4 2" xfId="8941"/>
    <cellStyle name="20% - Énfasis3 5 5 4 5" xfId="8942"/>
    <cellStyle name="20% - Énfasis3 5 5 4 5 2" xfId="8943"/>
    <cellStyle name="20% - Énfasis3 5 5 4 6" xfId="8944"/>
    <cellStyle name="20% - Énfasis3 5 5 5" xfId="8945"/>
    <cellStyle name="20% - Énfasis3 5 5 5 2" xfId="8946"/>
    <cellStyle name="20% - Énfasis3 5 5 5 2 2" xfId="8947"/>
    <cellStyle name="20% - Énfasis3 5 5 5 2 2 2" xfId="8948"/>
    <cellStyle name="20% - Énfasis3 5 5 5 2 3" xfId="8949"/>
    <cellStyle name="20% - Énfasis3 5 5 5 2 3 2" xfId="8950"/>
    <cellStyle name="20% - Énfasis3 5 5 5 2 4" xfId="8951"/>
    <cellStyle name="20% - Énfasis3 5 5 5 3" xfId="8952"/>
    <cellStyle name="20% - Énfasis3 5 5 5 3 2" xfId="8953"/>
    <cellStyle name="20% - Énfasis3 5 5 5 4" xfId="8954"/>
    <cellStyle name="20% - Énfasis3 5 5 5 4 2" xfId="8955"/>
    <cellStyle name="20% - Énfasis3 5 5 5 5" xfId="8956"/>
    <cellStyle name="20% - Énfasis3 5 5 6" xfId="8957"/>
    <cellStyle name="20% - Énfasis3 5 5 6 2" xfId="8958"/>
    <cellStyle name="20% - Énfasis3 5 5 6 2 2" xfId="8959"/>
    <cellStyle name="20% - Énfasis3 5 5 6 3" xfId="8960"/>
    <cellStyle name="20% - Énfasis3 5 5 6 3 2" xfId="8961"/>
    <cellStyle name="20% - Énfasis3 5 5 6 4" xfId="8962"/>
    <cellStyle name="20% - Énfasis3 5 5 7" xfId="8963"/>
    <cellStyle name="20% - Énfasis3 5 5 7 2" xfId="8964"/>
    <cellStyle name="20% - Énfasis3 5 5 8" xfId="8965"/>
    <cellStyle name="20% - Énfasis3 5 5 8 2" xfId="8966"/>
    <cellStyle name="20% - Énfasis3 5 5 9" xfId="8967"/>
    <cellStyle name="20% - Énfasis3 5 6" xfId="8968"/>
    <cellStyle name="20% - Énfasis3 5 6 2" xfId="8969"/>
    <cellStyle name="20% - Énfasis3 5 6 2 2" xfId="8970"/>
    <cellStyle name="20% - Énfasis3 5 6 2 2 2" xfId="8971"/>
    <cellStyle name="20% - Énfasis3 5 6 2 2 2 2" xfId="8972"/>
    <cellStyle name="20% - Énfasis3 5 6 2 2 2 2 2" xfId="8973"/>
    <cellStyle name="20% - Énfasis3 5 6 2 2 2 2 2 2" xfId="8974"/>
    <cellStyle name="20% - Énfasis3 5 6 2 2 2 2 3" xfId="8975"/>
    <cellStyle name="20% - Énfasis3 5 6 2 2 2 2 3 2" xfId="8976"/>
    <cellStyle name="20% - Énfasis3 5 6 2 2 2 2 4" xfId="8977"/>
    <cellStyle name="20% - Énfasis3 5 6 2 2 2 3" xfId="8978"/>
    <cellStyle name="20% - Énfasis3 5 6 2 2 2 3 2" xfId="8979"/>
    <cellStyle name="20% - Énfasis3 5 6 2 2 2 4" xfId="8980"/>
    <cellStyle name="20% - Énfasis3 5 6 2 2 2 4 2" xfId="8981"/>
    <cellStyle name="20% - Énfasis3 5 6 2 2 2 5" xfId="8982"/>
    <cellStyle name="20% - Énfasis3 5 6 2 2 3" xfId="8983"/>
    <cellStyle name="20% - Énfasis3 5 6 2 2 3 2" xfId="8984"/>
    <cellStyle name="20% - Énfasis3 5 6 2 2 3 2 2" xfId="8985"/>
    <cellStyle name="20% - Énfasis3 5 6 2 2 3 3" xfId="8986"/>
    <cellStyle name="20% - Énfasis3 5 6 2 2 3 3 2" xfId="8987"/>
    <cellStyle name="20% - Énfasis3 5 6 2 2 3 4" xfId="8988"/>
    <cellStyle name="20% - Énfasis3 5 6 2 2 4" xfId="8989"/>
    <cellStyle name="20% - Énfasis3 5 6 2 2 4 2" xfId="8990"/>
    <cellStyle name="20% - Énfasis3 5 6 2 2 5" xfId="8991"/>
    <cellStyle name="20% - Énfasis3 5 6 2 2 5 2" xfId="8992"/>
    <cellStyle name="20% - Énfasis3 5 6 2 2 6" xfId="8993"/>
    <cellStyle name="20% - Énfasis3 5 6 2 3" xfId="8994"/>
    <cellStyle name="20% - Énfasis3 5 6 2 3 2" xfId="8995"/>
    <cellStyle name="20% - Énfasis3 5 6 2 3 2 2" xfId="8996"/>
    <cellStyle name="20% - Énfasis3 5 6 2 3 2 2 2" xfId="8997"/>
    <cellStyle name="20% - Énfasis3 5 6 2 3 2 2 2 2" xfId="8998"/>
    <cellStyle name="20% - Énfasis3 5 6 2 3 2 2 3" xfId="8999"/>
    <cellStyle name="20% - Énfasis3 5 6 2 3 2 2 3 2" xfId="9000"/>
    <cellStyle name="20% - Énfasis3 5 6 2 3 2 2 4" xfId="9001"/>
    <cellStyle name="20% - Énfasis3 5 6 2 3 2 3" xfId="9002"/>
    <cellStyle name="20% - Énfasis3 5 6 2 3 2 3 2" xfId="9003"/>
    <cellStyle name="20% - Énfasis3 5 6 2 3 2 4" xfId="9004"/>
    <cellStyle name="20% - Énfasis3 5 6 2 3 2 4 2" xfId="9005"/>
    <cellStyle name="20% - Énfasis3 5 6 2 3 2 5" xfId="9006"/>
    <cellStyle name="20% - Énfasis3 5 6 2 3 3" xfId="9007"/>
    <cellStyle name="20% - Énfasis3 5 6 2 3 3 2" xfId="9008"/>
    <cellStyle name="20% - Énfasis3 5 6 2 3 3 2 2" xfId="9009"/>
    <cellStyle name="20% - Énfasis3 5 6 2 3 3 3" xfId="9010"/>
    <cellStyle name="20% - Énfasis3 5 6 2 3 3 3 2" xfId="9011"/>
    <cellStyle name="20% - Énfasis3 5 6 2 3 3 4" xfId="9012"/>
    <cellStyle name="20% - Énfasis3 5 6 2 3 4" xfId="9013"/>
    <cellStyle name="20% - Énfasis3 5 6 2 3 4 2" xfId="9014"/>
    <cellStyle name="20% - Énfasis3 5 6 2 3 5" xfId="9015"/>
    <cellStyle name="20% - Énfasis3 5 6 2 3 5 2" xfId="9016"/>
    <cellStyle name="20% - Énfasis3 5 6 2 3 6" xfId="9017"/>
    <cellStyle name="20% - Énfasis3 5 6 2 4" xfId="9018"/>
    <cellStyle name="20% - Énfasis3 5 6 2 4 2" xfId="9019"/>
    <cellStyle name="20% - Énfasis3 5 6 2 4 2 2" xfId="9020"/>
    <cellStyle name="20% - Énfasis3 5 6 2 4 2 2 2" xfId="9021"/>
    <cellStyle name="20% - Énfasis3 5 6 2 4 2 3" xfId="9022"/>
    <cellStyle name="20% - Énfasis3 5 6 2 4 2 3 2" xfId="9023"/>
    <cellStyle name="20% - Énfasis3 5 6 2 4 2 4" xfId="9024"/>
    <cellStyle name="20% - Énfasis3 5 6 2 4 3" xfId="9025"/>
    <cellStyle name="20% - Énfasis3 5 6 2 4 3 2" xfId="9026"/>
    <cellStyle name="20% - Énfasis3 5 6 2 4 4" xfId="9027"/>
    <cellStyle name="20% - Énfasis3 5 6 2 4 4 2" xfId="9028"/>
    <cellStyle name="20% - Énfasis3 5 6 2 4 5" xfId="9029"/>
    <cellStyle name="20% - Énfasis3 5 6 2 5" xfId="9030"/>
    <cellStyle name="20% - Énfasis3 5 6 2 5 2" xfId="9031"/>
    <cellStyle name="20% - Énfasis3 5 6 2 5 2 2" xfId="9032"/>
    <cellStyle name="20% - Énfasis3 5 6 2 5 3" xfId="9033"/>
    <cellStyle name="20% - Énfasis3 5 6 2 5 3 2" xfId="9034"/>
    <cellStyle name="20% - Énfasis3 5 6 2 5 4" xfId="9035"/>
    <cellStyle name="20% - Énfasis3 5 6 2 6" xfId="9036"/>
    <cellStyle name="20% - Énfasis3 5 6 2 6 2" xfId="9037"/>
    <cellStyle name="20% - Énfasis3 5 6 2 7" xfId="9038"/>
    <cellStyle name="20% - Énfasis3 5 6 2 7 2" xfId="9039"/>
    <cellStyle name="20% - Énfasis3 5 6 2 8" xfId="9040"/>
    <cellStyle name="20% - Énfasis3 5 6 3" xfId="9041"/>
    <cellStyle name="20% - Énfasis3 5 6 3 2" xfId="9042"/>
    <cellStyle name="20% - Énfasis3 5 6 3 2 2" xfId="9043"/>
    <cellStyle name="20% - Énfasis3 5 6 3 2 2 2" xfId="9044"/>
    <cellStyle name="20% - Énfasis3 5 6 3 2 2 2 2" xfId="9045"/>
    <cellStyle name="20% - Énfasis3 5 6 3 2 2 3" xfId="9046"/>
    <cellStyle name="20% - Énfasis3 5 6 3 2 2 3 2" xfId="9047"/>
    <cellStyle name="20% - Énfasis3 5 6 3 2 2 4" xfId="9048"/>
    <cellStyle name="20% - Énfasis3 5 6 3 2 3" xfId="9049"/>
    <cellStyle name="20% - Énfasis3 5 6 3 2 3 2" xfId="9050"/>
    <cellStyle name="20% - Énfasis3 5 6 3 2 4" xfId="9051"/>
    <cellStyle name="20% - Énfasis3 5 6 3 2 4 2" xfId="9052"/>
    <cellStyle name="20% - Énfasis3 5 6 3 2 5" xfId="9053"/>
    <cellStyle name="20% - Énfasis3 5 6 3 3" xfId="9054"/>
    <cellStyle name="20% - Énfasis3 5 6 3 3 2" xfId="9055"/>
    <cellStyle name="20% - Énfasis3 5 6 3 3 2 2" xfId="9056"/>
    <cellStyle name="20% - Énfasis3 5 6 3 3 3" xfId="9057"/>
    <cellStyle name="20% - Énfasis3 5 6 3 3 3 2" xfId="9058"/>
    <cellStyle name="20% - Énfasis3 5 6 3 3 4" xfId="9059"/>
    <cellStyle name="20% - Énfasis3 5 6 3 4" xfId="9060"/>
    <cellStyle name="20% - Énfasis3 5 6 3 4 2" xfId="9061"/>
    <cellStyle name="20% - Énfasis3 5 6 3 5" xfId="9062"/>
    <cellStyle name="20% - Énfasis3 5 6 3 5 2" xfId="9063"/>
    <cellStyle name="20% - Énfasis3 5 6 3 6" xfId="9064"/>
    <cellStyle name="20% - Énfasis3 5 6 4" xfId="9065"/>
    <cellStyle name="20% - Énfasis3 5 6 4 2" xfId="9066"/>
    <cellStyle name="20% - Énfasis3 5 6 4 2 2" xfId="9067"/>
    <cellStyle name="20% - Énfasis3 5 6 4 2 2 2" xfId="9068"/>
    <cellStyle name="20% - Énfasis3 5 6 4 2 2 2 2" xfId="9069"/>
    <cellStyle name="20% - Énfasis3 5 6 4 2 2 3" xfId="9070"/>
    <cellStyle name="20% - Énfasis3 5 6 4 2 2 3 2" xfId="9071"/>
    <cellStyle name="20% - Énfasis3 5 6 4 2 2 4" xfId="9072"/>
    <cellStyle name="20% - Énfasis3 5 6 4 2 3" xfId="9073"/>
    <cellStyle name="20% - Énfasis3 5 6 4 2 3 2" xfId="9074"/>
    <cellStyle name="20% - Énfasis3 5 6 4 2 4" xfId="9075"/>
    <cellStyle name="20% - Énfasis3 5 6 4 2 4 2" xfId="9076"/>
    <cellStyle name="20% - Énfasis3 5 6 4 2 5" xfId="9077"/>
    <cellStyle name="20% - Énfasis3 5 6 4 3" xfId="9078"/>
    <cellStyle name="20% - Énfasis3 5 6 4 3 2" xfId="9079"/>
    <cellStyle name="20% - Énfasis3 5 6 4 3 2 2" xfId="9080"/>
    <cellStyle name="20% - Énfasis3 5 6 4 3 3" xfId="9081"/>
    <cellStyle name="20% - Énfasis3 5 6 4 3 3 2" xfId="9082"/>
    <cellStyle name="20% - Énfasis3 5 6 4 3 4" xfId="9083"/>
    <cellStyle name="20% - Énfasis3 5 6 4 4" xfId="9084"/>
    <cellStyle name="20% - Énfasis3 5 6 4 4 2" xfId="9085"/>
    <cellStyle name="20% - Énfasis3 5 6 4 5" xfId="9086"/>
    <cellStyle name="20% - Énfasis3 5 6 4 5 2" xfId="9087"/>
    <cellStyle name="20% - Énfasis3 5 6 4 6" xfId="9088"/>
    <cellStyle name="20% - Énfasis3 5 6 5" xfId="9089"/>
    <cellStyle name="20% - Énfasis3 5 6 5 2" xfId="9090"/>
    <cellStyle name="20% - Énfasis3 5 6 5 2 2" xfId="9091"/>
    <cellStyle name="20% - Énfasis3 5 6 5 2 2 2" xfId="9092"/>
    <cellStyle name="20% - Énfasis3 5 6 5 2 3" xfId="9093"/>
    <cellStyle name="20% - Énfasis3 5 6 5 2 3 2" xfId="9094"/>
    <cellStyle name="20% - Énfasis3 5 6 5 2 4" xfId="9095"/>
    <cellStyle name="20% - Énfasis3 5 6 5 3" xfId="9096"/>
    <cellStyle name="20% - Énfasis3 5 6 5 3 2" xfId="9097"/>
    <cellStyle name="20% - Énfasis3 5 6 5 4" xfId="9098"/>
    <cellStyle name="20% - Énfasis3 5 6 5 4 2" xfId="9099"/>
    <cellStyle name="20% - Énfasis3 5 6 5 5" xfId="9100"/>
    <cellStyle name="20% - Énfasis3 5 6 6" xfId="9101"/>
    <cellStyle name="20% - Énfasis3 5 6 6 2" xfId="9102"/>
    <cellStyle name="20% - Énfasis3 5 6 6 2 2" xfId="9103"/>
    <cellStyle name="20% - Énfasis3 5 6 6 3" xfId="9104"/>
    <cellStyle name="20% - Énfasis3 5 6 6 3 2" xfId="9105"/>
    <cellStyle name="20% - Énfasis3 5 6 6 4" xfId="9106"/>
    <cellStyle name="20% - Énfasis3 5 6 7" xfId="9107"/>
    <cellStyle name="20% - Énfasis3 5 6 7 2" xfId="9108"/>
    <cellStyle name="20% - Énfasis3 5 6 8" xfId="9109"/>
    <cellStyle name="20% - Énfasis3 5 6 8 2" xfId="9110"/>
    <cellStyle name="20% - Énfasis3 5 6 9" xfId="9111"/>
    <cellStyle name="20% - Énfasis3 5 7" xfId="9112"/>
    <cellStyle name="20% - Énfasis3 5 7 2" xfId="9113"/>
    <cellStyle name="20% - Énfasis3 5 7 2 2" xfId="9114"/>
    <cellStyle name="20% - Énfasis3 5 7 2 2 2" xfId="9115"/>
    <cellStyle name="20% - Énfasis3 5 7 2 2 2 2" xfId="9116"/>
    <cellStyle name="20% - Énfasis3 5 7 2 2 2 2 2" xfId="9117"/>
    <cellStyle name="20% - Énfasis3 5 7 2 2 2 2 2 2" xfId="9118"/>
    <cellStyle name="20% - Énfasis3 5 7 2 2 2 2 3" xfId="9119"/>
    <cellStyle name="20% - Énfasis3 5 7 2 2 2 2 3 2" xfId="9120"/>
    <cellStyle name="20% - Énfasis3 5 7 2 2 2 2 4" xfId="9121"/>
    <cellStyle name="20% - Énfasis3 5 7 2 2 2 3" xfId="9122"/>
    <cellStyle name="20% - Énfasis3 5 7 2 2 2 3 2" xfId="9123"/>
    <cellStyle name="20% - Énfasis3 5 7 2 2 2 4" xfId="9124"/>
    <cellStyle name="20% - Énfasis3 5 7 2 2 2 4 2" xfId="9125"/>
    <cellStyle name="20% - Énfasis3 5 7 2 2 2 5" xfId="9126"/>
    <cellStyle name="20% - Énfasis3 5 7 2 2 3" xfId="9127"/>
    <cellStyle name="20% - Énfasis3 5 7 2 2 3 2" xfId="9128"/>
    <cellStyle name="20% - Énfasis3 5 7 2 2 3 2 2" xfId="9129"/>
    <cellStyle name="20% - Énfasis3 5 7 2 2 3 3" xfId="9130"/>
    <cellStyle name="20% - Énfasis3 5 7 2 2 3 3 2" xfId="9131"/>
    <cellStyle name="20% - Énfasis3 5 7 2 2 3 4" xfId="9132"/>
    <cellStyle name="20% - Énfasis3 5 7 2 2 4" xfId="9133"/>
    <cellStyle name="20% - Énfasis3 5 7 2 2 4 2" xfId="9134"/>
    <cellStyle name="20% - Énfasis3 5 7 2 2 5" xfId="9135"/>
    <cellStyle name="20% - Énfasis3 5 7 2 2 5 2" xfId="9136"/>
    <cellStyle name="20% - Énfasis3 5 7 2 2 6" xfId="9137"/>
    <cellStyle name="20% - Énfasis3 5 7 2 3" xfId="9138"/>
    <cellStyle name="20% - Énfasis3 5 7 2 3 2" xfId="9139"/>
    <cellStyle name="20% - Énfasis3 5 7 2 3 2 2" xfId="9140"/>
    <cellStyle name="20% - Énfasis3 5 7 2 3 2 2 2" xfId="9141"/>
    <cellStyle name="20% - Énfasis3 5 7 2 3 2 2 2 2" xfId="9142"/>
    <cellStyle name="20% - Énfasis3 5 7 2 3 2 2 3" xfId="9143"/>
    <cellStyle name="20% - Énfasis3 5 7 2 3 2 2 3 2" xfId="9144"/>
    <cellStyle name="20% - Énfasis3 5 7 2 3 2 2 4" xfId="9145"/>
    <cellStyle name="20% - Énfasis3 5 7 2 3 2 3" xfId="9146"/>
    <cellStyle name="20% - Énfasis3 5 7 2 3 2 3 2" xfId="9147"/>
    <cellStyle name="20% - Énfasis3 5 7 2 3 2 4" xfId="9148"/>
    <cellStyle name="20% - Énfasis3 5 7 2 3 2 4 2" xfId="9149"/>
    <cellStyle name="20% - Énfasis3 5 7 2 3 2 5" xfId="9150"/>
    <cellStyle name="20% - Énfasis3 5 7 2 3 3" xfId="9151"/>
    <cellStyle name="20% - Énfasis3 5 7 2 3 3 2" xfId="9152"/>
    <cellStyle name="20% - Énfasis3 5 7 2 3 3 2 2" xfId="9153"/>
    <cellStyle name="20% - Énfasis3 5 7 2 3 3 3" xfId="9154"/>
    <cellStyle name="20% - Énfasis3 5 7 2 3 3 3 2" xfId="9155"/>
    <cellStyle name="20% - Énfasis3 5 7 2 3 3 4" xfId="9156"/>
    <cellStyle name="20% - Énfasis3 5 7 2 3 4" xfId="9157"/>
    <cellStyle name="20% - Énfasis3 5 7 2 3 4 2" xfId="9158"/>
    <cellStyle name="20% - Énfasis3 5 7 2 3 5" xfId="9159"/>
    <cellStyle name="20% - Énfasis3 5 7 2 3 5 2" xfId="9160"/>
    <cellStyle name="20% - Énfasis3 5 7 2 3 6" xfId="9161"/>
    <cellStyle name="20% - Énfasis3 5 7 2 4" xfId="9162"/>
    <cellStyle name="20% - Énfasis3 5 7 2 4 2" xfId="9163"/>
    <cellStyle name="20% - Énfasis3 5 7 2 4 2 2" xfId="9164"/>
    <cellStyle name="20% - Énfasis3 5 7 2 4 2 2 2" xfId="9165"/>
    <cellStyle name="20% - Énfasis3 5 7 2 4 2 3" xfId="9166"/>
    <cellStyle name="20% - Énfasis3 5 7 2 4 2 3 2" xfId="9167"/>
    <cellStyle name="20% - Énfasis3 5 7 2 4 2 4" xfId="9168"/>
    <cellStyle name="20% - Énfasis3 5 7 2 4 3" xfId="9169"/>
    <cellStyle name="20% - Énfasis3 5 7 2 4 3 2" xfId="9170"/>
    <cellStyle name="20% - Énfasis3 5 7 2 4 4" xfId="9171"/>
    <cellStyle name="20% - Énfasis3 5 7 2 4 4 2" xfId="9172"/>
    <cellStyle name="20% - Énfasis3 5 7 2 4 5" xfId="9173"/>
    <cellStyle name="20% - Énfasis3 5 7 2 5" xfId="9174"/>
    <cellStyle name="20% - Énfasis3 5 7 2 5 2" xfId="9175"/>
    <cellStyle name="20% - Énfasis3 5 7 2 5 2 2" xfId="9176"/>
    <cellStyle name="20% - Énfasis3 5 7 2 5 3" xfId="9177"/>
    <cellStyle name="20% - Énfasis3 5 7 2 5 3 2" xfId="9178"/>
    <cellStyle name="20% - Énfasis3 5 7 2 5 4" xfId="9179"/>
    <cellStyle name="20% - Énfasis3 5 7 2 6" xfId="9180"/>
    <cellStyle name="20% - Énfasis3 5 7 2 6 2" xfId="9181"/>
    <cellStyle name="20% - Énfasis3 5 7 2 7" xfId="9182"/>
    <cellStyle name="20% - Énfasis3 5 7 2 7 2" xfId="9183"/>
    <cellStyle name="20% - Énfasis3 5 7 2 8" xfId="9184"/>
    <cellStyle name="20% - Énfasis3 5 7 3" xfId="9185"/>
    <cellStyle name="20% - Énfasis3 5 7 3 2" xfId="9186"/>
    <cellStyle name="20% - Énfasis3 5 7 3 2 2" xfId="9187"/>
    <cellStyle name="20% - Énfasis3 5 7 3 2 2 2" xfId="9188"/>
    <cellStyle name="20% - Énfasis3 5 7 3 2 2 2 2" xfId="9189"/>
    <cellStyle name="20% - Énfasis3 5 7 3 2 2 3" xfId="9190"/>
    <cellStyle name="20% - Énfasis3 5 7 3 2 2 3 2" xfId="9191"/>
    <cellStyle name="20% - Énfasis3 5 7 3 2 2 4" xfId="9192"/>
    <cellStyle name="20% - Énfasis3 5 7 3 2 3" xfId="9193"/>
    <cellStyle name="20% - Énfasis3 5 7 3 2 3 2" xfId="9194"/>
    <cellStyle name="20% - Énfasis3 5 7 3 2 4" xfId="9195"/>
    <cellStyle name="20% - Énfasis3 5 7 3 2 4 2" xfId="9196"/>
    <cellStyle name="20% - Énfasis3 5 7 3 2 5" xfId="9197"/>
    <cellStyle name="20% - Énfasis3 5 7 3 3" xfId="9198"/>
    <cellStyle name="20% - Énfasis3 5 7 3 3 2" xfId="9199"/>
    <cellStyle name="20% - Énfasis3 5 7 3 3 2 2" xfId="9200"/>
    <cellStyle name="20% - Énfasis3 5 7 3 3 3" xfId="9201"/>
    <cellStyle name="20% - Énfasis3 5 7 3 3 3 2" xfId="9202"/>
    <cellStyle name="20% - Énfasis3 5 7 3 3 4" xfId="9203"/>
    <cellStyle name="20% - Énfasis3 5 7 3 4" xfId="9204"/>
    <cellStyle name="20% - Énfasis3 5 7 3 4 2" xfId="9205"/>
    <cellStyle name="20% - Énfasis3 5 7 3 5" xfId="9206"/>
    <cellStyle name="20% - Énfasis3 5 7 3 5 2" xfId="9207"/>
    <cellStyle name="20% - Énfasis3 5 7 3 6" xfId="9208"/>
    <cellStyle name="20% - Énfasis3 5 7 4" xfId="9209"/>
    <cellStyle name="20% - Énfasis3 5 7 4 2" xfId="9210"/>
    <cellStyle name="20% - Énfasis3 5 7 4 2 2" xfId="9211"/>
    <cellStyle name="20% - Énfasis3 5 7 4 2 2 2" xfId="9212"/>
    <cellStyle name="20% - Énfasis3 5 7 4 2 2 2 2" xfId="9213"/>
    <cellStyle name="20% - Énfasis3 5 7 4 2 2 3" xfId="9214"/>
    <cellStyle name="20% - Énfasis3 5 7 4 2 2 3 2" xfId="9215"/>
    <cellStyle name="20% - Énfasis3 5 7 4 2 2 4" xfId="9216"/>
    <cellStyle name="20% - Énfasis3 5 7 4 2 3" xfId="9217"/>
    <cellStyle name="20% - Énfasis3 5 7 4 2 3 2" xfId="9218"/>
    <cellStyle name="20% - Énfasis3 5 7 4 2 4" xfId="9219"/>
    <cellStyle name="20% - Énfasis3 5 7 4 2 4 2" xfId="9220"/>
    <cellStyle name="20% - Énfasis3 5 7 4 2 5" xfId="9221"/>
    <cellStyle name="20% - Énfasis3 5 7 4 3" xfId="9222"/>
    <cellStyle name="20% - Énfasis3 5 7 4 3 2" xfId="9223"/>
    <cellStyle name="20% - Énfasis3 5 7 4 3 2 2" xfId="9224"/>
    <cellStyle name="20% - Énfasis3 5 7 4 3 3" xfId="9225"/>
    <cellStyle name="20% - Énfasis3 5 7 4 3 3 2" xfId="9226"/>
    <cellStyle name="20% - Énfasis3 5 7 4 3 4" xfId="9227"/>
    <cellStyle name="20% - Énfasis3 5 7 4 4" xfId="9228"/>
    <cellStyle name="20% - Énfasis3 5 7 4 4 2" xfId="9229"/>
    <cellStyle name="20% - Énfasis3 5 7 4 5" xfId="9230"/>
    <cellStyle name="20% - Énfasis3 5 7 4 5 2" xfId="9231"/>
    <cellStyle name="20% - Énfasis3 5 7 4 6" xfId="9232"/>
    <cellStyle name="20% - Énfasis3 5 7 5" xfId="9233"/>
    <cellStyle name="20% - Énfasis3 5 7 5 2" xfId="9234"/>
    <cellStyle name="20% - Énfasis3 5 7 5 2 2" xfId="9235"/>
    <cellStyle name="20% - Énfasis3 5 7 5 2 2 2" xfId="9236"/>
    <cellStyle name="20% - Énfasis3 5 7 5 2 3" xfId="9237"/>
    <cellStyle name="20% - Énfasis3 5 7 5 2 3 2" xfId="9238"/>
    <cellStyle name="20% - Énfasis3 5 7 5 2 4" xfId="9239"/>
    <cellStyle name="20% - Énfasis3 5 7 5 3" xfId="9240"/>
    <cellStyle name="20% - Énfasis3 5 7 5 3 2" xfId="9241"/>
    <cellStyle name="20% - Énfasis3 5 7 5 4" xfId="9242"/>
    <cellStyle name="20% - Énfasis3 5 7 5 4 2" xfId="9243"/>
    <cellStyle name="20% - Énfasis3 5 7 5 5" xfId="9244"/>
    <cellStyle name="20% - Énfasis3 5 7 6" xfId="9245"/>
    <cellStyle name="20% - Énfasis3 5 7 6 2" xfId="9246"/>
    <cellStyle name="20% - Énfasis3 5 7 6 2 2" xfId="9247"/>
    <cellStyle name="20% - Énfasis3 5 7 6 3" xfId="9248"/>
    <cellStyle name="20% - Énfasis3 5 7 6 3 2" xfId="9249"/>
    <cellStyle name="20% - Énfasis3 5 7 6 4" xfId="9250"/>
    <cellStyle name="20% - Énfasis3 5 7 7" xfId="9251"/>
    <cellStyle name="20% - Énfasis3 5 7 7 2" xfId="9252"/>
    <cellStyle name="20% - Énfasis3 5 7 8" xfId="9253"/>
    <cellStyle name="20% - Énfasis3 5 7 8 2" xfId="9254"/>
    <cellStyle name="20% - Énfasis3 5 7 9" xfId="9255"/>
    <cellStyle name="20% - Énfasis3 5 8" xfId="9256"/>
    <cellStyle name="20% - Énfasis3 5 8 2" xfId="9257"/>
    <cellStyle name="20% - Énfasis3 5 8 2 2" xfId="9258"/>
    <cellStyle name="20% - Énfasis3 5 8 2 2 2" xfId="9259"/>
    <cellStyle name="20% - Énfasis3 5 8 2 2 2 2" xfId="9260"/>
    <cellStyle name="20% - Énfasis3 5 8 2 2 2 2 2" xfId="9261"/>
    <cellStyle name="20% - Énfasis3 5 8 2 2 2 2 2 2" xfId="9262"/>
    <cellStyle name="20% - Énfasis3 5 8 2 2 2 2 3" xfId="9263"/>
    <cellStyle name="20% - Énfasis3 5 8 2 2 2 2 3 2" xfId="9264"/>
    <cellStyle name="20% - Énfasis3 5 8 2 2 2 2 4" xfId="9265"/>
    <cellStyle name="20% - Énfasis3 5 8 2 2 2 3" xfId="9266"/>
    <cellStyle name="20% - Énfasis3 5 8 2 2 2 3 2" xfId="9267"/>
    <cellStyle name="20% - Énfasis3 5 8 2 2 2 4" xfId="9268"/>
    <cellStyle name="20% - Énfasis3 5 8 2 2 2 4 2" xfId="9269"/>
    <cellStyle name="20% - Énfasis3 5 8 2 2 2 5" xfId="9270"/>
    <cellStyle name="20% - Énfasis3 5 8 2 2 3" xfId="9271"/>
    <cellStyle name="20% - Énfasis3 5 8 2 2 3 2" xfId="9272"/>
    <cellStyle name="20% - Énfasis3 5 8 2 2 3 2 2" xfId="9273"/>
    <cellStyle name="20% - Énfasis3 5 8 2 2 3 3" xfId="9274"/>
    <cellStyle name="20% - Énfasis3 5 8 2 2 3 3 2" xfId="9275"/>
    <cellStyle name="20% - Énfasis3 5 8 2 2 3 4" xfId="9276"/>
    <cellStyle name="20% - Énfasis3 5 8 2 2 4" xfId="9277"/>
    <cellStyle name="20% - Énfasis3 5 8 2 2 4 2" xfId="9278"/>
    <cellStyle name="20% - Énfasis3 5 8 2 2 5" xfId="9279"/>
    <cellStyle name="20% - Énfasis3 5 8 2 2 5 2" xfId="9280"/>
    <cellStyle name="20% - Énfasis3 5 8 2 2 6" xfId="9281"/>
    <cellStyle name="20% - Énfasis3 5 8 2 3" xfId="9282"/>
    <cellStyle name="20% - Énfasis3 5 8 2 3 2" xfId="9283"/>
    <cellStyle name="20% - Énfasis3 5 8 2 3 2 2" xfId="9284"/>
    <cellStyle name="20% - Énfasis3 5 8 2 3 2 2 2" xfId="9285"/>
    <cellStyle name="20% - Énfasis3 5 8 2 3 2 2 2 2" xfId="9286"/>
    <cellStyle name="20% - Énfasis3 5 8 2 3 2 2 3" xfId="9287"/>
    <cellStyle name="20% - Énfasis3 5 8 2 3 2 2 3 2" xfId="9288"/>
    <cellStyle name="20% - Énfasis3 5 8 2 3 2 2 4" xfId="9289"/>
    <cellStyle name="20% - Énfasis3 5 8 2 3 2 3" xfId="9290"/>
    <cellStyle name="20% - Énfasis3 5 8 2 3 2 3 2" xfId="9291"/>
    <cellStyle name="20% - Énfasis3 5 8 2 3 2 4" xfId="9292"/>
    <cellStyle name="20% - Énfasis3 5 8 2 3 2 4 2" xfId="9293"/>
    <cellStyle name="20% - Énfasis3 5 8 2 3 2 5" xfId="9294"/>
    <cellStyle name="20% - Énfasis3 5 8 2 3 3" xfId="9295"/>
    <cellStyle name="20% - Énfasis3 5 8 2 3 3 2" xfId="9296"/>
    <cellStyle name="20% - Énfasis3 5 8 2 3 3 2 2" xfId="9297"/>
    <cellStyle name="20% - Énfasis3 5 8 2 3 3 3" xfId="9298"/>
    <cellStyle name="20% - Énfasis3 5 8 2 3 3 3 2" xfId="9299"/>
    <cellStyle name="20% - Énfasis3 5 8 2 3 3 4" xfId="9300"/>
    <cellStyle name="20% - Énfasis3 5 8 2 3 4" xfId="9301"/>
    <cellStyle name="20% - Énfasis3 5 8 2 3 4 2" xfId="9302"/>
    <cellStyle name="20% - Énfasis3 5 8 2 3 5" xfId="9303"/>
    <cellStyle name="20% - Énfasis3 5 8 2 3 5 2" xfId="9304"/>
    <cellStyle name="20% - Énfasis3 5 8 2 3 6" xfId="9305"/>
    <cellStyle name="20% - Énfasis3 5 8 2 4" xfId="9306"/>
    <cellStyle name="20% - Énfasis3 5 8 2 4 2" xfId="9307"/>
    <cellStyle name="20% - Énfasis3 5 8 2 4 2 2" xfId="9308"/>
    <cellStyle name="20% - Énfasis3 5 8 2 4 2 2 2" xfId="9309"/>
    <cellStyle name="20% - Énfasis3 5 8 2 4 2 3" xfId="9310"/>
    <cellStyle name="20% - Énfasis3 5 8 2 4 2 3 2" xfId="9311"/>
    <cellStyle name="20% - Énfasis3 5 8 2 4 2 4" xfId="9312"/>
    <cellStyle name="20% - Énfasis3 5 8 2 4 3" xfId="9313"/>
    <cellStyle name="20% - Énfasis3 5 8 2 4 3 2" xfId="9314"/>
    <cellStyle name="20% - Énfasis3 5 8 2 4 4" xfId="9315"/>
    <cellStyle name="20% - Énfasis3 5 8 2 4 4 2" xfId="9316"/>
    <cellStyle name="20% - Énfasis3 5 8 2 4 5" xfId="9317"/>
    <cellStyle name="20% - Énfasis3 5 8 2 5" xfId="9318"/>
    <cellStyle name="20% - Énfasis3 5 8 2 5 2" xfId="9319"/>
    <cellStyle name="20% - Énfasis3 5 8 2 5 2 2" xfId="9320"/>
    <cellStyle name="20% - Énfasis3 5 8 2 5 3" xfId="9321"/>
    <cellStyle name="20% - Énfasis3 5 8 2 5 3 2" xfId="9322"/>
    <cellStyle name="20% - Énfasis3 5 8 2 5 4" xfId="9323"/>
    <cellStyle name="20% - Énfasis3 5 8 2 6" xfId="9324"/>
    <cellStyle name="20% - Énfasis3 5 8 2 6 2" xfId="9325"/>
    <cellStyle name="20% - Énfasis3 5 8 2 7" xfId="9326"/>
    <cellStyle name="20% - Énfasis3 5 8 2 7 2" xfId="9327"/>
    <cellStyle name="20% - Énfasis3 5 8 2 8" xfId="9328"/>
    <cellStyle name="20% - Énfasis3 5 8 3" xfId="9329"/>
    <cellStyle name="20% - Énfasis3 5 8 3 2" xfId="9330"/>
    <cellStyle name="20% - Énfasis3 5 8 3 2 2" xfId="9331"/>
    <cellStyle name="20% - Énfasis3 5 8 3 2 2 2" xfId="9332"/>
    <cellStyle name="20% - Énfasis3 5 8 3 2 2 2 2" xfId="9333"/>
    <cellStyle name="20% - Énfasis3 5 8 3 2 2 3" xfId="9334"/>
    <cellStyle name="20% - Énfasis3 5 8 3 2 2 3 2" xfId="9335"/>
    <cellStyle name="20% - Énfasis3 5 8 3 2 2 4" xfId="9336"/>
    <cellStyle name="20% - Énfasis3 5 8 3 2 3" xfId="9337"/>
    <cellStyle name="20% - Énfasis3 5 8 3 2 3 2" xfId="9338"/>
    <cellStyle name="20% - Énfasis3 5 8 3 2 4" xfId="9339"/>
    <cellStyle name="20% - Énfasis3 5 8 3 2 4 2" xfId="9340"/>
    <cellStyle name="20% - Énfasis3 5 8 3 2 5" xfId="9341"/>
    <cellStyle name="20% - Énfasis3 5 8 3 3" xfId="9342"/>
    <cellStyle name="20% - Énfasis3 5 8 3 3 2" xfId="9343"/>
    <cellStyle name="20% - Énfasis3 5 8 3 3 2 2" xfId="9344"/>
    <cellStyle name="20% - Énfasis3 5 8 3 3 3" xfId="9345"/>
    <cellStyle name="20% - Énfasis3 5 8 3 3 3 2" xfId="9346"/>
    <cellStyle name="20% - Énfasis3 5 8 3 3 4" xfId="9347"/>
    <cellStyle name="20% - Énfasis3 5 8 3 4" xfId="9348"/>
    <cellStyle name="20% - Énfasis3 5 8 3 4 2" xfId="9349"/>
    <cellStyle name="20% - Énfasis3 5 8 3 5" xfId="9350"/>
    <cellStyle name="20% - Énfasis3 5 8 3 5 2" xfId="9351"/>
    <cellStyle name="20% - Énfasis3 5 8 3 6" xfId="9352"/>
    <cellStyle name="20% - Énfasis3 5 8 4" xfId="9353"/>
    <cellStyle name="20% - Énfasis3 5 8 4 2" xfId="9354"/>
    <cellStyle name="20% - Énfasis3 5 8 4 2 2" xfId="9355"/>
    <cellStyle name="20% - Énfasis3 5 8 4 2 2 2" xfId="9356"/>
    <cellStyle name="20% - Énfasis3 5 8 4 2 2 2 2" xfId="9357"/>
    <cellStyle name="20% - Énfasis3 5 8 4 2 2 3" xfId="9358"/>
    <cellStyle name="20% - Énfasis3 5 8 4 2 2 3 2" xfId="9359"/>
    <cellStyle name="20% - Énfasis3 5 8 4 2 2 4" xfId="9360"/>
    <cellStyle name="20% - Énfasis3 5 8 4 2 3" xfId="9361"/>
    <cellStyle name="20% - Énfasis3 5 8 4 2 3 2" xfId="9362"/>
    <cellStyle name="20% - Énfasis3 5 8 4 2 4" xfId="9363"/>
    <cellStyle name="20% - Énfasis3 5 8 4 2 4 2" xfId="9364"/>
    <cellStyle name="20% - Énfasis3 5 8 4 2 5" xfId="9365"/>
    <cellStyle name="20% - Énfasis3 5 8 4 3" xfId="9366"/>
    <cellStyle name="20% - Énfasis3 5 8 4 3 2" xfId="9367"/>
    <cellStyle name="20% - Énfasis3 5 8 4 3 2 2" xfId="9368"/>
    <cellStyle name="20% - Énfasis3 5 8 4 3 3" xfId="9369"/>
    <cellStyle name="20% - Énfasis3 5 8 4 3 3 2" xfId="9370"/>
    <cellStyle name="20% - Énfasis3 5 8 4 3 4" xfId="9371"/>
    <cellStyle name="20% - Énfasis3 5 8 4 4" xfId="9372"/>
    <cellStyle name="20% - Énfasis3 5 8 4 4 2" xfId="9373"/>
    <cellStyle name="20% - Énfasis3 5 8 4 5" xfId="9374"/>
    <cellStyle name="20% - Énfasis3 5 8 4 5 2" xfId="9375"/>
    <cellStyle name="20% - Énfasis3 5 8 4 6" xfId="9376"/>
    <cellStyle name="20% - Énfasis3 5 8 5" xfId="9377"/>
    <cellStyle name="20% - Énfasis3 5 8 5 2" xfId="9378"/>
    <cellStyle name="20% - Énfasis3 5 8 5 2 2" xfId="9379"/>
    <cellStyle name="20% - Énfasis3 5 8 5 2 2 2" xfId="9380"/>
    <cellStyle name="20% - Énfasis3 5 8 5 2 3" xfId="9381"/>
    <cellStyle name="20% - Énfasis3 5 8 5 2 3 2" xfId="9382"/>
    <cellStyle name="20% - Énfasis3 5 8 5 2 4" xfId="9383"/>
    <cellStyle name="20% - Énfasis3 5 8 5 3" xfId="9384"/>
    <cellStyle name="20% - Énfasis3 5 8 5 3 2" xfId="9385"/>
    <cellStyle name="20% - Énfasis3 5 8 5 4" xfId="9386"/>
    <cellStyle name="20% - Énfasis3 5 8 5 4 2" xfId="9387"/>
    <cellStyle name="20% - Énfasis3 5 8 5 5" xfId="9388"/>
    <cellStyle name="20% - Énfasis3 5 8 6" xfId="9389"/>
    <cellStyle name="20% - Énfasis3 5 8 6 2" xfId="9390"/>
    <cellStyle name="20% - Énfasis3 5 8 6 2 2" xfId="9391"/>
    <cellStyle name="20% - Énfasis3 5 8 6 3" xfId="9392"/>
    <cellStyle name="20% - Énfasis3 5 8 6 3 2" xfId="9393"/>
    <cellStyle name="20% - Énfasis3 5 8 6 4" xfId="9394"/>
    <cellStyle name="20% - Énfasis3 5 8 7" xfId="9395"/>
    <cellStyle name="20% - Énfasis3 5 8 7 2" xfId="9396"/>
    <cellStyle name="20% - Énfasis3 5 8 8" xfId="9397"/>
    <cellStyle name="20% - Énfasis3 5 8 8 2" xfId="9398"/>
    <cellStyle name="20% - Énfasis3 5 8 9" xfId="9399"/>
    <cellStyle name="20% - Énfasis3 5 9" xfId="9400"/>
    <cellStyle name="20% - Énfasis3 5 9 2" xfId="9401"/>
    <cellStyle name="20% - Énfasis3 5 9 2 2" xfId="9402"/>
    <cellStyle name="20% - Énfasis3 5 9 2 2 2" xfId="9403"/>
    <cellStyle name="20% - Énfasis3 5 9 2 2 2 2" xfId="9404"/>
    <cellStyle name="20% - Énfasis3 5 9 2 2 2 2 2" xfId="9405"/>
    <cellStyle name="20% - Énfasis3 5 9 2 2 2 3" xfId="9406"/>
    <cellStyle name="20% - Énfasis3 5 9 2 2 2 3 2" xfId="9407"/>
    <cellStyle name="20% - Énfasis3 5 9 2 2 2 4" xfId="9408"/>
    <cellStyle name="20% - Énfasis3 5 9 2 2 3" xfId="9409"/>
    <cellStyle name="20% - Énfasis3 5 9 2 2 3 2" xfId="9410"/>
    <cellStyle name="20% - Énfasis3 5 9 2 2 4" xfId="9411"/>
    <cellStyle name="20% - Énfasis3 5 9 2 2 4 2" xfId="9412"/>
    <cellStyle name="20% - Énfasis3 5 9 2 2 5" xfId="9413"/>
    <cellStyle name="20% - Énfasis3 5 9 2 3" xfId="9414"/>
    <cellStyle name="20% - Énfasis3 5 9 2 3 2" xfId="9415"/>
    <cellStyle name="20% - Énfasis3 5 9 2 3 2 2" xfId="9416"/>
    <cellStyle name="20% - Énfasis3 5 9 2 3 3" xfId="9417"/>
    <cellStyle name="20% - Énfasis3 5 9 2 3 3 2" xfId="9418"/>
    <cellStyle name="20% - Énfasis3 5 9 2 3 4" xfId="9419"/>
    <cellStyle name="20% - Énfasis3 5 9 2 4" xfId="9420"/>
    <cellStyle name="20% - Énfasis3 5 9 2 4 2" xfId="9421"/>
    <cellStyle name="20% - Énfasis3 5 9 2 5" xfId="9422"/>
    <cellStyle name="20% - Énfasis3 5 9 2 5 2" xfId="9423"/>
    <cellStyle name="20% - Énfasis3 5 9 2 6" xfId="9424"/>
    <cellStyle name="20% - Énfasis3 5 9 3" xfId="9425"/>
    <cellStyle name="20% - Énfasis3 5 9 3 2" xfId="9426"/>
    <cellStyle name="20% - Énfasis3 5 9 3 2 2" xfId="9427"/>
    <cellStyle name="20% - Énfasis3 5 9 3 2 2 2" xfId="9428"/>
    <cellStyle name="20% - Énfasis3 5 9 3 2 2 2 2" xfId="9429"/>
    <cellStyle name="20% - Énfasis3 5 9 3 2 2 3" xfId="9430"/>
    <cellStyle name="20% - Énfasis3 5 9 3 2 2 3 2" xfId="9431"/>
    <cellStyle name="20% - Énfasis3 5 9 3 2 2 4" xfId="9432"/>
    <cellStyle name="20% - Énfasis3 5 9 3 2 3" xfId="9433"/>
    <cellStyle name="20% - Énfasis3 5 9 3 2 3 2" xfId="9434"/>
    <cellStyle name="20% - Énfasis3 5 9 3 2 4" xfId="9435"/>
    <cellStyle name="20% - Énfasis3 5 9 3 2 4 2" xfId="9436"/>
    <cellStyle name="20% - Énfasis3 5 9 3 2 5" xfId="9437"/>
    <cellStyle name="20% - Énfasis3 5 9 3 3" xfId="9438"/>
    <cellStyle name="20% - Énfasis3 5 9 3 3 2" xfId="9439"/>
    <cellStyle name="20% - Énfasis3 5 9 3 3 2 2" xfId="9440"/>
    <cellStyle name="20% - Énfasis3 5 9 3 3 3" xfId="9441"/>
    <cellStyle name="20% - Énfasis3 5 9 3 3 3 2" xfId="9442"/>
    <cellStyle name="20% - Énfasis3 5 9 3 3 4" xfId="9443"/>
    <cellStyle name="20% - Énfasis3 5 9 3 4" xfId="9444"/>
    <cellStyle name="20% - Énfasis3 5 9 3 4 2" xfId="9445"/>
    <cellStyle name="20% - Énfasis3 5 9 3 5" xfId="9446"/>
    <cellStyle name="20% - Énfasis3 5 9 3 5 2" xfId="9447"/>
    <cellStyle name="20% - Énfasis3 5 9 3 6" xfId="9448"/>
    <cellStyle name="20% - Énfasis3 5 9 4" xfId="9449"/>
    <cellStyle name="20% - Énfasis3 5 9 4 2" xfId="9450"/>
    <cellStyle name="20% - Énfasis3 5 9 4 2 2" xfId="9451"/>
    <cellStyle name="20% - Énfasis3 5 9 4 2 2 2" xfId="9452"/>
    <cellStyle name="20% - Énfasis3 5 9 4 2 3" xfId="9453"/>
    <cellStyle name="20% - Énfasis3 5 9 4 2 3 2" xfId="9454"/>
    <cellStyle name="20% - Énfasis3 5 9 4 2 4" xfId="9455"/>
    <cellStyle name="20% - Énfasis3 5 9 4 3" xfId="9456"/>
    <cellStyle name="20% - Énfasis3 5 9 4 3 2" xfId="9457"/>
    <cellStyle name="20% - Énfasis3 5 9 4 4" xfId="9458"/>
    <cellStyle name="20% - Énfasis3 5 9 4 4 2" xfId="9459"/>
    <cellStyle name="20% - Énfasis3 5 9 4 5" xfId="9460"/>
    <cellStyle name="20% - Énfasis3 5 9 5" xfId="9461"/>
    <cellStyle name="20% - Énfasis3 5 9 5 2" xfId="9462"/>
    <cellStyle name="20% - Énfasis3 5 9 5 2 2" xfId="9463"/>
    <cellStyle name="20% - Énfasis3 5 9 5 3" xfId="9464"/>
    <cellStyle name="20% - Énfasis3 5 9 5 3 2" xfId="9465"/>
    <cellStyle name="20% - Énfasis3 5 9 5 4" xfId="9466"/>
    <cellStyle name="20% - Énfasis3 5 9 6" xfId="9467"/>
    <cellStyle name="20% - Énfasis3 5 9 6 2" xfId="9468"/>
    <cellStyle name="20% - Énfasis3 5 9 7" xfId="9469"/>
    <cellStyle name="20% - Énfasis3 5 9 7 2" xfId="9470"/>
    <cellStyle name="20% - Énfasis3 5 9 8" xfId="9471"/>
    <cellStyle name="20% - Énfasis3 6" xfId="9472"/>
    <cellStyle name="20% - Énfasis3 6 2" xfId="9473"/>
    <cellStyle name="20% - Énfasis3 6 2 2" xfId="9474"/>
    <cellStyle name="20% - Énfasis3 6 2 2 2" xfId="9475"/>
    <cellStyle name="20% - Énfasis3 6 2 2 2 2" xfId="9476"/>
    <cellStyle name="20% - Énfasis3 6 2 2 2 2 2" xfId="9477"/>
    <cellStyle name="20% - Énfasis3 6 2 2 2 3" xfId="9478"/>
    <cellStyle name="20% - Énfasis3 6 2 2 2 3 2" xfId="9479"/>
    <cellStyle name="20% - Énfasis3 6 2 2 2 4" xfId="9480"/>
    <cellStyle name="20% - Énfasis3 6 2 2 3" xfId="9481"/>
    <cellStyle name="20% - Énfasis3 6 2 2 3 2" xfId="9482"/>
    <cellStyle name="20% - Énfasis3 6 2 2 4" xfId="9483"/>
    <cellStyle name="20% - Énfasis3 6 2 2 4 2" xfId="9484"/>
    <cellStyle name="20% - Énfasis3 6 2 2 5" xfId="9485"/>
    <cellStyle name="20% - Énfasis3 6 2 3" xfId="9486"/>
    <cellStyle name="20% - Énfasis3 6 2 3 2" xfId="9487"/>
    <cellStyle name="20% - Énfasis3 6 2 3 2 2" xfId="9488"/>
    <cellStyle name="20% - Énfasis3 6 2 3 3" xfId="9489"/>
    <cellStyle name="20% - Énfasis3 6 2 3 3 2" xfId="9490"/>
    <cellStyle name="20% - Énfasis3 6 2 3 4" xfId="9491"/>
    <cellStyle name="20% - Énfasis3 6 2 4" xfId="9492"/>
    <cellStyle name="20% - Énfasis3 6 2 4 2" xfId="9493"/>
    <cellStyle name="20% - Énfasis3 6 2 5" xfId="9494"/>
    <cellStyle name="20% - Énfasis3 6 2 5 2" xfId="9495"/>
    <cellStyle name="20% - Énfasis3 6 2 6" xfId="9496"/>
    <cellStyle name="20% - Énfasis3 6 3" xfId="9497"/>
    <cellStyle name="20% - Énfasis3 6 3 2" xfId="9498"/>
    <cellStyle name="20% - Énfasis3 6 3 2 2" xfId="9499"/>
    <cellStyle name="20% - Énfasis3 6 3 2 2 2" xfId="9500"/>
    <cellStyle name="20% - Énfasis3 6 3 2 2 2 2" xfId="9501"/>
    <cellStyle name="20% - Énfasis3 6 3 2 2 3" xfId="9502"/>
    <cellStyle name="20% - Énfasis3 6 3 2 2 3 2" xfId="9503"/>
    <cellStyle name="20% - Énfasis3 6 3 2 2 4" xfId="9504"/>
    <cellStyle name="20% - Énfasis3 6 3 2 3" xfId="9505"/>
    <cellStyle name="20% - Énfasis3 6 3 2 3 2" xfId="9506"/>
    <cellStyle name="20% - Énfasis3 6 3 2 4" xfId="9507"/>
    <cellStyle name="20% - Énfasis3 6 3 2 4 2" xfId="9508"/>
    <cellStyle name="20% - Énfasis3 6 3 2 5" xfId="9509"/>
    <cellStyle name="20% - Énfasis3 6 3 3" xfId="9510"/>
    <cellStyle name="20% - Énfasis3 6 3 3 2" xfId="9511"/>
    <cellStyle name="20% - Énfasis3 6 3 3 2 2" xfId="9512"/>
    <cellStyle name="20% - Énfasis3 6 3 3 3" xfId="9513"/>
    <cellStyle name="20% - Énfasis3 6 3 3 3 2" xfId="9514"/>
    <cellStyle name="20% - Énfasis3 6 3 3 4" xfId="9515"/>
    <cellStyle name="20% - Énfasis3 6 3 4" xfId="9516"/>
    <cellStyle name="20% - Énfasis3 6 3 4 2" xfId="9517"/>
    <cellStyle name="20% - Énfasis3 6 3 5" xfId="9518"/>
    <cellStyle name="20% - Énfasis3 6 3 5 2" xfId="9519"/>
    <cellStyle name="20% - Énfasis3 6 3 6" xfId="9520"/>
    <cellStyle name="20% - Énfasis3 6 4" xfId="9521"/>
    <cellStyle name="20% - Énfasis3 6 4 2" xfId="9522"/>
    <cellStyle name="20% - Énfasis3 6 4 2 2" xfId="9523"/>
    <cellStyle name="20% - Énfasis3 6 4 2 2 2" xfId="9524"/>
    <cellStyle name="20% - Énfasis3 6 4 2 3" xfId="9525"/>
    <cellStyle name="20% - Énfasis3 6 4 2 3 2" xfId="9526"/>
    <cellStyle name="20% - Énfasis3 6 4 2 4" xfId="9527"/>
    <cellStyle name="20% - Énfasis3 6 4 3" xfId="9528"/>
    <cellStyle name="20% - Énfasis3 6 4 3 2" xfId="9529"/>
    <cellStyle name="20% - Énfasis3 6 4 4" xfId="9530"/>
    <cellStyle name="20% - Énfasis3 6 4 4 2" xfId="9531"/>
    <cellStyle name="20% - Énfasis3 6 4 5" xfId="9532"/>
    <cellStyle name="20% - Énfasis3 6 5" xfId="9533"/>
    <cellStyle name="20% - Énfasis3 6 5 2" xfId="9534"/>
    <cellStyle name="20% - Énfasis3 6 5 2 2" xfId="9535"/>
    <cellStyle name="20% - Énfasis3 6 5 3" xfId="9536"/>
    <cellStyle name="20% - Énfasis3 6 5 3 2" xfId="9537"/>
    <cellStyle name="20% - Énfasis3 6 5 4" xfId="9538"/>
    <cellStyle name="20% - Énfasis3 6 6" xfId="9539"/>
    <cellStyle name="20% - Énfasis3 6 6 2" xfId="9540"/>
    <cellStyle name="20% - Énfasis3 6 7" xfId="9541"/>
    <cellStyle name="20% - Énfasis3 6 7 2" xfId="9542"/>
    <cellStyle name="20% - Énfasis3 6 8" xfId="9543"/>
    <cellStyle name="20% - Énfasis3 6 9" xfId="9544"/>
    <cellStyle name="20% - Énfasis3 7" xfId="9545"/>
    <cellStyle name="20% - Énfasis3 7 2" xfId="9546"/>
    <cellStyle name="20% - Énfasis3 7 2 2" xfId="9547"/>
    <cellStyle name="20% - Énfasis3 7 2 2 2" xfId="9548"/>
    <cellStyle name="20% - Énfasis3 7 2 2 2 2" xfId="9549"/>
    <cellStyle name="20% - Énfasis3 7 2 2 3" xfId="9550"/>
    <cellStyle name="20% - Énfasis3 7 2 2 3 2" xfId="9551"/>
    <cellStyle name="20% - Énfasis3 7 2 2 4" xfId="9552"/>
    <cellStyle name="20% - Énfasis3 7 2 3" xfId="9553"/>
    <cellStyle name="20% - Énfasis3 7 2 3 2" xfId="9554"/>
    <cellStyle name="20% - Énfasis3 7 2 4" xfId="9555"/>
    <cellStyle name="20% - Énfasis3 7 2 4 2" xfId="9556"/>
    <cellStyle name="20% - Énfasis3 7 2 5" xfId="9557"/>
    <cellStyle name="20% - Énfasis3 7 3" xfId="9558"/>
    <cellStyle name="20% - Énfasis3 7 3 2" xfId="9559"/>
    <cellStyle name="20% - Énfasis3 7 3 2 2" xfId="9560"/>
    <cellStyle name="20% - Énfasis3 7 3 3" xfId="9561"/>
    <cellStyle name="20% - Énfasis3 7 3 3 2" xfId="9562"/>
    <cellStyle name="20% - Énfasis3 7 3 4" xfId="9563"/>
    <cellStyle name="20% - Énfasis3 7 4" xfId="9564"/>
    <cellStyle name="20% - Énfasis3 7 4 2" xfId="9565"/>
    <cellStyle name="20% - Énfasis3 7 5" xfId="9566"/>
    <cellStyle name="20% - Énfasis3 7 5 2" xfId="9567"/>
    <cellStyle name="20% - Énfasis3 7 6" xfId="9568"/>
    <cellStyle name="20% - Énfasis3 8" xfId="9569"/>
    <cellStyle name="20% - Énfasis3 8 2" xfId="9570"/>
    <cellStyle name="20% - Énfasis3 8 2 2" xfId="9571"/>
    <cellStyle name="20% - Énfasis3 8 2 2 2" xfId="9572"/>
    <cellStyle name="20% - Énfasis3 8 2 2 2 2" xfId="9573"/>
    <cellStyle name="20% - Énfasis3 8 2 2 3" xfId="9574"/>
    <cellStyle name="20% - Énfasis3 8 2 2 3 2" xfId="9575"/>
    <cellStyle name="20% - Énfasis3 8 2 2 4" xfId="9576"/>
    <cellStyle name="20% - Énfasis3 8 2 3" xfId="9577"/>
    <cellStyle name="20% - Énfasis3 8 2 3 2" xfId="9578"/>
    <cellStyle name="20% - Énfasis3 8 2 4" xfId="9579"/>
    <cellStyle name="20% - Énfasis3 8 2 4 2" xfId="9580"/>
    <cellStyle name="20% - Énfasis3 8 2 5" xfId="9581"/>
    <cellStyle name="20% - Énfasis3 8 3" xfId="9582"/>
    <cellStyle name="20% - Énfasis3 8 3 2" xfId="9583"/>
    <cellStyle name="20% - Énfasis3 8 3 2 2" xfId="9584"/>
    <cellStyle name="20% - Énfasis3 8 3 3" xfId="9585"/>
    <cellStyle name="20% - Énfasis3 8 3 3 2" xfId="9586"/>
    <cellStyle name="20% - Énfasis3 8 3 4" xfId="9587"/>
    <cellStyle name="20% - Énfasis3 8 4" xfId="9588"/>
    <cellStyle name="20% - Énfasis3 8 4 2" xfId="9589"/>
    <cellStyle name="20% - Énfasis3 8 5" xfId="9590"/>
    <cellStyle name="20% - Énfasis3 8 5 2" xfId="9591"/>
    <cellStyle name="20% - Énfasis3 8 6" xfId="9592"/>
    <cellStyle name="20% - Énfasis3 9" xfId="9593"/>
    <cellStyle name="20% - Énfasis3 9 2" xfId="9594"/>
    <cellStyle name="20% - Énfasis3 9 2 2" xfId="9595"/>
    <cellStyle name="20% - Énfasis3 9 2 2 2" xfId="9596"/>
    <cellStyle name="20% - Énfasis3 9 2 3" xfId="9597"/>
    <cellStyle name="20% - Énfasis3 9 2 3 2" xfId="9598"/>
    <cellStyle name="20% - Énfasis3 9 2 4" xfId="9599"/>
    <cellStyle name="20% - Énfasis3 9 3" xfId="9600"/>
    <cellStyle name="20% - Énfasis3 9 3 2" xfId="9601"/>
    <cellStyle name="20% - Énfasis3 9 4" xfId="9602"/>
    <cellStyle name="20% - Énfasis3 9 4 2" xfId="9603"/>
    <cellStyle name="20% - Énfasis3 9 5" xfId="9604"/>
    <cellStyle name="20% - Énfasis4 10" xfId="9605"/>
    <cellStyle name="20% - Énfasis4 10 2" xfId="9606"/>
    <cellStyle name="20% - Énfasis4 10 2 2" xfId="9607"/>
    <cellStyle name="20% - Énfasis4 10 3" xfId="9608"/>
    <cellStyle name="20% - Énfasis4 10 3 2" xfId="9609"/>
    <cellStyle name="20% - Énfasis4 10 4" xfId="9610"/>
    <cellStyle name="20% - Énfasis4 11" xfId="9611"/>
    <cellStyle name="20% - Énfasis4 11 2" xfId="9612"/>
    <cellStyle name="20% - Énfasis4 12" xfId="9613"/>
    <cellStyle name="20% - Énfasis4 12 2" xfId="9614"/>
    <cellStyle name="20% - Énfasis4 13" xfId="9615"/>
    <cellStyle name="20% - Énfasis4 2" xfId="9616"/>
    <cellStyle name="20% - Énfasis4 2 10" xfId="9617"/>
    <cellStyle name="20% - Énfasis4 2 10 2" xfId="9618"/>
    <cellStyle name="20% - Énfasis4 2 10 2 2" xfId="9619"/>
    <cellStyle name="20% - Énfasis4 2 10 2 2 2" xfId="9620"/>
    <cellStyle name="20% - Énfasis4 2 10 2 2 2 2" xfId="9621"/>
    <cellStyle name="20% - Énfasis4 2 10 2 2 2 2 2" xfId="9622"/>
    <cellStyle name="20% - Énfasis4 2 10 2 2 2 2 2 2" xfId="9623"/>
    <cellStyle name="20% - Énfasis4 2 10 2 2 2 2 3" xfId="9624"/>
    <cellStyle name="20% - Énfasis4 2 10 2 2 2 2 3 2" xfId="9625"/>
    <cellStyle name="20% - Énfasis4 2 10 2 2 2 2 4" xfId="9626"/>
    <cellStyle name="20% - Énfasis4 2 10 2 2 2 3" xfId="9627"/>
    <cellStyle name="20% - Énfasis4 2 10 2 2 2 3 2" xfId="9628"/>
    <cellStyle name="20% - Énfasis4 2 10 2 2 2 4" xfId="9629"/>
    <cellStyle name="20% - Énfasis4 2 10 2 2 2 4 2" xfId="9630"/>
    <cellStyle name="20% - Énfasis4 2 10 2 2 2 5" xfId="9631"/>
    <cellStyle name="20% - Énfasis4 2 10 2 2 3" xfId="9632"/>
    <cellStyle name="20% - Énfasis4 2 10 2 2 3 2" xfId="9633"/>
    <cellStyle name="20% - Énfasis4 2 10 2 2 3 2 2" xfId="9634"/>
    <cellStyle name="20% - Énfasis4 2 10 2 2 3 3" xfId="9635"/>
    <cellStyle name="20% - Énfasis4 2 10 2 2 3 3 2" xfId="9636"/>
    <cellStyle name="20% - Énfasis4 2 10 2 2 3 4" xfId="9637"/>
    <cellStyle name="20% - Énfasis4 2 10 2 2 4" xfId="9638"/>
    <cellStyle name="20% - Énfasis4 2 10 2 2 4 2" xfId="9639"/>
    <cellStyle name="20% - Énfasis4 2 10 2 2 5" xfId="9640"/>
    <cellStyle name="20% - Énfasis4 2 10 2 2 5 2" xfId="9641"/>
    <cellStyle name="20% - Énfasis4 2 10 2 2 6" xfId="9642"/>
    <cellStyle name="20% - Énfasis4 2 10 2 3" xfId="9643"/>
    <cellStyle name="20% - Énfasis4 2 10 2 3 2" xfId="9644"/>
    <cellStyle name="20% - Énfasis4 2 10 2 3 2 2" xfId="9645"/>
    <cellStyle name="20% - Énfasis4 2 10 2 3 2 2 2" xfId="9646"/>
    <cellStyle name="20% - Énfasis4 2 10 2 3 2 2 2 2" xfId="9647"/>
    <cellStyle name="20% - Énfasis4 2 10 2 3 2 2 3" xfId="9648"/>
    <cellStyle name="20% - Énfasis4 2 10 2 3 2 2 3 2" xfId="9649"/>
    <cellStyle name="20% - Énfasis4 2 10 2 3 2 2 4" xfId="9650"/>
    <cellStyle name="20% - Énfasis4 2 10 2 3 2 3" xfId="9651"/>
    <cellStyle name="20% - Énfasis4 2 10 2 3 2 3 2" xfId="9652"/>
    <cellStyle name="20% - Énfasis4 2 10 2 3 2 4" xfId="9653"/>
    <cellStyle name="20% - Énfasis4 2 10 2 3 2 4 2" xfId="9654"/>
    <cellStyle name="20% - Énfasis4 2 10 2 3 2 5" xfId="9655"/>
    <cellStyle name="20% - Énfasis4 2 10 2 3 3" xfId="9656"/>
    <cellStyle name="20% - Énfasis4 2 10 2 3 3 2" xfId="9657"/>
    <cellStyle name="20% - Énfasis4 2 10 2 3 3 2 2" xfId="9658"/>
    <cellStyle name="20% - Énfasis4 2 10 2 3 3 3" xfId="9659"/>
    <cellStyle name="20% - Énfasis4 2 10 2 3 3 3 2" xfId="9660"/>
    <cellStyle name="20% - Énfasis4 2 10 2 3 3 4" xfId="9661"/>
    <cellStyle name="20% - Énfasis4 2 10 2 3 4" xfId="9662"/>
    <cellStyle name="20% - Énfasis4 2 10 2 3 4 2" xfId="9663"/>
    <cellStyle name="20% - Énfasis4 2 10 2 3 5" xfId="9664"/>
    <cellStyle name="20% - Énfasis4 2 10 2 3 5 2" xfId="9665"/>
    <cellStyle name="20% - Énfasis4 2 10 2 3 6" xfId="9666"/>
    <cellStyle name="20% - Énfasis4 2 10 2 4" xfId="9667"/>
    <cellStyle name="20% - Énfasis4 2 10 2 4 2" xfId="9668"/>
    <cellStyle name="20% - Énfasis4 2 10 2 4 2 2" xfId="9669"/>
    <cellStyle name="20% - Énfasis4 2 10 2 4 2 2 2" xfId="9670"/>
    <cellStyle name="20% - Énfasis4 2 10 2 4 2 3" xfId="9671"/>
    <cellStyle name="20% - Énfasis4 2 10 2 4 2 3 2" xfId="9672"/>
    <cellStyle name="20% - Énfasis4 2 10 2 4 2 4" xfId="9673"/>
    <cellStyle name="20% - Énfasis4 2 10 2 4 3" xfId="9674"/>
    <cellStyle name="20% - Énfasis4 2 10 2 4 3 2" xfId="9675"/>
    <cellStyle name="20% - Énfasis4 2 10 2 4 4" xfId="9676"/>
    <cellStyle name="20% - Énfasis4 2 10 2 4 4 2" xfId="9677"/>
    <cellStyle name="20% - Énfasis4 2 10 2 4 5" xfId="9678"/>
    <cellStyle name="20% - Énfasis4 2 10 2 5" xfId="9679"/>
    <cellStyle name="20% - Énfasis4 2 10 2 5 2" xfId="9680"/>
    <cellStyle name="20% - Énfasis4 2 10 2 5 2 2" xfId="9681"/>
    <cellStyle name="20% - Énfasis4 2 10 2 5 3" xfId="9682"/>
    <cellStyle name="20% - Énfasis4 2 10 2 5 3 2" xfId="9683"/>
    <cellStyle name="20% - Énfasis4 2 10 2 5 4" xfId="9684"/>
    <cellStyle name="20% - Énfasis4 2 10 2 6" xfId="9685"/>
    <cellStyle name="20% - Énfasis4 2 10 2 6 2" xfId="9686"/>
    <cellStyle name="20% - Énfasis4 2 10 2 7" xfId="9687"/>
    <cellStyle name="20% - Énfasis4 2 10 2 7 2" xfId="9688"/>
    <cellStyle name="20% - Énfasis4 2 10 2 8" xfId="9689"/>
    <cellStyle name="20% - Énfasis4 2 10 3" xfId="9690"/>
    <cellStyle name="20% - Énfasis4 2 10 3 2" xfId="9691"/>
    <cellStyle name="20% - Énfasis4 2 10 3 2 2" xfId="9692"/>
    <cellStyle name="20% - Énfasis4 2 10 3 2 2 2" xfId="9693"/>
    <cellStyle name="20% - Énfasis4 2 10 3 2 2 2 2" xfId="9694"/>
    <cellStyle name="20% - Énfasis4 2 10 3 2 2 3" xfId="9695"/>
    <cellStyle name="20% - Énfasis4 2 10 3 2 2 3 2" xfId="9696"/>
    <cellStyle name="20% - Énfasis4 2 10 3 2 2 4" xfId="9697"/>
    <cellStyle name="20% - Énfasis4 2 10 3 2 3" xfId="9698"/>
    <cellStyle name="20% - Énfasis4 2 10 3 2 3 2" xfId="9699"/>
    <cellStyle name="20% - Énfasis4 2 10 3 2 4" xfId="9700"/>
    <cellStyle name="20% - Énfasis4 2 10 3 2 4 2" xfId="9701"/>
    <cellStyle name="20% - Énfasis4 2 10 3 2 5" xfId="9702"/>
    <cellStyle name="20% - Énfasis4 2 10 3 3" xfId="9703"/>
    <cellStyle name="20% - Énfasis4 2 10 3 3 2" xfId="9704"/>
    <cellStyle name="20% - Énfasis4 2 10 3 3 2 2" xfId="9705"/>
    <cellStyle name="20% - Énfasis4 2 10 3 3 3" xfId="9706"/>
    <cellStyle name="20% - Énfasis4 2 10 3 3 3 2" xfId="9707"/>
    <cellStyle name="20% - Énfasis4 2 10 3 3 4" xfId="9708"/>
    <cellStyle name="20% - Énfasis4 2 10 3 4" xfId="9709"/>
    <cellStyle name="20% - Énfasis4 2 10 3 4 2" xfId="9710"/>
    <cellStyle name="20% - Énfasis4 2 10 3 5" xfId="9711"/>
    <cellStyle name="20% - Énfasis4 2 10 3 5 2" xfId="9712"/>
    <cellStyle name="20% - Énfasis4 2 10 3 6" xfId="9713"/>
    <cellStyle name="20% - Énfasis4 2 10 4" xfId="9714"/>
    <cellStyle name="20% - Énfasis4 2 10 4 2" xfId="9715"/>
    <cellStyle name="20% - Énfasis4 2 10 4 2 2" xfId="9716"/>
    <cellStyle name="20% - Énfasis4 2 10 4 2 2 2" xfId="9717"/>
    <cellStyle name="20% - Énfasis4 2 10 4 2 2 2 2" xfId="9718"/>
    <cellStyle name="20% - Énfasis4 2 10 4 2 2 3" xfId="9719"/>
    <cellStyle name="20% - Énfasis4 2 10 4 2 2 3 2" xfId="9720"/>
    <cellStyle name="20% - Énfasis4 2 10 4 2 2 4" xfId="9721"/>
    <cellStyle name="20% - Énfasis4 2 10 4 2 3" xfId="9722"/>
    <cellStyle name="20% - Énfasis4 2 10 4 2 3 2" xfId="9723"/>
    <cellStyle name="20% - Énfasis4 2 10 4 2 4" xfId="9724"/>
    <cellStyle name="20% - Énfasis4 2 10 4 2 4 2" xfId="9725"/>
    <cellStyle name="20% - Énfasis4 2 10 4 2 5" xfId="9726"/>
    <cellStyle name="20% - Énfasis4 2 10 4 3" xfId="9727"/>
    <cellStyle name="20% - Énfasis4 2 10 4 3 2" xfId="9728"/>
    <cellStyle name="20% - Énfasis4 2 10 4 3 2 2" xfId="9729"/>
    <cellStyle name="20% - Énfasis4 2 10 4 3 3" xfId="9730"/>
    <cellStyle name="20% - Énfasis4 2 10 4 3 3 2" xfId="9731"/>
    <cellStyle name="20% - Énfasis4 2 10 4 3 4" xfId="9732"/>
    <cellStyle name="20% - Énfasis4 2 10 4 4" xfId="9733"/>
    <cellStyle name="20% - Énfasis4 2 10 4 4 2" xfId="9734"/>
    <cellStyle name="20% - Énfasis4 2 10 4 5" xfId="9735"/>
    <cellStyle name="20% - Énfasis4 2 10 4 5 2" xfId="9736"/>
    <cellStyle name="20% - Énfasis4 2 10 4 6" xfId="9737"/>
    <cellStyle name="20% - Énfasis4 2 10 5" xfId="9738"/>
    <cellStyle name="20% - Énfasis4 2 10 5 2" xfId="9739"/>
    <cellStyle name="20% - Énfasis4 2 10 5 2 2" xfId="9740"/>
    <cellStyle name="20% - Énfasis4 2 10 5 2 2 2" xfId="9741"/>
    <cellStyle name="20% - Énfasis4 2 10 5 2 3" xfId="9742"/>
    <cellStyle name="20% - Énfasis4 2 10 5 2 3 2" xfId="9743"/>
    <cellStyle name="20% - Énfasis4 2 10 5 2 4" xfId="9744"/>
    <cellStyle name="20% - Énfasis4 2 10 5 3" xfId="9745"/>
    <cellStyle name="20% - Énfasis4 2 10 5 3 2" xfId="9746"/>
    <cellStyle name="20% - Énfasis4 2 10 5 4" xfId="9747"/>
    <cellStyle name="20% - Énfasis4 2 10 5 4 2" xfId="9748"/>
    <cellStyle name="20% - Énfasis4 2 10 5 5" xfId="9749"/>
    <cellStyle name="20% - Énfasis4 2 10 6" xfId="9750"/>
    <cellStyle name="20% - Énfasis4 2 10 6 2" xfId="9751"/>
    <cellStyle name="20% - Énfasis4 2 10 6 2 2" xfId="9752"/>
    <cellStyle name="20% - Énfasis4 2 10 6 3" xfId="9753"/>
    <cellStyle name="20% - Énfasis4 2 10 6 3 2" xfId="9754"/>
    <cellStyle name="20% - Énfasis4 2 10 6 4" xfId="9755"/>
    <cellStyle name="20% - Énfasis4 2 10 7" xfId="9756"/>
    <cellStyle name="20% - Énfasis4 2 10 7 2" xfId="9757"/>
    <cellStyle name="20% - Énfasis4 2 10 8" xfId="9758"/>
    <cellStyle name="20% - Énfasis4 2 10 8 2" xfId="9759"/>
    <cellStyle name="20% - Énfasis4 2 10 9" xfId="9760"/>
    <cellStyle name="20% - Énfasis4 2 11" xfId="9761"/>
    <cellStyle name="20% - Énfasis4 2 11 2" xfId="9762"/>
    <cellStyle name="20% - Énfasis4 2 11 2 2" xfId="9763"/>
    <cellStyle name="20% - Énfasis4 2 11 2 2 2" xfId="9764"/>
    <cellStyle name="20% - Énfasis4 2 11 2 2 2 2" xfId="9765"/>
    <cellStyle name="20% - Énfasis4 2 11 2 2 2 2 2" xfId="9766"/>
    <cellStyle name="20% - Énfasis4 2 11 2 2 2 2 2 2" xfId="9767"/>
    <cellStyle name="20% - Énfasis4 2 11 2 2 2 2 3" xfId="9768"/>
    <cellStyle name="20% - Énfasis4 2 11 2 2 2 2 3 2" xfId="9769"/>
    <cellStyle name="20% - Énfasis4 2 11 2 2 2 2 4" xfId="9770"/>
    <cellStyle name="20% - Énfasis4 2 11 2 2 2 3" xfId="9771"/>
    <cellStyle name="20% - Énfasis4 2 11 2 2 2 3 2" xfId="9772"/>
    <cellStyle name="20% - Énfasis4 2 11 2 2 2 4" xfId="9773"/>
    <cellStyle name="20% - Énfasis4 2 11 2 2 2 4 2" xfId="9774"/>
    <cellStyle name="20% - Énfasis4 2 11 2 2 2 5" xfId="9775"/>
    <cellStyle name="20% - Énfasis4 2 11 2 2 3" xfId="9776"/>
    <cellStyle name="20% - Énfasis4 2 11 2 2 3 2" xfId="9777"/>
    <cellStyle name="20% - Énfasis4 2 11 2 2 3 2 2" xfId="9778"/>
    <cellStyle name="20% - Énfasis4 2 11 2 2 3 3" xfId="9779"/>
    <cellStyle name="20% - Énfasis4 2 11 2 2 3 3 2" xfId="9780"/>
    <cellStyle name="20% - Énfasis4 2 11 2 2 3 4" xfId="9781"/>
    <cellStyle name="20% - Énfasis4 2 11 2 2 4" xfId="9782"/>
    <cellStyle name="20% - Énfasis4 2 11 2 2 4 2" xfId="9783"/>
    <cellStyle name="20% - Énfasis4 2 11 2 2 5" xfId="9784"/>
    <cellStyle name="20% - Énfasis4 2 11 2 2 5 2" xfId="9785"/>
    <cellStyle name="20% - Énfasis4 2 11 2 2 6" xfId="9786"/>
    <cellStyle name="20% - Énfasis4 2 11 2 3" xfId="9787"/>
    <cellStyle name="20% - Énfasis4 2 11 2 3 2" xfId="9788"/>
    <cellStyle name="20% - Énfasis4 2 11 2 3 2 2" xfId="9789"/>
    <cellStyle name="20% - Énfasis4 2 11 2 3 2 2 2" xfId="9790"/>
    <cellStyle name="20% - Énfasis4 2 11 2 3 2 2 2 2" xfId="9791"/>
    <cellStyle name="20% - Énfasis4 2 11 2 3 2 2 3" xfId="9792"/>
    <cellStyle name="20% - Énfasis4 2 11 2 3 2 2 3 2" xfId="9793"/>
    <cellStyle name="20% - Énfasis4 2 11 2 3 2 2 4" xfId="9794"/>
    <cellStyle name="20% - Énfasis4 2 11 2 3 2 3" xfId="9795"/>
    <cellStyle name="20% - Énfasis4 2 11 2 3 2 3 2" xfId="9796"/>
    <cellStyle name="20% - Énfasis4 2 11 2 3 2 4" xfId="9797"/>
    <cellStyle name="20% - Énfasis4 2 11 2 3 2 4 2" xfId="9798"/>
    <cellStyle name="20% - Énfasis4 2 11 2 3 2 5" xfId="9799"/>
    <cellStyle name="20% - Énfasis4 2 11 2 3 3" xfId="9800"/>
    <cellStyle name="20% - Énfasis4 2 11 2 3 3 2" xfId="9801"/>
    <cellStyle name="20% - Énfasis4 2 11 2 3 3 2 2" xfId="9802"/>
    <cellStyle name="20% - Énfasis4 2 11 2 3 3 3" xfId="9803"/>
    <cellStyle name="20% - Énfasis4 2 11 2 3 3 3 2" xfId="9804"/>
    <cellStyle name="20% - Énfasis4 2 11 2 3 3 4" xfId="9805"/>
    <cellStyle name="20% - Énfasis4 2 11 2 3 4" xfId="9806"/>
    <cellStyle name="20% - Énfasis4 2 11 2 3 4 2" xfId="9807"/>
    <cellStyle name="20% - Énfasis4 2 11 2 3 5" xfId="9808"/>
    <cellStyle name="20% - Énfasis4 2 11 2 3 5 2" xfId="9809"/>
    <cellStyle name="20% - Énfasis4 2 11 2 3 6" xfId="9810"/>
    <cellStyle name="20% - Énfasis4 2 11 2 4" xfId="9811"/>
    <cellStyle name="20% - Énfasis4 2 11 2 4 2" xfId="9812"/>
    <cellStyle name="20% - Énfasis4 2 11 2 4 2 2" xfId="9813"/>
    <cellStyle name="20% - Énfasis4 2 11 2 4 2 2 2" xfId="9814"/>
    <cellStyle name="20% - Énfasis4 2 11 2 4 2 3" xfId="9815"/>
    <cellStyle name="20% - Énfasis4 2 11 2 4 2 3 2" xfId="9816"/>
    <cellStyle name="20% - Énfasis4 2 11 2 4 2 4" xfId="9817"/>
    <cellStyle name="20% - Énfasis4 2 11 2 4 3" xfId="9818"/>
    <cellStyle name="20% - Énfasis4 2 11 2 4 3 2" xfId="9819"/>
    <cellStyle name="20% - Énfasis4 2 11 2 4 4" xfId="9820"/>
    <cellStyle name="20% - Énfasis4 2 11 2 4 4 2" xfId="9821"/>
    <cellStyle name="20% - Énfasis4 2 11 2 4 5" xfId="9822"/>
    <cellStyle name="20% - Énfasis4 2 11 2 5" xfId="9823"/>
    <cellStyle name="20% - Énfasis4 2 11 2 5 2" xfId="9824"/>
    <cellStyle name="20% - Énfasis4 2 11 2 5 2 2" xfId="9825"/>
    <cellStyle name="20% - Énfasis4 2 11 2 5 3" xfId="9826"/>
    <cellStyle name="20% - Énfasis4 2 11 2 5 3 2" xfId="9827"/>
    <cellStyle name="20% - Énfasis4 2 11 2 5 4" xfId="9828"/>
    <cellStyle name="20% - Énfasis4 2 11 2 6" xfId="9829"/>
    <cellStyle name="20% - Énfasis4 2 11 2 6 2" xfId="9830"/>
    <cellStyle name="20% - Énfasis4 2 11 2 7" xfId="9831"/>
    <cellStyle name="20% - Énfasis4 2 11 2 7 2" xfId="9832"/>
    <cellStyle name="20% - Énfasis4 2 11 2 8" xfId="9833"/>
    <cellStyle name="20% - Énfasis4 2 11 3" xfId="9834"/>
    <cellStyle name="20% - Énfasis4 2 11 3 2" xfId="9835"/>
    <cellStyle name="20% - Énfasis4 2 11 3 2 2" xfId="9836"/>
    <cellStyle name="20% - Énfasis4 2 11 3 2 2 2" xfId="9837"/>
    <cellStyle name="20% - Énfasis4 2 11 3 2 2 2 2" xfId="9838"/>
    <cellStyle name="20% - Énfasis4 2 11 3 2 2 3" xfId="9839"/>
    <cellStyle name="20% - Énfasis4 2 11 3 2 2 3 2" xfId="9840"/>
    <cellStyle name="20% - Énfasis4 2 11 3 2 2 4" xfId="9841"/>
    <cellStyle name="20% - Énfasis4 2 11 3 2 3" xfId="9842"/>
    <cellStyle name="20% - Énfasis4 2 11 3 2 3 2" xfId="9843"/>
    <cellStyle name="20% - Énfasis4 2 11 3 2 4" xfId="9844"/>
    <cellStyle name="20% - Énfasis4 2 11 3 2 4 2" xfId="9845"/>
    <cellStyle name="20% - Énfasis4 2 11 3 2 5" xfId="9846"/>
    <cellStyle name="20% - Énfasis4 2 11 3 3" xfId="9847"/>
    <cellStyle name="20% - Énfasis4 2 11 3 3 2" xfId="9848"/>
    <cellStyle name="20% - Énfasis4 2 11 3 3 2 2" xfId="9849"/>
    <cellStyle name="20% - Énfasis4 2 11 3 3 3" xfId="9850"/>
    <cellStyle name="20% - Énfasis4 2 11 3 3 3 2" xfId="9851"/>
    <cellStyle name="20% - Énfasis4 2 11 3 3 4" xfId="9852"/>
    <cellStyle name="20% - Énfasis4 2 11 3 4" xfId="9853"/>
    <cellStyle name="20% - Énfasis4 2 11 3 4 2" xfId="9854"/>
    <cellStyle name="20% - Énfasis4 2 11 3 5" xfId="9855"/>
    <cellStyle name="20% - Énfasis4 2 11 3 5 2" xfId="9856"/>
    <cellStyle name="20% - Énfasis4 2 11 3 6" xfId="9857"/>
    <cellStyle name="20% - Énfasis4 2 11 4" xfId="9858"/>
    <cellStyle name="20% - Énfasis4 2 11 4 2" xfId="9859"/>
    <cellStyle name="20% - Énfasis4 2 11 4 2 2" xfId="9860"/>
    <cellStyle name="20% - Énfasis4 2 11 4 2 2 2" xfId="9861"/>
    <cellStyle name="20% - Énfasis4 2 11 4 2 2 2 2" xfId="9862"/>
    <cellStyle name="20% - Énfasis4 2 11 4 2 2 3" xfId="9863"/>
    <cellStyle name="20% - Énfasis4 2 11 4 2 2 3 2" xfId="9864"/>
    <cellStyle name="20% - Énfasis4 2 11 4 2 2 4" xfId="9865"/>
    <cellStyle name="20% - Énfasis4 2 11 4 2 3" xfId="9866"/>
    <cellStyle name="20% - Énfasis4 2 11 4 2 3 2" xfId="9867"/>
    <cellStyle name="20% - Énfasis4 2 11 4 2 4" xfId="9868"/>
    <cellStyle name="20% - Énfasis4 2 11 4 2 4 2" xfId="9869"/>
    <cellStyle name="20% - Énfasis4 2 11 4 2 5" xfId="9870"/>
    <cellStyle name="20% - Énfasis4 2 11 4 3" xfId="9871"/>
    <cellStyle name="20% - Énfasis4 2 11 4 3 2" xfId="9872"/>
    <cellStyle name="20% - Énfasis4 2 11 4 3 2 2" xfId="9873"/>
    <cellStyle name="20% - Énfasis4 2 11 4 3 3" xfId="9874"/>
    <cellStyle name="20% - Énfasis4 2 11 4 3 3 2" xfId="9875"/>
    <cellStyle name="20% - Énfasis4 2 11 4 3 4" xfId="9876"/>
    <cellStyle name="20% - Énfasis4 2 11 4 4" xfId="9877"/>
    <cellStyle name="20% - Énfasis4 2 11 4 4 2" xfId="9878"/>
    <cellStyle name="20% - Énfasis4 2 11 4 5" xfId="9879"/>
    <cellStyle name="20% - Énfasis4 2 11 4 5 2" xfId="9880"/>
    <cellStyle name="20% - Énfasis4 2 11 4 6" xfId="9881"/>
    <cellStyle name="20% - Énfasis4 2 11 5" xfId="9882"/>
    <cellStyle name="20% - Énfasis4 2 11 5 2" xfId="9883"/>
    <cellStyle name="20% - Énfasis4 2 11 5 2 2" xfId="9884"/>
    <cellStyle name="20% - Énfasis4 2 11 5 2 2 2" xfId="9885"/>
    <cellStyle name="20% - Énfasis4 2 11 5 2 3" xfId="9886"/>
    <cellStyle name="20% - Énfasis4 2 11 5 2 3 2" xfId="9887"/>
    <cellStyle name="20% - Énfasis4 2 11 5 2 4" xfId="9888"/>
    <cellStyle name="20% - Énfasis4 2 11 5 3" xfId="9889"/>
    <cellStyle name="20% - Énfasis4 2 11 5 3 2" xfId="9890"/>
    <cellStyle name="20% - Énfasis4 2 11 5 4" xfId="9891"/>
    <cellStyle name="20% - Énfasis4 2 11 5 4 2" xfId="9892"/>
    <cellStyle name="20% - Énfasis4 2 11 5 5" xfId="9893"/>
    <cellStyle name="20% - Énfasis4 2 11 6" xfId="9894"/>
    <cellStyle name="20% - Énfasis4 2 11 6 2" xfId="9895"/>
    <cellStyle name="20% - Énfasis4 2 11 6 2 2" xfId="9896"/>
    <cellStyle name="20% - Énfasis4 2 11 6 3" xfId="9897"/>
    <cellStyle name="20% - Énfasis4 2 11 6 3 2" xfId="9898"/>
    <cellStyle name="20% - Énfasis4 2 11 6 4" xfId="9899"/>
    <cellStyle name="20% - Énfasis4 2 11 7" xfId="9900"/>
    <cellStyle name="20% - Énfasis4 2 11 7 2" xfId="9901"/>
    <cellStyle name="20% - Énfasis4 2 11 8" xfId="9902"/>
    <cellStyle name="20% - Énfasis4 2 11 8 2" xfId="9903"/>
    <cellStyle name="20% - Énfasis4 2 11 9" xfId="9904"/>
    <cellStyle name="20% - Énfasis4 2 12" xfId="9905"/>
    <cellStyle name="20% - Énfasis4 2 12 2" xfId="9906"/>
    <cellStyle name="20% - Énfasis4 2 12 2 2" xfId="9907"/>
    <cellStyle name="20% - Énfasis4 2 12 2 2 2" xfId="9908"/>
    <cellStyle name="20% - Énfasis4 2 12 2 2 2 2" xfId="9909"/>
    <cellStyle name="20% - Énfasis4 2 12 2 2 2 2 2" xfId="9910"/>
    <cellStyle name="20% - Énfasis4 2 12 2 2 2 2 2 2" xfId="9911"/>
    <cellStyle name="20% - Énfasis4 2 12 2 2 2 2 3" xfId="9912"/>
    <cellStyle name="20% - Énfasis4 2 12 2 2 2 2 3 2" xfId="9913"/>
    <cellStyle name="20% - Énfasis4 2 12 2 2 2 2 4" xfId="9914"/>
    <cellStyle name="20% - Énfasis4 2 12 2 2 2 3" xfId="9915"/>
    <cellStyle name="20% - Énfasis4 2 12 2 2 2 3 2" xfId="9916"/>
    <cellStyle name="20% - Énfasis4 2 12 2 2 2 4" xfId="9917"/>
    <cellStyle name="20% - Énfasis4 2 12 2 2 2 4 2" xfId="9918"/>
    <cellStyle name="20% - Énfasis4 2 12 2 2 2 5" xfId="9919"/>
    <cellStyle name="20% - Énfasis4 2 12 2 2 3" xfId="9920"/>
    <cellStyle name="20% - Énfasis4 2 12 2 2 3 2" xfId="9921"/>
    <cellStyle name="20% - Énfasis4 2 12 2 2 3 2 2" xfId="9922"/>
    <cellStyle name="20% - Énfasis4 2 12 2 2 3 3" xfId="9923"/>
    <cellStyle name="20% - Énfasis4 2 12 2 2 3 3 2" xfId="9924"/>
    <cellStyle name="20% - Énfasis4 2 12 2 2 3 4" xfId="9925"/>
    <cellStyle name="20% - Énfasis4 2 12 2 2 4" xfId="9926"/>
    <cellStyle name="20% - Énfasis4 2 12 2 2 4 2" xfId="9927"/>
    <cellStyle name="20% - Énfasis4 2 12 2 2 5" xfId="9928"/>
    <cellStyle name="20% - Énfasis4 2 12 2 2 5 2" xfId="9929"/>
    <cellStyle name="20% - Énfasis4 2 12 2 2 6" xfId="9930"/>
    <cellStyle name="20% - Énfasis4 2 12 2 3" xfId="9931"/>
    <cellStyle name="20% - Énfasis4 2 12 2 3 2" xfId="9932"/>
    <cellStyle name="20% - Énfasis4 2 12 2 3 2 2" xfId="9933"/>
    <cellStyle name="20% - Énfasis4 2 12 2 3 2 2 2" xfId="9934"/>
    <cellStyle name="20% - Énfasis4 2 12 2 3 2 2 2 2" xfId="9935"/>
    <cellStyle name="20% - Énfasis4 2 12 2 3 2 2 3" xfId="9936"/>
    <cellStyle name="20% - Énfasis4 2 12 2 3 2 2 3 2" xfId="9937"/>
    <cellStyle name="20% - Énfasis4 2 12 2 3 2 2 4" xfId="9938"/>
    <cellStyle name="20% - Énfasis4 2 12 2 3 2 3" xfId="9939"/>
    <cellStyle name="20% - Énfasis4 2 12 2 3 2 3 2" xfId="9940"/>
    <cellStyle name="20% - Énfasis4 2 12 2 3 2 4" xfId="9941"/>
    <cellStyle name="20% - Énfasis4 2 12 2 3 2 4 2" xfId="9942"/>
    <cellStyle name="20% - Énfasis4 2 12 2 3 2 5" xfId="9943"/>
    <cellStyle name="20% - Énfasis4 2 12 2 3 3" xfId="9944"/>
    <cellStyle name="20% - Énfasis4 2 12 2 3 3 2" xfId="9945"/>
    <cellStyle name="20% - Énfasis4 2 12 2 3 3 2 2" xfId="9946"/>
    <cellStyle name="20% - Énfasis4 2 12 2 3 3 3" xfId="9947"/>
    <cellStyle name="20% - Énfasis4 2 12 2 3 3 3 2" xfId="9948"/>
    <cellStyle name="20% - Énfasis4 2 12 2 3 3 4" xfId="9949"/>
    <cellStyle name="20% - Énfasis4 2 12 2 3 4" xfId="9950"/>
    <cellStyle name="20% - Énfasis4 2 12 2 3 4 2" xfId="9951"/>
    <cellStyle name="20% - Énfasis4 2 12 2 3 5" xfId="9952"/>
    <cellStyle name="20% - Énfasis4 2 12 2 3 5 2" xfId="9953"/>
    <cellStyle name="20% - Énfasis4 2 12 2 3 6" xfId="9954"/>
    <cellStyle name="20% - Énfasis4 2 12 2 4" xfId="9955"/>
    <cellStyle name="20% - Énfasis4 2 12 2 4 2" xfId="9956"/>
    <cellStyle name="20% - Énfasis4 2 12 2 4 2 2" xfId="9957"/>
    <cellStyle name="20% - Énfasis4 2 12 2 4 2 2 2" xfId="9958"/>
    <cellStyle name="20% - Énfasis4 2 12 2 4 2 3" xfId="9959"/>
    <cellStyle name="20% - Énfasis4 2 12 2 4 2 3 2" xfId="9960"/>
    <cellStyle name="20% - Énfasis4 2 12 2 4 2 4" xfId="9961"/>
    <cellStyle name="20% - Énfasis4 2 12 2 4 3" xfId="9962"/>
    <cellStyle name="20% - Énfasis4 2 12 2 4 3 2" xfId="9963"/>
    <cellStyle name="20% - Énfasis4 2 12 2 4 4" xfId="9964"/>
    <cellStyle name="20% - Énfasis4 2 12 2 4 4 2" xfId="9965"/>
    <cellStyle name="20% - Énfasis4 2 12 2 4 5" xfId="9966"/>
    <cellStyle name="20% - Énfasis4 2 12 2 5" xfId="9967"/>
    <cellStyle name="20% - Énfasis4 2 12 2 5 2" xfId="9968"/>
    <cellStyle name="20% - Énfasis4 2 12 2 5 2 2" xfId="9969"/>
    <cellStyle name="20% - Énfasis4 2 12 2 5 3" xfId="9970"/>
    <cellStyle name="20% - Énfasis4 2 12 2 5 3 2" xfId="9971"/>
    <cellStyle name="20% - Énfasis4 2 12 2 5 4" xfId="9972"/>
    <cellStyle name="20% - Énfasis4 2 12 2 6" xfId="9973"/>
    <cellStyle name="20% - Énfasis4 2 12 2 6 2" xfId="9974"/>
    <cellStyle name="20% - Énfasis4 2 12 2 7" xfId="9975"/>
    <cellStyle name="20% - Énfasis4 2 12 2 7 2" xfId="9976"/>
    <cellStyle name="20% - Énfasis4 2 12 2 8" xfId="9977"/>
    <cellStyle name="20% - Énfasis4 2 12 3" xfId="9978"/>
    <cellStyle name="20% - Énfasis4 2 12 3 2" xfId="9979"/>
    <cellStyle name="20% - Énfasis4 2 12 3 2 2" xfId="9980"/>
    <cellStyle name="20% - Énfasis4 2 12 3 2 2 2" xfId="9981"/>
    <cellStyle name="20% - Énfasis4 2 12 3 2 2 2 2" xfId="9982"/>
    <cellStyle name="20% - Énfasis4 2 12 3 2 2 3" xfId="9983"/>
    <cellStyle name="20% - Énfasis4 2 12 3 2 2 3 2" xfId="9984"/>
    <cellStyle name="20% - Énfasis4 2 12 3 2 2 4" xfId="9985"/>
    <cellStyle name="20% - Énfasis4 2 12 3 2 3" xfId="9986"/>
    <cellStyle name="20% - Énfasis4 2 12 3 2 3 2" xfId="9987"/>
    <cellStyle name="20% - Énfasis4 2 12 3 2 4" xfId="9988"/>
    <cellStyle name="20% - Énfasis4 2 12 3 2 4 2" xfId="9989"/>
    <cellStyle name="20% - Énfasis4 2 12 3 2 5" xfId="9990"/>
    <cellStyle name="20% - Énfasis4 2 12 3 3" xfId="9991"/>
    <cellStyle name="20% - Énfasis4 2 12 3 3 2" xfId="9992"/>
    <cellStyle name="20% - Énfasis4 2 12 3 3 2 2" xfId="9993"/>
    <cellStyle name="20% - Énfasis4 2 12 3 3 3" xfId="9994"/>
    <cellStyle name="20% - Énfasis4 2 12 3 3 3 2" xfId="9995"/>
    <cellStyle name="20% - Énfasis4 2 12 3 3 4" xfId="9996"/>
    <cellStyle name="20% - Énfasis4 2 12 3 4" xfId="9997"/>
    <cellStyle name="20% - Énfasis4 2 12 3 4 2" xfId="9998"/>
    <cellStyle name="20% - Énfasis4 2 12 3 5" xfId="9999"/>
    <cellStyle name="20% - Énfasis4 2 12 3 5 2" xfId="10000"/>
    <cellStyle name="20% - Énfasis4 2 12 3 6" xfId="10001"/>
    <cellStyle name="20% - Énfasis4 2 12 4" xfId="10002"/>
    <cellStyle name="20% - Énfasis4 2 12 4 2" xfId="10003"/>
    <cellStyle name="20% - Énfasis4 2 12 4 2 2" xfId="10004"/>
    <cellStyle name="20% - Énfasis4 2 12 4 2 2 2" xfId="10005"/>
    <cellStyle name="20% - Énfasis4 2 12 4 2 2 2 2" xfId="10006"/>
    <cellStyle name="20% - Énfasis4 2 12 4 2 2 3" xfId="10007"/>
    <cellStyle name="20% - Énfasis4 2 12 4 2 2 3 2" xfId="10008"/>
    <cellStyle name="20% - Énfasis4 2 12 4 2 2 4" xfId="10009"/>
    <cellStyle name="20% - Énfasis4 2 12 4 2 3" xfId="10010"/>
    <cellStyle name="20% - Énfasis4 2 12 4 2 3 2" xfId="10011"/>
    <cellStyle name="20% - Énfasis4 2 12 4 2 4" xfId="10012"/>
    <cellStyle name="20% - Énfasis4 2 12 4 2 4 2" xfId="10013"/>
    <cellStyle name="20% - Énfasis4 2 12 4 2 5" xfId="10014"/>
    <cellStyle name="20% - Énfasis4 2 12 4 3" xfId="10015"/>
    <cellStyle name="20% - Énfasis4 2 12 4 3 2" xfId="10016"/>
    <cellStyle name="20% - Énfasis4 2 12 4 3 2 2" xfId="10017"/>
    <cellStyle name="20% - Énfasis4 2 12 4 3 3" xfId="10018"/>
    <cellStyle name="20% - Énfasis4 2 12 4 3 3 2" xfId="10019"/>
    <cellStyle name="20% - Énfasis4 2 12 4 3 4" xfId="10020"/>
    <cellStyle name="20% - Énfasis4 2 12 4 4" xfId="10021"/>
    <cellStyle name="20% - Énfasis4 2 12 4 4 2" xfId="10022"/>
    <cellStyle name="20% - Énfasis4 2 12 4 5" xfId="10023"/>
    <cellStyle name="20% - Énfasis4 2 12 4 5 2" xfId="10024"/>
    <cellStyle name="20% - Énfasis4 2 12 4 6" xfId="10025"/>
    <cellStyle name="20% - Énfasis4 2 12 5" xfId="10026"/>
    <cellStyle name="20% - Énfasis4 2 12 5 2" xfId="10027"/>
    <cellStyle name="20% - Énfasis4 2 12 5 2 2" xfId="10028"/>
    <cellStyle name="20% - Énfasis4 2 12 5 2 2 2" xfId="10029"/>
    <cellStyle name="20% - Énfasis4 2 12 5 2 3" xfId="10030"/>
    <cellStyle name="20% - Énfasis4 2 12 5 2 3 2" xfId="10031"/>
    <cellStyle name="20% - Énfasis4 2 12 5 2 4" xfId="10032"/>
    <cellStyle name="20% - Énfasis4 2 12 5 3" xfId="10033"/>
    <cellStyle name="20% - Énfasis4 2 12 5 3 2" xfId="10034"/>
    <cellStyle name="20% - Énfasis4 2 12 5 4" xfId="10035"/>
    <cellStyle name="20% - Énfasis4 2 12 5 4 2" xfId="10036"/>
    <cellStyle name="20% - Énfasis4 2 12 5 5" xfId="10037"/>
    <cellStyle name="20% - Énfasis4 2 12 6" xfId="10038"/>
    <cellStyle name="20% - Énfasis4 2 12 6 2" xfId="10039"/>
    <cellStyle name="20% - Énfasis4 2 12 6 2 2" xfId="10040"/>
    <cellStyle name="20% - Énfasis4 2 12 6 3" xfId="10041"/>
    <cellStyle name="20% - Énfasis4 2 12 6 3 2" xfId="10042"/>
    <cellStyle name="20% - Énfasis4 2 12 6 4" xfId="10043"/>
    <cellStyle name="20% - Énfasis4 2 12 7" xfId="10044"/>
    <cellStyle name="20% - Énfasis4 2 12 7 2" xfId="10045"/>
    <cellStyle name="20% - Énfasis4 2 12 8" xfId="10046"/>
    <cellStyle name="20% - Énfasis4 2 12 8 2" xfId="10047"/>
    <cellStyle name="20% - Énfasis4 2 12 9" xfId="10048"/>
    <cellStyle name="20% - Énfasis4 2 13" xfId="10049"/>
    <cellStyle name="20% - Énfasis4 2 13 2" xfId="10050"/>
    <cellStyle name="20% - Énfasis4 2 13 2 2" xfId="10051"/>
    <cellStyle name="20% - Énfasis4 2 13 2 2 2" xfId="10052"/>
    <cellStyle name="20% - Énfasis4 2 13 2 2 2 2" xfId="10053"/>
    <cellStyle name="20% - Énfasis4 2 13 2 2 2 2 2" xfId="10054"/>
    <cellStyle name="20% - Énfasis4 2 13 2 2 2 2 2 2" xfId="10055"/>
    <cellStyle name="20% - Énfasis4 2 13 2 2 2 2 3" xfId="10056"/>
    <cellStyle name="20% - Énfasis4 2 13 2 2 2 2 3 2" xfId="10057"/>
    <cellStyle name="20% - Énfasis4 2 13 2 2 2 2 4" xfId="10058"/>
    <cellStyle name="20% - Énfasis4 2 13 2 2 2 3" xfId="10059"/>
    <cellStyle name="20% - Énfasis4 2 13 2 2 2 3 2" xfId="10060"/>
    <cellStyle name="20% - Énfasis4 2 13 2 2 2 4" xfId="10061"/>
    <cellStyle name="20% - Énfasis4 2 13 2 2 2 4 2" xfId="10062"/>
    <cellStyle name="20% - Énfasis4 2 13 2 2 2 5" xfId="10063"/>
    <cellStyle name="20% - Énfasis4 2 13 2 2 3" xfId="10064"/>
    <cellStyle name="20% - Énfasis4 2 13 2 2 3 2" xfId="10065"/>
    <cellStyle name="20% - Énfasis4 2 13 2 2 3 2 2" xfId="10066"/>
    <cellStyle name="20% - Énfasis4 2 13 2 2 3 3" xfId="10067"/>
    <cellStyle name="20% - Énfasis4 2 13 2 2 3 3 2" xfId="10068"/>
    <cellStyle name="20% - Énfasis4 2 13 2 2 3 4" xfId="10069"/>
    <cellStyle name="20% - Énfasis4 2 13 2 2 4" xfId="10070"/>
    <cellStyle name="20% - Énfasis4 2 13 2 2 4 2" xfId="10071"/>
    <cellStyle name="20% - Énfasis4 2 13 2 2 5" xfId="10072"/>
    <cellStyle name="20% - Énfasis4 2 13 2 2 5 2" xfId="10073"/>
    <cellStyle name="20% - Énfasis4 2 13 2 2 6" xfId="10074"/>
    <cellStyle name="20% - Énfasis4 2 13 2 3" xfId="10075"/>
    <cellStyle name="20% - Énfasis4 2 13 2 3 2" xfId="10076"/>
    <cellStyle name="20% - Énfasis4 2 13 2 3 2 2" xfId="10077"/>
    <cellStyle name="20% - Énfasis4 2 13 2 3 2 2 2" xfId="10078"/>
    <cellStyle name="20% - Énfasis4 2 13 2 3 2 2 2 2" xfId="10079"/>
    <cellStyle name="20% - Énfasis4 2 13 2 3 2 2 3" xfId="10080"/>
    <cellStyle name="20% - Énfasis4 2 13 2 3 2 2 3 2" xfId="10081"/>
    <cellStyle name="20% - Énfasis4 2 13 2 3 2 2 4" xfId="10082"/>
    <cellStyle name="20% - Énfasis4 2 13 2 3 2 3" xfId="10083"/>
    <cellStyle name="20% - Énfasis4 2 13 2 3 2 3 2" xfId="10084"/>
    <cellStyle name="20% - Énfasis4 2 13 2 3 2 4" xfId="10085"/>
    <cellStyle name="20% - Énfasis4 2 13 2 3 2 4 2" xfId="10086"/>
    <cellStyle name="20% - Énfasis4 2 13 2 3 2 5" xfId="10087"/>
    <cellStyle name="20% - Énfasis4 2 13 2 3 3" xfId="10088"/>
    <cellStyle name="20% - Énfasis4 2 13 2 3 3 2" xfId="10089"/>
    <cellStyle name="20% - Énfasis4 2 13 2 3 3 2 2" xfId="10090"/>
    <cellStyle name="20% - Énfasis4 2 13 2 3 3 3" xfId="10091"/>
    <cellStyle name="20% - Énfasis4 2 13 2 3 3 3 2" xfId="10092"/>
    <cellStyle name="20% - Énfasis4 2 13 2 3 3 4" xfId="10093"/>
    <cellStyle name="20% - Énfasis4 2 13 2 3 4" xfId="10094"/>
    <cellStyle name="20% - Énfasis4 2 13 2 3 4 2" xfId="10095"/>
    <cellStyle name="20% - Énfasis4 2 13 2 3 5" xfId="10096"/>
    <cellStyle name="20% - Énfasis4 2 13 2 3 5 2" xfId="10097"/>
    <cellStyle name="20% - Énfasis4 2 13 2 3 6" xfId="10098"/>
    <cellStyle name="20% - Énfasis4 2 13 2 4" xfId="10099"/>
    <cellStyle name="20% - Énfasis4 2 13 2 4 2" xfId="10100"/>
    <cellStyle name="20% - Énfasis4 2 13 2 4 2 2" xfId="10101"/>
    <cellStyle name="20% - Énfasis4 2 13 2 4 2 2 2" xfId="10102"/>
    <cellStyle name="20% - Énfasis4 2 13 2 4 2 3" xfId="10103"/>
    <cellStyle name="20% - Énfasis4 2 13 2 4 2 3 2" xfId="10104"/>
    <cellStyle name="20% - Énfasis4 2 13 2 4 2 4" xfId="10105"/>
    <cellStyle name="20% - Énfasis4 2 13 2 4 3" xfId="10106"/>
    <cellStyle name="20% - Énfasis4 2 13 2 4 3 2" xfId="10107"/>
    <cellStyle name="20% - Énfasis4 2 13 2 4 4" xfId="10108"/>
    <cellStyle name="20% - Énfasis4 2 13 2 4 4 2" xfId="10109"/>
    <cellStyle name="20% - Énfasis4 2 13 2 4 5" xfId="10110"/>
    <cellStyle name="20% - Énfasis4 2 13 2 5" xfId="10111"/>
    <cellStyle name="20% - Énfasis4 2 13 2 5 2" xfId="10112"/>
    <cellStyle name="20% - Énfasis4 2 13 2 5 2 2" xfId="10113"/>
    <cellStyle name="20% - Énfasis4 2 13 2 5 3" xfId="10114"/>
    <cellStyle name="20% - Énfasis4 2 13 2 5 3 2" xfId="10115"/>
    <cellStyle name="20% - Énfasis4 2 13 2 5 4" xfId="10116"/>
    <cellStyle name="20% - Énfasis4 2 13 2 6" xfId="10117"/>
    <cellStyle name="20% - Énfasis4 2 13 2 6 2" xfId="10118"/>
    <cellStyle name="20% - Énfasis4 2 13 2 7" xfId="10119"/>
    <cellStyle name="20% - Énfasis4 2 13 2 7 2" xfId="10120"/>
    <cellStyle name="20% - Énfasis4 2 13 2 8" xfId="10121"/>
    <cellStyle name="20% - Énfasis4 2 13 3" xfId="10122"/>
    <cellStyle name="20% - Énfasis4 2 13 3 2" xfId="10123"/>
    <cellStyle name="20% - Énfasis4 2 13 3 2 2" xfId="10124"/>
    <cellStyle name="20% - Énfasis4 2 13 3 2 2 2" xfId="10125"/>
    <cellStyle name="20% - Énfasis4 2 13 3 2 2 2 2" xfId="10126"/>
    <cellStyle name="20% - Énfasis4 2 13 3 2 2 3" xfId="10127"/>
    <cellStyle name="20% - Énfasis4 2 13 3 2 2 3 2" xfId="10128"/>
    <cellStyle name="20% - Énfasis4 2 13 3 2 2 4" xfId="10129"/>
    <cellStyle name="20% - Énfasis4 2 13 3 2 3" xfId="10130"/>
    <cellStyle name="20% - Énfasis4 2 13 3 2 3 2" xfId="10131"/>
    <cellStyle name="20% - Énfasis4 2 13 3 2 4" xfId="10132"/>
    <cellStyle name="20% - Énfasis4 2 13 3 2 4 2" xfId="10133"/>
    <cellStyle name="20% - Énfasis4 2 13 3 2 5" xfId="10134"/>
    <cellStyle name="20% - Énfasis4 2 13 3 3" xfId="10135"/>
    <cellStyle name="20% - Énfasis4 2 13 3 3 2" xfId="10136"/>
    <cellStyle name="20% - Énfasis4 2 13 3 3 2 2" xfId="10137"/>
    <cellStyle name="20% - Énfasis4 2 13 3 3 3" xfId="10138"/>
    <cellStyle name="20% - Énfasis4 2 13 3 3 3 2" xfId="10139"/>
    <cellStyle name="20% - Énfasis4 2 13 3 3 4" xfId="10140"/>
    <cellStyle name="20% - Énfasis4 2 13 3 4" xfId="10141"/>
    <cellStyle name="20% - Énfasis4 2 13 3 4 2" xfId="10142"/>
    <cellStyle name="20% - Énfasis4 2 13 3 5" xfId="10143"/>
    <cellStyle name="20% - Énfasis4 2 13 3 5 2" xfId="10144"/>
    <cellStyle name="20% - Énfasis4 2 13 3 6" xfId="10145"/>
    <cellStyle name="20% - Énfasis4 2 13 4" xfId="10146"/>
    <cellStyle name="20% - Énfasis4 2 13 4 2" xfId="10147"/>
    <cellStyle name="20% - Énfasis4 2 13 4 2 2" xfId="10148"/>
    <cellStyle name="20% - Énfasis4 2 13 4 2 2 2" xfId="10149"/>
    <cellStyle name="20% - Énfasis4 2 13 4 2 2 2 2" xfId="10150"/>
    <cellStyle name="20% - Énfasis4 2 13 4 2 2 3" xfId="10151"/>
    <cellStyle name="20% - Énfasis4 2 13 4 2 2 3 2" xfId="10152"/>
    <cellStyle name="20% - Énfasis4 2 13 4 2 2 4" xfId="10153"/>
    <cellStyle name="20% - Énfasis4 2 13 4 2 3" xfId="10154"/>
    <cellStyle name="20% - Énfasis4 2 13 4 2 3 2" xfId="10155"/>
    <cellStyle name="20% - Énfasis4 2 13 4 2 4" xfId="10156"/>
    <cellStyle name="20% - Énfasis4 2 13 4 2 4 2" xfId="10157"/>
    <cellStyle name="20% - Énfasis4 2 13 4 2 5" xfId="10158"/>
    <cellStyle name="20% - Énfasis4 2 13 4 3" xfId="10159"/>
    <cellStyle name="20% - Énfasis4 2 13 4 3 2" xfId="10160"/>
    <cellStyle name="20% - Énfasis4 2 13 4 3 2 2" xfId="10161"/>
    <cellStyle name="20% - Énfasis4 2 13 4 3 3" xfId="10162"/>
    <cellStyle name="20% - Énfasis4 2 13 4 3 3 2" xfId="10163"/>
    <cellStyle name="20% - Énfasis4 2 13 4 3 4" xfId="10164"/>
    <cellStyle name="20% - Énfasis4 2 13 4 4" xfId="10165"/>
    <cellStyle name="20% - Énfasis4 2 13 4 4 2" xfId="10166"/>
    <cellStyle name="20% - Énfasis4 2 13 4 5" xfId="10167"/>
    <cellStyle name="20% - Énfasis4 2 13 4 5 2" xfId="10168"/>
    <cellStyle name="20% - Énfasis4 2 13 4 6" xfId="10169"/>
    <cellStyle name="20% - Énfasis4 2 13 5" xfId="10170"/>
    <cellStyle name="20% - Énfasis4 2 13 5 2" xfId="10171"/>
    <cellStyle name="20% - Énfasis4 2 13 5 2 2" xfId="10172"/>
    <cellStyle name="20% - Énfasis4 2 13 5 2 2 2" xfId="10173"/>
    <cellStyle name="20% - Énfasis4 2 13 5 2 3" xfId="10174"/>
    <cellStyle name="20% - Énfasis4 2 13 5 2 3 2" xfId="10175"/>
    <cellStyle name="20% - Énfasis4 2 13 5 2 4" xfId="10176"/>
    <cellStyle name="20% - Énfasis4 2 13 5 3" xfId="10177"/>
    <cellStyle name="20% - Énfasis4 2 13 5 3 2" xfId="10178"/>
    <cellStyle name="20% - Énfasis4 2 13 5 4" xfId="10179"/>
    <cellStyle name="20% - Énfasis4 2 13 5 4 2" xfId="10180"/>
    <cellStyle name="20% - Énfasis4 2 13 5 5" xfId="10181"/>
    <cellStyle name="20% - Énfasis4 2 13 6" xfId="10182"/>
    <cellStyle name="20% - Énfasis4 2 13 6 2" xfId="10183"/>
    <cellStyle name="20% - Énfasis4 2 13 6 2 2" xfId="10184"/>
    <cellStyle name="20% - Énfasis4 2 13 6 3" xfId="10185"/>
    <cellStyle name="20% - Énfasis4 2 13 6 3 2" xfId="10186"/>
    <cellStyle name="20% - Énfasis4 2 13 6 4" xfId="10187"/>
    <cellStyle name="20% - Énfasis4 2 13 7" xfId="10188"/>
    <cellStyle name="20% - Énfasis4 2 13 7 2" xfId="10189"/>
    <cellStyle name="20% - Énfasis4 2 13 8" xfId="10190"/>
    <cellStyle name="20% - Énfasis4 2 13 8 2" xfId="10191"/>
    <cellStyle name="20% - Énfasis4 2 13 9" xfId="10192"/>
    <cellStyle name="20% - Énfasis4 2 14" xfId="10193"/>
    <cellStyle name="20% - Énfasis4 2 14 2" xfId="10194"/>
    <cellStyle name="20% - Énfasis4 2 14 2 2" xfId="10195"/>
    <cellStyle name="20% - Énfasis4 2 14 2 2 2" xfId="10196"/>
    <cellStyle name="20% - Énfasis4 2 14 2 2 2 2" xfId="10197"/>
    <cellStyle name="20% - Énfasis4 2 14 2 2 2 2 2" xfId="10198"/>
    <cellStyle name="20% - Énfasis4 2 14 2 2 2 3" xfId="10199"/>
    <cellStyle name="20% - Énfasis4 2 14 2 2 2 3 2" xfId="10200"/>
    <cellStyle name="20% - Énfasis4 2 14 2 2 2 4" xfId="10201"/>
    <cellStyle name="20% - Énfasis4 2 14 2 2 3" xfId="10202"/>
    <cellStyle name="20% - Énfasis4 2 14 2 2 3 2" xfId="10203"/>
    <cellStyle name="20% - Énfasis4 2 14 2 2 4" xfId="10204"/>
    <cellStyle name="20% - Énfasis4 2 14 2 2 4 2" xfId="10205"/>
    <cellStyle name="20% - Énfasis4 2 14 2 2 5" xfId="10206"/>
    <cellStyle name="20% - Énfasis4 2 14 2 3" xfId="10207"/>
    <cellStyle name="20% - Énfasis4 2 14 2 3 2" xfId="10208"/>
    <cellStyle name="20% - Énfasis4 2 14 2 3 2 2" xfId="10209"/>
    <cellStyle name="20% - Énfasis4 2 14 2 3 3" xfId="10210"/>
    <cellStyle name="20% - Énfasis4 2 14 2 3 3 2" xfId="10211"/>
    <cellStyle name="20% - Énfasis4 2 14 2 3 4" xfId="10212"/>
    <cellStyle name="20% - Énfasis4 2 14 2 4" xfId="10213"/>
    <cellStyle name="20% - Énfasis4 2 14 2 4 2" xfId="10214"/>
    <cellStyle name="20% - Énfasis4 2 14 2 5" xfId="10215"/>
    <cellStyle name="20% - Énfasis4 2 14 2 5 2" xfId="10216"/>
    <cellStyle name="20% - Énfasis4 2 14 2 6" xfId="10217"/>
    <cellStyle name="20% - Énfasis4 2 14 3" xfId="10218"/>
    <cellStyle name="20% - Énfasis4 2 14 3 2" xfId="10219"/>
    <cellStyle name="20% - Énfasis4 2 14 3 2 2" xfId="10220"/>
    <cellStyle name="20% - Énfasis4 2 14 3 2 2 2" xfId="10221"/>
    <cellStyle name="20% - Énfasis4 2 14 3 2 2 2 2" xfId="10222"/>
    <cellStyle name="20% - Énfasis4 2 14 3 2 2 3" xfId="10223"/>
    <cellStyle name="20% - Énfasis4 2 14 3 2 2 3 2" xfId="10224"/>
    <cellStyle name="20% - Énfasis4 2 14 3 2 2 4" xfId="10225"/>
    <cellStyle name="20% - Énfasis4 2 14 3 2 3" xfId="10226"/>
    <cellStyle name="20% - Énfasis4 2 14 3 2 3 2" xfId="10227"/>
    <cellStyle name="20% - Énfasis4 2 14 3 2 4" xfId="10228"/>
    <cellStyle name="20% - Énfasis4 2 14 3 2 4 2" xfId="10229"/>
    <cellStyle name="20% - Énfasis4 2 14 3 2 5" xfId="10230"/>
    <cellStyle name="20% - Énfasis4 2 14 3 3" xfId="10231"/>
    <cellStyle name="20% - Énfasis4 2 14 3 3 2" xfId="10232"/>
    <cellStyle name="20% - Énfasis4 2 14 3 3 2 2" xfId="10233"/>
    <cellStyle name="20% - Énfasis4 2 14 3 3 3" xfId="10234"/>
    <cellStyle name="20% - Énfasis4 2 14 3 3 3 2" xfId="10235"/>
    <cellStyle name="20% - Énfasis4 2 14 3 3 4" xfId="10236"/>
    <cellStyle name="20% - Énfasis4 2 14 3 4" xfId="10237"/>
    <cellStyle name="20% - Énfasis4 2 14 3 4 2" xfId="10238"/>
    <cellStyle name="20% - Énfasis4 2 14 3 5" xfId="10239"/>
    <cellStyle name="20% - Énfasis4 2 14 3 5 2" xfId="10240"/>
    <cellStyle name="20% - Énfasis4 2 14 3 6" xfId="10241"/>
    <cellStyle name="20% - Énfasis4 2 14 4" xfId="10242"/>
    <cellStyle name="20% - Énfasis4 2 14 4 2" xfId="10243"/>
    <cellStyle name="20% - Énfasis4 2 14 4 2 2" xfId="10244"/>
    <cellStyle name="20% - Énfasis4 2 14 4 2 2 2" xfId="10245"/>
    <cellStyle name="20% - Énfasis4 2 14 4 2 3" xfId="10246"/>
    <cellStyle name="20% - Énfasis4 2 14 4 2 3 2" xfId="10247"/>
    <cellStyle name="20% - Énfasis4 2 14 4 2 4" xfId="10248"/>
    <cellStyle name="20% - Énfasis4 2 14 4 3" xfId="10249"/>
    <cellStyle name="20% - Énfasis4 2 14 4 3 2" xfId="10250"/>
    <cellStyle name="20% - Énfasis4 2 14 4 4" xfId="10251"/>
    <cellStyle name="20% - Énfasis4 2 14 4 4 2" xfId="10252"/>
    <cellStyle name="20% - Énfasis4 2 14 4 5" xfId="10253"/>
    <cellStyle name="20% - Énfasis4 2 14 5" xfId="10254"/>
    <cellStyle name="20% - Énfasis4 2 14 5 2" xfId="10255"/>
    <cellStyle name="20% - Énfasis4 2 14 5 2 2" xfId="10256"/>
    <cellStyle name="20% - Énfasis4 2 14 5 3" xfId="10257"/>
    <cellStyle name="20% - Énfasis4 2 14 5 3 2" xfId="10258"/>
    <cellStyle name="20% - Énfasis4 2 14 5 4" xfId="10259"/>
    <cellStyle name="20% - Énfasis4 2 14 6" xfId="10260"/>
    <cellStyle name="20% - Énfasis4 2 14 6 2" xfId="10261"/>
    <cellStyle name="20% - Énfasis4 2 14 7" xfId="10262"/>
    <cellStyle name="20% - Énfasis4 2 14 7 2" xfId="10263"/>
    <cellStyle name="20% - Énfasis4 2 14 8" xfId="10264"/>
    <cellStyle name="20% - Énfasis4 2 15" xfId="10265"/>
    <cellStyle name="20% - Énfasis4 2 15 2" xfId="10266"/>
    <cellStyle name="20% - Énfasis4 2 15 2 2" xfId="10267"/>
    <cellStyle name="20% - Énfasis4 2 15 2 2 2" xfId="10268"/>
    <cellStyle name="20% - Énfasis4 2 15 2 2 2 2" xfId="10269"/>
    <cellStyle name="20% - Énfasis4 2 15 2 2 3" xfId="10270"/>
    <cellStyle name="20% - Énfasis4 2 15 2 2 3 2" xfId="10271"/>
    <cellStyle name="20% - Énfasis4 2 15 2 2 4" xfId="10272"/>
    <cellStyle name="20% - Énfasis4 2 15 2 3" xfId="10273"/>
    <cellStyle name="20% - Énfasis4 2 15 2 3 2" xfId="10274"/>
    <cellStyle name="20% - Énfasis4 2 15 2 4" xfId="10275"/>
    <cellStyle name="20% - Énfasis4 2 15 2 4 2" xfId="10276"/>
    <cellStyle name="20% - Énfasis4 2 15 2 5" xfId="10277"/>
    <cellStyle name="20% - Énfasis4 2 15 3" xfId="10278"/>
    <cellStyle name="20% - Énfasis4 2 15 3 2" xfId="10279"/>
    <cellStyle name="20% - Énfasis4 2 15 3 2 2" xfId="10280"/>
    <cellStyle name="20% - Énfasis4 2 15 3 3" xfId="10281"/>
    <cellStyle name="20% - Énfasis4 2 15 3 3 2" xfId="10282"/>
    <cellStyle name="20% - Énfasis4 2 15 3 4" xfId="10283"/>
    <cellStyle name="20% - Énfasis4 2 15 4" xfId="10284"/>
    <cellStyle name="20% - Énfasis4 2 15 4 2" xfId="10285"/>
    <cellStyle name="20% - Énfasis4 2 15 5" xfId="10286"/>
    <cellStyle name="20% - Énfasis4 2 15 5 2" xfId="10287"/>
    <cellStyle name="20% - Énfasis4 2 15 6" xfId="10288"/>
    <cellStyle name="20% - Énfasis4 2 16" xfId="10289"/>
    <cellStyle name="20% - Énfasis4 2 16 2" xfId="10290"/>
    <cellStyle name="20% - Énfasis4 2 16 2 2" xfId="10291"/>
    <cellStyle name="20% - Énfasis4 2 16 2 2 2" xfId="10292"/>
    <cellStyle name="20% - Énfasis4 2 16 2 2 2 2" xfId="10293"/>
    <cellStyle name="20% - Énfasis4 2 16 2 2 3" xfId="10294"/>
    <cellStyle name="20% - Énfasis4 2 16 2 2 3 2" xfId="10295"/>
    <cellStyle name="20% - Énfasis4 2 16 2 2 4" xfId="10296"/>
    <cellStyle name="20% - Énfasis4 2 16 2 3" xfId="10297"/>
    <cellStyle name="20% - Énfasis4 2 16 2 3 2" xfId="10298"/>
    <cellStyle name="20% - Énfasis4 2 16 2 4" xfId="10299"/>
    <cellStyle name="20% - Énfasis4 2 16 2 4 2" xfId="10300"/>
    <cellStyle name="20% - Énfasis4 2 16 2 5" xfId="10301"/>
    <cellStyle name="20% - Énfasis4 2 16 3" xfId="10302"/>
    <cellStyle name="20% - Énfasis4 2 16 3 2" xfId="10303"/>
    <cellStyle name="20% - Énfasis4 2 16 3 2 2" xfId="10304"/>
    <cellStyle name="20% - Énfasis4 2 16 3 3" xfId="10305"/>
    <cellStyle name="20% - Énfasis4 2 16 3 3 2" xfId="10306"/>
    <cellStyle name="20% - Énfasis4 2 16 3 4" xfId="10307"/>
    <cellStyle name="20% - Énfasis4 2 16 4" xfId="10308"/>
    <cellStyle name="20% - Énfasis4 2 16 4 2" xfId="10309"/>
    <cellStyle name="20% - Énfasis4 2 16 5" xfId="10310"/>
    <cellStyle name="20% - Énfasis4 2 16 5 2" xfId="10311"/>
    <cellStyle name="20% - Énfasis4 2 16 6" xfId="10312"/>
    <cellStyle name="20% - Énfasis4 2 17" xfId="10313"/>
    <cellStyle name="20% - Énfasis4 2 17 2" xfId="10314"/>
    <cellStyle name="20% - Énfasis4 2 17 2 2" xfId="10315"/>
    <cellStyle name="20% - Énfasis4 2 17 2 2 2" xfId="10316"/>
    <cellStyle name="20% - Énfasis4 2 17 2 3" xfId="10317"/>
    <cellStyle name="20% - Énfasis4 2 17 2 3 2" xfId="10318"/>
    <cellStyle name="20% - Énfasis4 2 17 2 4" xfId="10319"/>
    <cellStyle name="20% - Énfasis4 2 17 3" xfId="10320"/>
    <cellStyle name="20% - Énfasis4 2 17 3 2" xfId="10321"/>
    <cellStyle name="20% - Énfasis4 2 17 4" xfId="10322"/>
    <cellStyle name="20% - Énfasis4 2 17 4 2" xfId="10323"/>
    <cellStyle name="20% - Énfasis4 2 17 5" xfId="10324"/>
    <cellStyle name="20% - Énfasis4 2 18" xfId="10325"/>
    <cellStyle name="20% - Énfasis4 2 18 2" xfId="10326"/>
    <cellStyle name="20% - Énfasis4 2 18 2 2" xfId="10327"/>
    <cellStyle name="20% - Énfasis4 2 18 3" xfId="10328"/>
    <cellStyle name="20% - Énfasis4 2 18 3 2" xfId="10329"/>
    <cellStyle name="20% - Énfasis4 2 18 4" xfId="10330"/>
    <cellStyle name="20% - Énfasis4 2 19" xfId="10331"/>
    <cellStyle name="20% - Énfasis4 2 19 2" xfId="10332"/>
    <cellStyle name="20% - Énfasis4 2 2" xfId="10333"/>
    <cellStyle name="20% - Énfasis4 2 2 10" xfId="10334"/>
    <cellStyle name="20% - Énfasis4 2 2 2" xfId="10335"/>
    <cellStyle name="20% - Énfasis4 2 2 2 2" xfId="10336"/>
    <cellStyle name="20% - Énfasis4 2 2 2 2 2" xfId="10337"/>
    <cellStyle name="20% - Énfasis4 2 2 2 2 2 2" xfId="10338"/>
    <cellStyle name="20% - Énfasis4 2 2 2 2 2 2 2" xfId="10339"/>
    <cellStyle name="20% - Énfasis4 2 2 2 2 2 2 2 2" xfId="10340"/>
    <cellStyle name="20% - Énfasis4 2 2 2 2 2 2 3" xfId="10341"/>
    <cellStyle name="20% - Énfasis4 2 2 2 2 2 2 3 2" xfId="10342"/>
    <cellStyle name="20% - Énfasis4 2 2 2 2 2 2 4" xfId="10343"/>
    <cellStyle name="20% - Énfasis4 2 2 2 2 2 3" xfId="10344"/>
    <cellStyle name="20% - Énfasis4 2 2 2 2 2 3 2" xfId="10345"/>
    <cellStyle name="20% - Énfasis4 2 2 2 2 2 4" xfId="10346"/>
    <cellStyle name="20% - Énfasis4 2 2 2 2 2 4 2" xfId="10347"/>
    <cellStyle name="20% - Énfasis4 2 2 2 2 2 5" xfId="10348"/>
    <cellStyle name="20% - Énfasis4 2 2 2 2 3" xfId="10349"/>
    <cellStyle name="20% - Énfasis4 2 2 2 2 3 2" xfId="10350"/>
    <cellStyle name="20% - Énfasis4 2 2 2 2 3 2 2" xfId="10351"/>
    <cellStyle name="20% - Énfasis4 2 2 2 2 3 3" xfId="10352"/>
    <cellStyle name="20% - Énfasis4 2 2 2 2 3 3 2" xfId="10353"/>
    <cellStyle name="20% - Énfasis4 2 2 2 2 3 4" xfId="10354"/>
    <cellStyle name="20% - Énfasis4 2 2 2 2 4" xfId="10355"/>
    <cellStyle name="20% - Énfasis4 2 2 2 2 4 2" xfId="10356"/>
    <cellStyle name="20% - Énfasis4 2 2 2 2 5" xfId="10357"/>
    <cellStyle name="20% - Énfasis4 2 2 2 2 5 2" xfId="10358"/>
    <cellStyle name="20% - Énfasis4 2 2 2 2 6" xfId="10359"/>
    <cellStyle name="20% - Énfasis4 2 2 2 3" xfId="10360"/>
    <cellStyle name="20% - Énfasis4 2 2 2 3 2" xfId="10361"/>
    <cellStyle name="20% - Énfasis4 2 2 2 3 2 2" xfId="10362"/>
    <cellStyle name="20% - Énfasis4 2 2 2 3 2 2 2" xfId="10363"/>
    <cellStyle name="20% - Énfasis4 2 2 2 3 2 2 2 2" xfId="10364"/>
    <cellStyle name="20% - Énfasis4 2 2 2 3 2 2 3" xfId="10365"/>
    <cellStyle name="20% - Énfasis4 2 2 2 3 2 2 3 2" xfId="10366"/>
    <cellStyle name="20% - Énfasis4 2 2 2 3 2 2 4" xfId="10367"/>
    <cellStyle name="20% - Énfasis4 2 2 2 3 2 3" xfId="10368"/>
    <cellStyle name="20% - Énfasis4 2 2 2 3 2 3 2" xfId="10369"/>
    <cellStyle name="20% - Énfasis4 2 2 2 3 2 4" xfId="10370"/>
    <cellStyle name="20% - Énfasis4 2 2 2 3 2 4 2" xfId="10371"/>
    <cellStyle name="20% - Énfasis4 2 2 2 3 2 5" xfId="10372"/>
    <cellStyle name="20% - Énfasis4 2 2 2 3 3" xfId="10373"/>
    <cellStyle name="20% - Énfasis4 2 2 2 3 3 2" xfId="10374"/>
    <cellStyle name="20% - Énfasis4 2 2 2 3 3 2 2" xfId="10375"/>
    <cellStyle name="20% - Énfasis4 2 2 2 3 3 3" xfId="10376"/>
    <cellStyle name="20% - Énfasis4 2 2 2 3 3 3 2" xfId="10377"/>
    <cellStyle name="20% - Énfasis4 2 2 2 3 3 4" xfId="10378"/>
    <cellStyle name="20% - Énfasis4 2 2 2 3 4" xfId="10379"/>
    <cellStyle name="20% - Énfasis4 2 2 2 3 4 2" xfId="10380"/>
    <cellStyle name="20% - Énfasis4 2 2 2 3 5" xfId="10381"/>
    <cellStyle name="20% - Énfasis4 2 2 2 3 5 2" xfId="10382"/>
    <cellStyle name="20% - Énfasis4 2 2 2 3 6" xfId="10383"/>
    <cellStyle name="20% - Énfasis4 2 2 2 4" xfId="10384"/>
    <cellStyle name="20% - Énfasis4 2 2 2 4 2" xfId="10385"/>
    <cellStyle name="20% - Énfasis4 2 2 2 4 2 2" xfId="10386"/>
    <cellStyle name="20% - Énfasis4 2 2 2 4 2 2 2" xfId="10387"/>
    <cellStyle name="20% - Énfasis4 2 2 2 4 2 3" xfId="10388"/>
    <cellStyle name="20% - Énfasis4 2 2 2 4 2 3 2" xfId="10389"/>
    <cellStyle name="20% - Énfasis4 2 2 2 4 2 4" xfId="10390"/>
    <cellStyle name="20% - Énfasis4 2 2 2 4 3" xfId="10391"/>
    <cellStyle name="20% - Énfasis4 2 2 2 4 3 2" xfId="10392"/>
    <cellStyle name="20% - Énfasis4 2 2 2 4 4" xfId="10393"/>
    <cellStyle name="20% - Énfasis4 2 2 2 4 4 2" xfId="10394"/>
    <cellStyle name="20% - Énfasis4 2 2 2 4 5" xfId="10395"/>
    <cellStyle name="20% - Énfasis4 2 2 2 5" xfId="10396"/>
    <cellStyle name="20% - Énfasis4 2 2 2 5 2" xfId="10397"/>
    <cellStyle name="20% - Énfasis4 2 2 2 5 2 2" xfId="10398"/>
    <cellStyle name="20% - Énfasis4 2 2 2 5 3" xfId="10399"/>
    <cellStyle name="20% - Énfasis4 2 2 2 5 3 2" xfId="10400"/>
    <cellStyle name="20% - Énfasis4 2 2 2 5 4" xfId="10401"/>
    <cellStyle name="20% - Énfasis4 2 2 2 6" xfId="10402"/>
    <cellStyle name="20% - Énfasis4 2 2 2 6 2" xfId="10403"/>
    <cellStyle name="20% - Énfasis4 2 2 2 7" xfId="10404"/>
    <cellStyle name="20% - Énfasis4 2 2 2 7 2" xfId="10405"/>
    <cellStyle name="20% - Énfasis4 2 2 2 8" xfId="10406"/>
    <cellStyle name="20% - Énfasis4 2 2 3" xfId="10407"/>
    <cellStyle name="20% - Énfasis4 2 2 3 2" xfId="10408"/>
    <cellStyle name="20% - Énfasis4 2 2 3 2 2" xfId="10409"/>
    <cellStyle name="20% - Énfasis4 2 2 3 2 2 2" xfId="10410"/>
    <cellStyle name="20% - Énfasis4 2 2 3 2 2 2 2" xfId="10411"/>
    <cellStyle name="20% - Énfasis4 2 2 3 2 2 3" xfId="10412"/>
    <cellStyle name="20% - Énfasis4 2 2 3 2 2 3 2" xfId="10413"/>
    <cellStyle name="20% - Énfasis4 2 2 3 2 2 4" xfId="10414"/>
    <cellStyle name="20% - Énfasis4 2 2 3 2 3" xfId="10415"/>
    <cellStyle name="20% - Énfasis4 2 2 3 2 3 2" xfId="10416"/>
    <cellStyle name="20% - Énfasis4 2 2 3 2 4" xfId="10417"/>
    <cellStyle name="20% - Énfasis4 2 2 3 2 4 2" xfId="10418"/>
    <cellStyle name="20% - Énfasis4 2 2 3 2 5" xfId="10419"/>
    <cellStyle name="20% - Énfasis4 2 2 3 3" xfId="10420"/>
    <cellStyle name="20% - Énfasis4 2 2 3 3 2" xfId="10421"/>
    <cellStyle name="20% - Énfasis4 2 2 3 3 2 2" xfId="10422"/>
    <cellStyle name="20% - Énfasis4 2 2 3 3 3" xfId="10423"/>
    <cellStyle name="20% - Énfasis4 2 2 3 3 3 2" xfId="10424"/>
    <cellStyle name="20% - Énfasis4 2 2 3 3 4" xfId="10425"/>
    <cellStyle name="20% - Énfasis4 2 2 3 4" xfId="10426"/>
    <cellStyle name="20% - Énfasis4 2 2 3 4 2" xfId="10427"/>
    <cellStyle name="20% - Énfasis4 2 2 3 5" xfId="10428"/>
    <cellStyle name="20% - Énfasis4 2 2 3 5 2" xfId="10429"/>
    <cellStyle name="20% - Énfasis4 2 2 3 6" xfId="10430"/>
    <cellStyle name="20% - Énfasis4 2 2 4" xfId="10431"/>
    <cellStyle name="20% - Énfasis4 2 2 4 2" xfId="10432"/>
    <cellStyle name="20% - Énfasis4 2 2 4 2 2" xfId="10433"/>
    <cellStyle name="20% - Énfasis4 2 2 4 2 2 2" xfId="10434"/>
    <cellStyle name="20% - Énfasis4 2 2 4 2 2 2 2" xfId="10435"/>
    <cellStyle name="20% - Énfasis4 2 2 4 2 2 3" xfId="10436"/>
    <cellStyle name="20% - Énfasis4 2 2 4 2 2 3 2" xfId="10437"/>
    <cellStyle name="20% - Énfasis4 2 2 4 2 2 4" xfId="10438"/>
    <cellStyle name="20% - Énfasis4 2 2 4 2 3" xfId="10439"/>
    <cellStyle name="20% - Énfasis4 2 2 4 2 3 2" xfId="10440"/>
    <cellStyle name="20% - Énfasis4 2 2 4 2 4" xfId="10441"/>
    <cellStyle name="20% - Énfasis4 2 2 4 2 4 2" xfId="10442"/>
    <cellStyle name="20% - Énfasis4 2 2 4 2 5" xfId="10443"/>
    <cellStyle name="20% - Énfasis4 2 2 4 3" xfId="10444"/>
    <cellStyle name="20% - Énfasis4 2 2 4 3 2" xfId="10445"/>
    <cellStyle name="20% - Énfasis4 2 2 4 3 2 2" xfId="10446"/>
    <cellStyle name="20% - Énfasis4 2 2 4 3 3" xfId="10447"/>
    <cellStyle name="20% - Énfasis4 2 2 4 3 3 2" xfId="10448"/>
    <cellStyle name="20% - Énfasis4 2 2 4 3 4" xfId="10449"/>
    <cellStyle name="20% - Énfasis4 2 2 4 4" xfId="10450"/>
    <cellStyle name="20% - Énfasis4 2 2 4 4 2" xfId="10451"/>
    <cellStyle name="20% - Énfasis4 2 2 4 5" xfId="10452"/>
    <cellStyle name="20% - Énfasis4 2 2 4 5 2" xfId="10453"/>
    <cellStyle name="20% - Énfasis4 2 2 4 6" xfId="10454"/>
    <cellStyle name="20% - Énfasis4 2 2 5" xfId="10455"/>
    <cellStyle name="20% - Énfasis4 2 2 5 2" xfId="10456"/>
    <cellStyle name="20% - Énfasis4 2 2 5 2 2" xfId="10457"/>
    <cellStyle name="20% - Énfasis4 2 2 5 2 2 2" xfId="10458"/>
    <cellStyle name="20% - Énfasis4 2 2 5 2 3" xfId="10459"/>
    <cellStyle name="20% - Énfasis4 2 2 5 2 3 2" xfId="10460"/>
    <cellStyle name="20% - Énfasis4 2 2 5 2 4" xfId="10461"/>
    <cellStyle name="20% - Énfasis4 2 2 5 3" xfId="10462"/>
    <cellStyle name="20% - Énfasis4 2 2 5 3 2" xfId="10463"/>
    <cellStyle name="20% - Énfasis4 2 2 5 4" xfId="10464"/>
    <cellStyle name="20% - Énfasis4 2 2 5 4 2" xfId="10465"/>
    <cellStyle name="20% - Énfasis4 2 2 5 5" xfId="10466"/>
    <cellStyle name="20% - Énfasis4 2 2 6" xfId="10467"/>
    <cellStyle name="20% - Énfasis4 2 2 6 2" xfId="10468"/>
    <cellStyle name="20% - Énfasis4 2 2 6 2 2" xfId="10469"/>
    <cellStyle name="20% - Énfasis4 2 2 6 3" xfId="10470"/>
    <cellStyle name="20% - Énfasis4 2 2 6 3 2" xfId="10471"/>
    <cellStyle name="20% - Énfasis4 2 2 6 4" xfId="10472"/>
    <cellStyle name="20% - Énfasis4 2 2 7" xfId="10473"/>
    <cellStyle name="20% - Énfasis4 2 2 7 2" xfId="10474"/>
    <cellStyle name="20% - Énfasis4 2 2 8" xfId="10475"/>
    <cellStyle name="20% - Énfasis4 2 2 8 2" xfId="10476"/>
    <cellStyle name="20% - Énfasis4 2 2 9" xfId="10477"/>
    <cellStyle name="20% - Énfasis4 2 20" xfId="10478"/>
    <cellStyle name="20% - Énfasis4 2 20 2" xfId="10479"/>
    <cellStyle name="20% - Énfasis4 2 21" xfId="10480"/>
    <cellStyle name="20% - Énfasis4 2 22" xfId="10481"/>
    <cellStyle name="20% - Énfasis4 2 3" xfId="10482"/>
    <cellStyle name="20% - Énfasis4 2 3 10" xfId="10483"/>
    <cellStyle name="20% - Énfasis4 2 3 2" xfId="10484"/>
    <cellStyle name="20% - Énfasis4 2 3 2 2" xfId="10485"/>
    <cellStyle name="20% - Énfasis4 2 3 2 2 2" xfId="10486"/>
    <cellStyle name="20% - Énfasis4 2 3 2 2 2 2" xfId="10487"/>
    <cellStyle name="20% - Énfasis4 2 3 2 2 2 2 2" xfId="10488"/>
    <cellStyle name="20% - Énfasis4 2 3 2 2 2 2 2 2" xfId="10489"/>
    <cellStyle name="20% - Énfasis4 2 3 2 2 2 2 3" xfId="10490"/>
    <cellStyle name="20% - Énfasis4 2 3 2 2 2 2 3 2" xfId="10491"/>
    <cellStyle name="20% - Énfasis4 2 3 2 2 2 2 4" xfId="10492"/>
    <cellStyle name="20% - Énfasis4 2 3 2 2 2 3" xfId="10493"/>
    <cellStyle name="20% - Énfasis4 2 3 2 2 2 3 2" xfId="10494"/>
    <cellStyle name="20% - Énfasis4 2 3 2 2 2 4" xfId="10495"/>
    <cellStyle name="20% - Énfasis4 2 3 2 2 2 4 2" xfId="10496"/>
    <cellStyle name="20% - Énfasis4 2 3 2 2 2 5" xfId="10497"/>
    <cellStyle name="20% - Énfasis4 2 3 2 2 3" xfId="10498"/>
    <cellStyle name="20% - Énfasis4 2 3 2 2 3 2" xfId="10499"/>
    <cellStyle name="20% - Énfasis4 2 3 2 2 3 2 2" xfId="10500"/>
    <cellStyle name="20% - Énfasis4 2 3 2 2 3 3" xfId="10501"/>
    <cellStyle name="20% - Énfasis4 2 3 2 2 3 3 2" xfId="10502"/>
    <cellStyle name="20% - Énfasis4 2 3 2 2 3 4" xfId="10503"/>
    <cellStyle name="20% - Énfasis4 2 3 2 2 4" xfId="10504"/>
    <cellStyle name="20% - Énfasis4 2 3 2 2 4 2" xfId="10505"/>
    <cellStyle name="20% - Énfasis4 2 3 2 2 5" xfId="10506"/>
    <cellStyle name="20% - Énfasis4 2 3 2 2 5 2" xfId="10507"/>
    <cellStyle name="20% - Énfasis4 2 3 2 2 6" xfId="10508"/>
    <cellStyle name="20% - Énfasis4 2 3 2 3" xfId="10509"/>
    <cellStyle name="20% - Énfasis4 2 3 2 3 2" xfId="10510"/>
    <cellStyle name="20% - Énfasis4 2 3 2 3 2 2" xfId="10511"/>
    <cellStyle name="20% - Énfasis4 2 3 2 3 2 2 2" xfId="10512"/>
    <cellStyle name="20% - Énfasis4 2 3 2 3 2 2 2 2" xfId="10513"/>
    <cellStyle name="20% - Énfasis4 2 3 2 3 2 2 3" xfId="10514"/>
    <cellStyle name="20% - Énfasis4 2 3 2 3 2 2 3 2" xfId="10515"/>
    <cellStyle name="20% - Énfasis4 2 3 2 3 2 2 4" xfId="10516"/>
    <cellStyle name="20% - Énfasis4 2 3 2 3 2 3" xfId="10517"/>
    <cellStyle name="20% - Énfasis4 2 3 2 3 2 3 2" xfId="10518"/>
    <cellStyle name="20% - Énfasis4 2 3 2 3 2 4" xfId="10519"/>
    <cellStyle name="20% - Énfasis4 2 3 2 3 2 4 2" xfId="10520"/>
    <cellStyle name="20% - Énfasis4 2 3 2 3 2 5" xfId="10521"/>
    <cellStyle name="20% - Énfasis4 2 3 2 3 3" xfId="10522"/>
    <cellStyle name="20% - Énfasis4 2 3 2 3 3 2" xfId="10523"/>
    <cellStyle name="20% - Énfasis4 2 3 2 3 3 2 2" xfId="10524"/>
    <cellStyle name="20% - Énfasis4 2 3 2 3 3 3" xfId="10525"/>
    <cellStyle name="20% - Énfasis4 2 3 2 3 3 3 2" xfId="10526"/>
    <cellStyle name="20% - Énfasis4 2 3 2 3 3 4" xfId="10527"/>
    <cellStyle name="20% - Énfasis4 2 3 2 3 4" xfId="10528"/>
    <cellStyle name="20% - Énfasis4 2 3 2 3 4 2" xfId="10529"/>
    <cellStyle name="20% - Énfasis4 2 3 2 3 5" xfId="10530"/>
    <cellStyle name="20% - Énfasis4 2 3 2 3 5 2" xfId="10531"/>
    <cellStyle name="20% - Énfasis4 2 3 2 3 6" xfId="10532"/>
    <cellStyle name="20% - Énfasis4 2 3 2 4" xfId="10533"/>
    <cellStyle name="20% - Énfasis4 2 3 2 4 2" xfId="10534"/>
    <cellStyle name="20% - Énfasis4 2 3 2 4 2 2" xfId="10535"/>
    <cellStyle name="20% - Énfasis4 2 3 2 4 2 2 2" xfId="10536"/>
    <cellStyle name="20% - Énfasis4 2 3 2 4 2 3" xfId="10537"/>
    <cellStyle name="20% - Énfasis4 2 3 2 4 2 3 2" xfId="10538"/>
    <cellStyle name="20% - Énfasis4 2 3 2 4 2 4" xfId="10539"/>
    <cellStyle name="20% - Énfasis4 2 3 2 4 3" xfId="10540"/>
    <cellStyle name="20% - Énfasis4 2 3 2 4 3 2" xfId="10541"/>
    <cellStyle name="20% - Énfasis4 2 3 2 4 4" xfId="10542"/>
    <cellStyle name="20% - Énfasis4 2 3 2 4 4 2" xfId="10543"/>
    <cellStyle name="20% - Énfasis4 2 3 2 4 5" xfId="10544"/>
    <cellStyle name="20% - Énfasis4 2 3 2 5" xfId="10545"/>
    <cellStyle name="20% - Énfasis4 2 3 2 5 2" xfId="10546"/>
    <cellStyle name="20% - Énfasis4 2 3 2 5 2 2" xfId="10547"/>
    <cellStyle name="20% - Énfasis4 2 3 2 5 3" xfId="10548"/>
    <cellStyle name="20% - Énfasis4 2 3 2 5 3 2" xfId="10549"/>
    <cellStyle name="20% - Énfasis4 2 3 2 5 4" xfId="10550"/>
    <cellStyle name="20% - Énfasis4 2 3 2 6" xfId="10551"/>
    <cellStyle name="20% - Énfasis4 2 3 2 6 2" xfId="10552"/>
    <cellStyle name="20% - Énfasis4 2 3 2 7" xfId="10553"/>
    <cellStyle name="20% - Énfasis4 2 3 2 7 2" xfId="10554"/>
    <cellStyle name="20% - Énfasis4 2 3 2 8" xfId="10555"/>
    <cellStyle name="20% - Énfasis4 2 3 3" xfId="10556"/>
    <cellStyle name="20% - Énfasis4 2 3 3 2" xfId="10557"/>
    <cellStyle name="20% - Énfasis4 2 3 3 2 2" xfId="10558"/>
    <cellStyle name="20% - Énfasis4 2 3 3 2 2 2" xfId="10559"/>
    <cellStyle name="20% - Énfasis4 2 3 3 2 2 2 2" xfId="10560"/>
    <cellStyle name="20% - Énfasis4 2 3 3 2 2 3" xfId="10561"/>
    <cellStyle name="20% - Énfasis4 2 3 3 2 2 3 2" xfId="10562"/>
    <cellStyle name="20% - Énfasis4 2 3 3 2 2 4" xfId="10563"/>
    <cellStyle name="20% - Énfasis4 2 3 3 2 3" xfId="10564"/>
    <cellStyle name="20% - Énfasis4 2 3 3 2 3 2" xfId="10565"/>
    <cellStyle name="20% - Énfasis4 2 3 3 2 4" xfId="10566"/>
    <cellStyle name="20% - Énfasis4 2 3 3 2 4 2" xfId="10567"/>
    <cellStyle name="20% - Énfasis4 2 3 3 2 5" xfId="10568"/>
    <cellStyle name="20% - Énfasis4 2 3 3 3" xfId="10569"/>
    <cellStyle name="20% - Énfasis4 2 3 3 3 2" xfId="10570"/>
    <cellStyle name="20% - Énfasis4 2 3 3 3 2 2" xfId="10571"/>
    <cellStyle name="20% - Énfasis4 2 3 3 3 3" xfId="10572"/>
    <cellStyle name="20% - Énfasis4 2 3 3 3 3 2" xfId="10573"/>
    <cellStyle name="20% - Énfasis4 2 3 3 3 4" xfId="10574"/>
    <cellStyle name="20% - Énfasis4 2 3 3 4" xfId="10575"/>
    <cellStyle name="20% - Énfasis4 2 3 3 4 2" xfId="10576"/>
    <cellStyle name="20% - Énfasis4 2 3 3 5" xfId="10577"/>
    <cellStyle name="20% - Énfasis4 2 3 3 5 2" xfId="10578"/>
    <cellStyle name="20% - Énfasis4 2 3 3 6" xfId="10579"/>
    <cellStyle name="20% - Énfasis4 2 3 4" xfId="10580"/>
    <cellStyle name="20% - Énfasis4 2 3 4 2" xfId="10581"/>
    <cellStyle name="20% - Énfasis4 2 3 4 2 2" xfId="10582"/>
    <cellStyle name="20% - Énfasis4 2 3 4 2 2 2" xfId="10583"/>
    <cellStyle name="20% - Énfasis4 2 3 4 2 2 2 2" xfId="10584"/>
    <cellStyle name="20% - Énfasis4 2 3 4 2 2 3" xfId="10585"/>
    <cellStyle name="20% - Énfasis4 2 3 4 2 2 3 2" xfId="10586"/>
    <cellStyle name="20% - Énfasis4 2 3 4 2 2 4" xfId="10587"/>
    <cellStyle name="20% - Énfasis4 2 3 4 2 3" xfId="10588"/>
    <cellStyle name="20% - Énfasis4 2 3 4 2 3 2" xfId="10589"/>
    <cellStyle name="20% - Énfasis4 2 3 4 2 4" xfId="10590"/>
    <cellStyle name="20% - Énfasis4 2 3 4 2 4 2" xfId="10591"/>
    <cellStyle name="20% - Énfasis4 2 3 4 2 5" xfId="10592"/>
    <cellStyle name="20% - Énfasis4 2 3 4 3" xfId="10593"/>
    <cellStyle name="20% - Énfasis4 2 3 4 3 2" xfId="10594"/>
    <cellStyle name="20% - Énfasis4 2 3 4 3 2 2" xfId="10595"/>
    <cellStyle name="20% - Énfasis4 2 3 4 3 3" xfId="10596"/>
    <cellStyle name="20% - Énfasis4 2 3 4 3 3 2" xfId="10597"/>
    <cellStyle name="20% - Énfasis4 2 3 4 3 4" xfId="10598"/>
    <cellStyle name="20% - Énfasis4 2 3 4 4" xfId="10599"/>
    <cellStyle name="20% - Énfasis4 2 3 4 4 2" xfId="10600"/>
    <cellStyle name="20% - Énfasis4 2 3 4 5" xfId="10601"/>
    <cellStyle name="20% - Énfasis4 2 3 4 5 2" xfId="10602"/>
    <cellStyle name="20% - Énfasis4 2 3 4 6" xfId="10603"/>
    <cellStyle name="20% - Énfasis4 2 3 5" xfId="10604"/>
    <cellStyle name="20% - Énfasis4 2 3 5 2" xfId="10605"/>
    <cellStyle name="20% - Énfasis4 2 3 5 2 2" xfId="10606"/>
    <cellStyle name="20% - Énfasis4 2 3 5 2 2 2" xfId="10607"/>
    <cellStyle name="20% - Énfasis4 2 3 5 2 3" xfId="10608"/>
    <cellStyle name="20% - Énfasis4 2 3 5 2 3 2" xfId="10609"/>
    <cellStyle name="20% - Énfasis4 2 3 5 2 4" xfId="10610"/>
    <cellStyle name="20% - Énfasis4 2 3 5 3" xfId="10611"/>
    <cellStyle name="20% - Énfasis4 2 3 5 3 2" xfId="10612"/>
    <cellStyle name="20% - Énfasis4 2 3 5 4" xfId="10613"/>
    <cellStyle name="20% - Énfasis4 2 3 5 4 2" xfId="10614"/>
    <cellStyle name="20% - Énfasis4 2 3 5 5" xfId="10615"/>
    <cellStyle name="20% - Énfasis4 2 3 6" xfId="10616"/>
    <cellStyle name="20% - Énfasis4 2 3 6 2" xfId="10617"/>
    <cellStyle name="20% - Énfasis4 2 3 6 2 2" xfId="10618"/>
    <cellStyle name="20% - Énfasis4 2 3 6 3" xfId="10619"/>
    <cellStyle name="20% - Énfasis4 2 3 6 3 2" xfId="10620"/>
    <cellStyle name="20% - Énfasis4 2 3 6 4" xfId="10621"/>
    <cellStyle name="20% - Énfasis4 2 3 7" xfId="10622"/>
    <cellStyle name="20% - Énfasis4 2 3 7 2" xfId="10623"/>
    <cellStyle name="20% - Énfasis4 2 3 8" xfId="10624"/>
    <cellStyle name="20% - Énfasis4 2 3 8 2" xfId="10625"/>
    <cellStyle name="20% - Énfasis4 2 3 9" xfId="10626"/>
    <cellStyle name="20% - Énfasis4 2 4" xfId="10627"/>
    <cellStyle name="20% - Énfasis4 2 4 10" xfId="10628"/>
    <cellStyle name="20% - Énfasis4 2 4 2" xfId="10629"/>
    <cellStyle name="20% - Énfasis4 2 4 2 2" xfId="10630"/>
    <cellStyle name="20% - Énfasis4 2 4 2 2 2" xfId="10631"/>
    <cellStyle name="20% - Énfasis4 2 4 2 2 2 2" xfId="10632"/>
    <cellStyle name="20% - Énfasis4 2 4 2 2 2 2 2" xfId="10633"/>
    <cellStyle name="20% - Énfasis4 2 4 2 2 2 2 2 2" xfId="10634"/>
    <cellStyle name="20% - Énfasis4 2 4 2 2 2 2 3" xfId="10635"/>
    <cellStyle name="20% - Énfasis4 2 4 2 2 2 2 3 2" xfId="10636"/>
    <cellStyle name="20% - Énfasis4 2 4 2 2 2 2 4" xfId="10637"/>
    <cellStyle name="20% - Énfasis4 2 4 2 2 2 3" xfId="10638"/>
    <cellStyle name="20% - Énfasis4 2 4 2 2 2 3 2" xfId="10639"/>
    <cellStyle name="20% - Énfasis4 2 4 2 2 2 4" xfId="10640"/>
    <cellStyle name="20% - Énfasis4 2 4 2 2 2 4 2" xfId="10641"/>
    <cellStyle name="20% - Énfasis4 2 4 2 2 2 5" xfId="10642"/>
    <cellStyle name="20% - Énfasis4 2 4 2 2 3" xfId="10643"/>
    <cellStyle name="20% - Énfasis4 2 4 2 2 3 2" xfId="10644"/>
    <cellStyle name="20% - Énfasis4 2 4 2 2 3 2 2" xfId="10645"/>
    <cellStyle name="20% - Énfasis4 2 4 2 2 3 3" xfId="10646"/>
    <cellStyle name="20% - Énfasis4 2 4 2 2 3 3 2" xfId="10647"/>
    <cellStyle name="20% - Énfasis4 2 4 2 2 3 4" xfId="10648"/>
    <cellStyle name="20% - Énfasis4 2 4 2 2 4" xfId="10649"/>
    <cellStyle name="20% - Énfasis4 2 4 2 2 4 2" xfId="10650"/>
    <cellStyle name="20% - Énfasis4 2 4 2 2 5" xfId="10651"/>
    <cellStyle name="20% - Énfasis4 2 4 2 2 5 2" xfId="10652"/>
    <cellStyle name="20% - Énfasis4 2 4 2 2 6" xfId="10653"/>
    <cellStyle name="20% - Énfasis4 2 4 2 3" xfId="10654"/>
    <cellStyle name="20% - Énfasis4 2 4 2 3 2" xfId="10655"/>
    <cellStyle name="20% - Énfasis4 2 4 2 3 2 2" xfId="10656"/>
    <cellStyle name="20% - Énfasis4 2 4 2 3 2 2 2" xfId="10657"/>
    <cellStyle name="20% - Énfasis4 2 4 2 3 2 2 2 2" xfId="10658"/>
    <cellStyle name="20% - Énfasis4 2 4 2 3 2 2 3" xfId="10659"/>
    <cellStyle name="20% - Énfasis4 2 4 2 3 2 2 3 2" xfId="10660"/>
    <cellStyle name="20% - Énfasis4 2 4 2 3 2 2 4" xfId="10661"/>
    <cellStyle name="20% - Énfasis4 2 4 2 3 2 3" xfId="10662"/>
    <cellStyle name="20% - Énfasis4 2 4 2 3 2 3 2" xfId="10663"/>
    <cellStyle name="20% - Énfasis4 2 4 2 3 2 4" xfId="10664"/>
    <cellStyle name="20% - Énfasis4 2 4 2 3 2 4 2" xfId="10665"/>
    <cellStyle name="20% - Énfasis4 2 4 2 3 2 5" xfId="10666"/>
    <cellStyle name="20% - Énfasis4 2 4 2 3 3" xfId="10667"/>
    <cellStyle name="20% - Énfasis4 2 4 2 3 3 2" xfId="10668"/>
    <cellStyle name="20% - Énfasis4 2 4 2 3 3 2 2" xfId="10669"/>
    <cellStyle name="20% - Énfasis4 2 4 2 3 3 3" xfId="10670"/>
    <cellStyle name="20% - Énfasis4 2 4 2 3 3 3 2" xfId="10671"/>
    <cellStyle name="20% - Énfasis4 2 4 2 3 3 4" xfId="10672"/>
    <cellStyle name="20% - Énfasis4 2 4 2 3 4" xfId="10673"/>
    <cellStyle name="20% - Énfasis4 2 4 2 3 4 2" xfId="10674"/>
    <cellStyle name="20% - Énfasis4 2 4 2 3 5" xfId="10675"/>
    <cellStyle name="20% - Énfasis4 2 4 2 3 5 2" xfId="10676"/>
    <cellStyle name="20% - Énfasis4 2 4 2 3 6" xfId="10677"/>
    <cellStyle name="20% - Énfasis4 2 4 2 4" xfId="10678"/>
    <cellStyle name="20% - Énfasis4 2 4 2 4 2" xfId="10679"/>
    <cellStyle name="20% - Énfasis4 2 4 2 4 2 2" xfId="10680"/>
    <cellStyle name="20% - Énfasis4 2 4 2 4 2 2 2" xfId="10681"/>
    <cellStyle name="20% - Énfasis4 2 4 2 4 2 3" xfId="10682"/>
    <cellStyle name="20% - Énfasis4 2 4 2 4 2 3 2" xfId="10683"/>
    <cellStyle name="20% - Énfasis4 2 4 2 4 2 4" xfId="10684"/>
    <cellStyle name="20% - Énfasis4 2 4 2 4 3" xfId="10685"/>
    <cellStyle name="20% - Énfasis4 2 4 2 4 3 2" xfId="10686"/>
    <cellStyle name="20% - Énfasis4 2 4 2 4 4" xfId="10687"/>
    <cellStyle name="20% - Énfasis4 2 4 2 4 4 2" xfId="10688"/>
    <cellStyle name="20% - Énfasis4 2 4 2 4 5" xfId="10689"/>
    <cellStyle name="20% - Énfasis4 2 4 2 5" xfId="10690"/>
    <cellStyle name="20% - Énfasis4 2 4 2 5 2" xfId="10691"/>
    <cellStyle name="20% - Énfasis4 2 4 2 5 2 2" xfId="10692"/>
    <cellStyle name="20% - Énfasis4 2 4 2 5 3" xfId="10693"/>
    <cellStyle name="20% - Énfasis4 2 4 2 5 3 2" xfId="10694"/>
    <cellStyle name="20% - Énfasis4 2 4 2 5 4" xfId="10695"/>
    <cellStyle name="20% - Énfasis4 2 4 2 6" xfId="10696"/>
    <cellStyle name="20% - Énfasis4 2 4 2 6 2" xfId="10697"/>
    <cellStyle name="20% - Énfasis4 2 4 2 7" xfId="10698"/>
    <cellStyle name="20% - Énfasis4 2 4 2 7 2" xfId="10699"/>
    <cellStyle name="20% - Énfasis4 2 4 2 8" xfId="10700"/>
    <cellStyle name="20% - Énfasis4 2 4 3" xfId="10701"/>
    <cellStyle name="20% - Énfasis4 2 4 3 2" xfId="10702"/>
    <cellStyle name="20% - Énfasis4 2 4 3 2 2" xfId="10703"/>
    <cellStyle name="20% - Énfasis4 2 4 3 2 2 2" xfId="10704"/>
    <cellStyle name="20% - Énfasis4 2 4 3 2 2 2 2" xfId="10705"/>
    <cellStyle name="20% - Énfasis4 2 4 3 2 2 3" xfId="10706"/>
    <cellStyle name="20% - Énfasis4 2 4 3 2 2 3 2" xfId="10707"/>
    <cellStyle name="20% - Énfasis4 2 4 3 2 2 4" xfId="10708"/>
    <cellStyle name="20% - Énfasis4 2 4 3 2 3" xfId="10709"/>
    <cellStyle name="20% - Énfasis4 2 4 3 2 3 2" xfId="10710"/>
    <cellStyle name="20% - Énfasis4 2 4 3 2 4" xfId="10711"/>
    <cellStyle name="20% - Énfasis4 2 4 3 2 4 2" xfId="10712"/>
    <cellStyle name="20% - Énfasis4 2 4 3 2 5" xfId="10713"/>
    <cellStyle name="20% - Énfasis4 2 4 3 3" xfId="10714"/>
    <cellStyle name="20% - Énfasis4 2 4 3 3 2" xfId="10715"/>
    <cellStyle name="20% - Énfasis4 2 4 3 3 2 2" xfId="10716"/>
    <cellStyle name="20% - Énfasis4 2 4 3 3 3" xfId="10717"/>
    <cellStyle name="20% - Énfasis4 2 4 3 3 3 2" xfId="10718"/>
    <cellStyle name="20% - Énfasis4 2 4 3 3 4" xfId="10719"/>
    <cellStyle name="20% - Énfasis4 2 4 3 4" xfId="10720"/>
    <cellStyle name="20% - Énfasis4 2 4 3 4 2" xfId="10721"/>
    <cellStyle name="20% - Énfasis4 2 4 3 5" xfId="10722"/>
    <cellStyle name="20% - Énfasis4 2 4 3 5 2" xfId="10723"/>
    <cellStyle name="20% - Énfasis4 2 4 3 6" xfId="10724"/>
    <cellStyle name="20% - Énfasis4 2 4 4" xfId="10725"/>
    <cellStyle name="20% - Énfasis4 2 4 4 2" xfId="10726"/>
    <cellStyle name="20% - Énfasis4 2 4 4 2 2" xfId="10727"/>
    <cellStyle name="20% - Énfasis4 2 4 4 2 2 2" xfId="10728"/>
    <cellStyle name="20% - Énfasis4 2 4 4 2 2 2 2" xfId="10729"/>
    <cellStyle name="20% - Énfasis4 2 4 4 2 2 3" xfId="10730"/>
    <cellStyle name="20% - Énfasis4 2 4 4 2 2 3 2" xfId="10731"/>
    <cellStyle name="20% - Énfasis4 2 4 4 2 2 4" xfId="10732"/>
    <cellStyle name="20% - Énfasis4 2 4 4 2 3" xfId="10733"/>
    <cellStyle name="20% - Énfasis4 2 4 4 2 3 2" xfId="10734"/>
    <cellStyle name="20% - Énfasis4 2 4 4 2 4" xfId="10735"/>
    <cellStyle name="20% - Énfasis4 2 4 4 2 4 2" xfId="10736"/>
    <cellStyle name="20% - Énfasis4 2 4 4 2 5" xfId="10737"/>
    <cellStyle name="20% - Énfasis4 2 4 4 3" xfId="10738"/>
    <cellStyle name="20% - Énfasis4 2 4 4 3 2" xfId="10739"/>
    <cellStyle name="20% - Énfasis4 2 4 4 3 2 2" xfId="10740"/>
    <cellStyle name="20% - Énfasis4 2 4 4 3 3" xfId="10741"/>
    <cellStyle name="20% - Énfasis4 2 4 4 3 3 2" xfId="10742"/>
    <cellStyle name="20% - Énfasis4 2 4 4 3 4" xfId="10743"/>
    <cellStyle name="20% - Énfasis4 2 4 4 4" xfId="10744"/>
    <cellStyle name="20% - Énfasis4 2 4 4 4 2" xfId="10745"/>
    <cellStyle name="20% - Énfasis4 2 4 4 5" xfId="10746"/>
    <cellStyle name="20% - Énfasis4 2 4 4 5 2" xfId="10747"/>
    <cellStyle name="20% - Énfasis4 2 4 4 6" xfId="10748"/>
    <cellStyle name="20% - Énfasis4 2 4 5" xfId="10749"/>
    <cellStyle name="20% - Énfasis4 2 4 5 2" xfId="10750"/>
    <cellStyle name="20% - Énfasis4 2 4 5 2 2" xfId="10751"/>
    <cellStyle name="20% - Énfasis4 2 4 5 2 2 2" xfId="10752"/>
    <cellStyle name="20% - Énfasis4 2 4 5 2 3" xfId="10753"/>
    <cellStyle name="20% - Énfasis4 2 4 5 2 3 2" xfId="10754"/>
    <cellStyle name="20% - Énfasis4 2 4 5 2 4" xfId="10755"/>
    <cellStyle name="20% - Énfasis4 2 4 5 3" xfId="10756"/>
    <cellStyle name="20% - Énfasis4 2 4 5 3 2" xfId="10757"/>
    <cellStyle name="20% - Énfasis4 2 4 5 4" xfId="10758"/>
    <cellStyle name="20% - Énfasis4 2 4 5 4 2" xfId="10759"/>
    <cellStyle name="20% - Énfasis4 2 4 5 5" xfId="10760"/>
    <cellStyle name="20% - Énfasis4 2 4 6" xfId="10761"/>
    <cellStyle name="20% - Énfasis4 2 4 6 2" xfId="10762"/>
    <cellStyle name="20% - Énfasis4 2 4 6 2 2" xfId="10763"/>
    <cellStyle name="20% - Énfasis4 2 4 6 3" xfId="10764"/>
    <cellStyle name="20% - Énfasis4 2 4 6 3 2" xfId="10765"/>
    <cellStyle name="20% - Énfasis4 2 4 6 4" xfId="10766"/>
    <cellStyle name="20% - Énfasis4 2 4 7" xfId="10767"/>
    <cellStyle name="20% - Énfasis4 2 4 7 2" xfId="10768"/>
    <cellStyle name="20% - Énfasis4 2 4 8" xfId="10769"/>
    <cellStyle name="20% - Énfasis4 2 4 8 2" xfId="10770"/>
    <cellStyle name="20% - Énfasis4 2 4 9" xfId="10771"/>
    <cellStyle name="20% - Énfasis4 2 5" xfId="10772"/>
    <cellStyle name="20% - Énfasis4 2 5 10" xfId="10773"/>
    <cellStyle name="20% - Énfasis4 2 5 2" xfId="10774"/>
    <cellStyle name="20% - Énfasis4 2 5 2 2" xfId="10775"/>
    <cellStyle name="20% - Énfasis4 2 5 2 2 2" xfId="10776"/>
    <cellStyle name="20% - Énfasis4 2 5 2 2 2 2" xfId="10777"/>
    <cellStyle name="20% - Énfasis4 2 5 2 2 2 2 2" xfId="10778"/>
    <cellStyle name="20% - Énfasis4 2 5 2 2 2 2 2 2" xfId="10779"/>
    <cellStyle name="20% - Énfasis4 2 5 2 2 2 2 3" xfId="10780"/>
    <cellStyle name="20% - Énfasis4 2 5 2 2 2 2 3 2" xfId="10781"/>
    <cellStyle name="20% - Énfasis4 2 5 2 2 2 2 4" xfId="10782"/>
    <cellStyle name="20% - Énfasis4 2 5 2 2 2 3" xfId="10783"/>
    <cellStyle name="20% - Énfasis4 2 5 2 2 2 3 2" xfId="10784"/>
    <cellStyle name="20% - Énfasis4 2 5 2 2 2 4" xfId="10785"/>
    <cellStyle name="20% - Énfasis4 2 5 2 2 2 4 2" xfId="10786"/>
    <cellStyle name="20% - Énfasis4 2 5 2 2 2 5" xfId="10787"/>
    <cellStyle name="20% - Énfasis4 2 5 2 2 3" xfId="10788"/>
    <cellStyle name="20% - Énfasis4 2 5 2 2 3 2" xfId="10789"/>
    <cellStyle name="20% - Énfasis4 2 5 2 2 3 2 2" xfId="10790"/>
    <cellStyle name="20% - Énfasis4 2 5 2 2 3 3" xfId="10791"/>
    <cellStyle name="20% - Énfasis4 2 5 2 2 3 3 2" xfId="10792"/>
    <cellStyle name="20% - Énfasis4 2 5 2 2 3 4" xfId="10793"/>
    <cellStyle name="20% - Énfasis4 2 5 2 2 4" xfId="10794"/>
    <cellStyle name="20% - Énfasis4 2 5 2 2 4 2" xfId="10795"/>
    <cellStyle name="20% - Énfasis4 2 5 2 2 5" xfId="10796"/>
    <cellStyle name="20% - Énfasis4 2 5 2 2 5 2" xfId="10797"/>
    <cellStyle name="20% - Énfasis4 2 5 2 2 6" xfId="10798"/>
    <cellStyle name="20% - Énfasis4 2 5 2 3" xfId="10799"/>
    <cellStyle name="20% - Énfasis4 2 5 2 3 2" xfId="10800"/>
    <cellStyle name="20% - Énfasis4 2 5 2 3 2 2" xfId="10801"/>
    <cellStyle name="20% - Énfasis4 2 5 2 3 2 2 2" xfId="10802"/>
    <cellStyle name="20% - Énfasis4 2 5 2 3 2 2 2 2" xfId="10803"/>
    <cellStyle name="20% - Énfasis4 2 5 2 3 2 2 3" xfId="10804"/>
    <cellStyle name="20% - Énfasis4 2 5 2 3 2 2 3 2" xfId="10805"/>
    <cellStyle name="20% - Énfasis4 2 5 2 3 2 2 4" xfId="10806"/>
    <cellStyle name="20% - Énfasis4 2 5 2 3 2 3" xfId="10807"/>
    <cellStyle name="20% - Énfasis4 2 5 2 3 2 3 2" xfId="10808"/>
    <cellStyle name="20% - Énfasis4 2 5 2 3 2 4" xfId="10809"/>
    <cellStyle name="20% - Énfasis4 2 5 2 3 2 4 2" xfId="10810"/>
    <cellStyle name="20% - Énfasis4 2 5 2 3 2 5" xfId="10811"/>
    <cellStyle name="20% - Énfasis4 2 5 2 3 3" xfId="10812"/>
    <cellStyle name="20% - Énfasis4 2 5 2 3 3 2" xfId="10813"/>
    <cellStyle name="20% - Énfasis4 2 5 2 3 3 2 2" xfId="10814"/>
    <cellStyle name="20% - Énfasis4 2 5 2 3 3 3" xfId="10815"/>
    <cellStyle name="20% - Énfasis4 2 5 2 3 3 3 2" xfId="10816"/>
    <cellStyle name="20% - Énfasis4 2 5 2 3 3 4" xfId="10817"/>
    <cellStyle name="20% - Énfasis4 2 5 2 3 4" xfId="10818"/>
    <cellStyle name="20% - Énfasis4 2 5 2 3 4 2" xfId="10819"/>
    <cellStyle name="20% - Énfasis4 2 5 2 3 5" xfId="10820"/>
    <cellStyle name="20% - Énfasis4 2 5 2 3 5 2" xfId="10821"/>
    <cellStyle name="20% - Énfasis4 2 5 2 3 6" xfId="10822"/>
    <cellStyle name="20% - Énfasis4 2 5 2 4" xfId="10823"/>
    <cellStyle name="20% - Énfasis4 2 5 2 4 2" xfId="10824"/>
    <cellStyle name="20% - Énfasis4 2 5 2 4 2 2" xfId="10825"/>
    <cellStyle name="20% - Énfasis4 2 5 2 4 2 2 2" xfId="10826"/>
    <cellStyle name="20% - Énfasis4 2 5 2 4 2 3" xfId="10827"/>
    <cellStyle name="20% - Énfasis4 2 5 2 4 2 3 2" xfId="10828"/>
    <cellStyle name="20% - Énfasis4 2 5 2 4 2 4" xfId="10829"/>
    <cellStyle name="20% - Énfasis4 2 5 2 4 3" xfId="10830"/>
    <cellStyle name="20% - Énfasis4 2 5 2 4 3 2" xfId="10831"/>
    <cellStyle name="20% - Énfasis4 2 5 2 4 4" xfId="10832"/>
    <cellStyle name="20% - Énfasis4 2 5 2 4 4 2" xfId="10833"/>
    <cellStyle name="20% - Énfasis4 2 5 2 4 5" xfId="10834"/>
    <cellStyle name="20% - Énfasis4 2 5 2 5" xfId="10835"/>
    <cellStyle name="20% - Énfasis4 2 5 2 5 2" xfId="10836"/>
    <cellStyle name="20% - Énfasis4 2 5 2 5 2 2" xfId="10837"/>
    <cellStyle name="20% - Énfasis4 2 5 2 5 3" xfId="10838"/>
    <cellStyle name="20% - Énfasis4 2 5 2 5 3 2" xfId="10839"/>
    <cellStyle name="20% - Énfasis4 2 5 2 5 4" xfId="10840"/>
    <cellStyle name="20% - Énfasis4 2 5 2 6" xfId="10841"/>
    <cellStyle name="20% - Énfasis4 2 5 2 6 2" xfId="10842"/>
    <cellStyle name="20% - Énfasis4 2 5 2 7" xfId="10843"/>
    <cellStyle name="20% - Énfasis4 2 5 2 7 2" xfId="10844"/>
    <cellStyle name="20% - Énfasis4 2 5 2 8" xfId="10845"/>
    <cellStyle name="20% - Énfasis4 2 5 3" xfId="10846"/>
    <cellStyle name="20% - Énfasis4 2 5 3 2" xfId="10847"/>
    <cellStyle name="20% - Énfasis4 2 5 3 2 2" xfId="10848"/>
    <cellStyle name="20% - Énfasis4 2 5 3 2 2 2" xfId="10849"/>
    <cellStyle name="20% - Énfasis4 2 5 3 2 2 2 2" xfId="10850"/>
    <cellStyle name="20% - Énfasis4 2 5 3 2 2 3" xfId="10851"/>
    <cellStyle name="20% - Énfasis4 2 5 3 2 2 3 2" xfId="10852"/>
    <cellStyle name="20% - Énfasis4 2 5 3 2 2 4" xfId="10853"/>
    <cellStyle name="20% - Énfasis4 2 5 3 2 3" xfId="10854"/>
    <cellStyle name="20% - Énfasis4 2 5 3 2 3 2" xfId="10855"/>
    <cellStyle name="20% - Énfasis4 2 5 3 2 4" xfId="10856"/>
    <cellStyle name="20% - Énfasis4 2 5 3 2 4 2" xfId="10857"/>
    <cellStyle name="20% - Énfasis4 2 5 3 2 5" xfId="10858"/>
    <cellStyle name="20% - Énfasis4 2 5 3 3" xfId="10859"/>
    <cellStyle name="20% - Énfasis4 2 5 3 3 2" xfId="10860"/>
    <cellStyle name="20% - Énfasis4 2 5 3 3 2 2" xfId="10861"/>
    <cellStyle name="20% - Énfasis4 2 5 3 3 3" xfId="10862"/>
    <cellStyle name="20% - Énfasis4 2 5 3 3 3 2" xfId="10863"/>
    <cellStyle name="20% - Énfasis4 2 5 3 3 4" xfId="10864"/>
    <cellStyle name="20% - Énfasis4 2 5 3 4" xfId="10865"/>
    <cellStyle name="20% - Énfasis4 2 5 3 4 2" xfId="10866"/>
    <cellStyle name="20% - Énfasis4 2 5 3 5" xfId="10867"/>
    <cellStyle name="20% - Énfasis4 2 5 3 5 2" xfId="10868"/>
    <cellStyle name="20% - Énfasis4 2 5 3 6" xfId="10869"/>
    <cellStyle name="20% - Énfasis4 2 5 4" xfId="10870"/>
    <cellStyle name="20% - Énfasis4 2 5 4 2" xfId="10871"/>
    <cellStyle name="20% - Énfasis4 2 5 4 2 2" xfId="10872"/>
    <cellStyle name="20% - Énfasis4 2 5 4 2 2 2" xfId="10873"/>
    <cellStyle name="20% - Énfasis4 2 5 4 2 2 2 2" xfId="10874"/>
    <cellStyle name="20% - Énfasis4 2 5 4 2 2 3" xfId="10875"/>
    <cellStyle name="20% - Énfasis4 2 5 4 2 2 3 2" xfId="10876"/>
    <cellStyle name="20% - Énfasis4 2 5 4 2 2 4" xfId="10877"/>
    <cellStyle name="20% - Énfasis4 2 5 4 2 3" xfId="10878"/>
    <cellStyle name="20% - Énfasis4 2 5 4 2 3 2" xfId="10879"/>
    <cellStyle name="20% - Énfasis4 2 5 4 2 4" xfId="10880"/>
    <cellStyle name="20% - Énfasis4 2 5 4 2 4 2" xfId="10881"/>
    <cellStyle name="20% - Énfasis4 2 5 4 2 5" xfId="10882"/>
    <cellStyle name="20% - Énfasis4 2 5 4 3" xfId="10883"/>
    <cellStyle name="20% - Énfasis4 2 5 4 3 2" xfId="10884"/>
    <cellStyle name="20% - Énfasis4 2 5 4 3 2 2" xfId="10885"/>
    <cellStyle name="20% - Énfasis4 2 5 4 3 3" xfId="10886"/>
    <cellStyle name="20% - Énfasis4 2 5 4 3 3 2" xfId="10887"/>
    <cellStyle name="20% - Énfasis4 2 5 4 3 4" xfId="10888"/>
    <cellStyle name="20% - Énfasis4 2 5 4 4" xfId="10889"/>
    <cellStyle name="20% - Énfasis4 2 5 4 4 2" xfId="10890"/>
    <cellStyle name="20% - Énfasis4 2 5 4 5" xfId="10891"/>
    <cellStyle name="20% - Énfasis4 2 5 4 5 2" xfId="10892"/>
    <cellStyle name="20% - Énfasis4 2 5 4 6" xfId="10893"/>
    <cellStyle name="20% - Énfasis4 2 5 5" xfId="10894"/>
    <cellStyle name="20% - Énfasis4 2 5 5 2" xfId="10895"/>
    <cellStyle name="20% - Énfasis4 2 5 5 2 2" xfId="10896"/>
    <cellStyle name="20% - Énfasis4 2 5 5 2 2 2" xfId="10897"/>
    <cellStyle name="20% - Énfasis4 2 5 5 2 3" xfId="10898"/>
    <cellStyle name="20% - Énfasis4 2 5 5 2 3 2" xfId="10899"/>
    <cellStyle name="20% - Énfasis4 2 5 5 2 4" xfId="10900"/>
    <cellStyle name="20% - Énfasis4 2 5 5 3" xfId="10901"/>
    <cellStyle name="20% - Énfasis4 2 5 5 3 2" xfId="10902"/>
    <cellStyle name="20% - Énfasis4 2 5 5 4" xfId="10903"/>
    <cellStyle name="20% - Énfasis4 2 5 5 4 2" xfId="10904"/>
    <cellStyle name="20% - Énfasis4 2 5 5 5" xfId="10905"/>
    <cellStyle name="20% - Énfasis4 2 5 6" xfId="10906"/>
    <cellStyle name="20% - Énfasis4 2 5 6 2" xfId="10907"/>
    <cellStyle name="20% - Énfasis4 2 5 6 2 2" xfId="10908"/>
    <cellStyle name="20% - Énfasis4 2 5 6 3" xfId="10909"/>
    <cellStyle name="20% - Énfasis4 2 5 6 3 2" xfId="10910"/>
    <cellStyle name="20% - Énfasis4 2 5 6 4" xfId="10911"/>
    <cellStyle name="20% - Énfasis4 2 5 7" xfId="10912"/>
    <cellStyle name="20% - Énfasis4 2 5 7 2" xfId="10913"/>
    <cellStyle name="20% - Énfasis4 2 5 8" xfId="10914"/>
    <cellStyle name="20% - Énfasis4 2 5 8 2" xfId="10915"/>
    <cellStyle name="20% - Énfasis4 2 5 9" xfId="10916"/>
    <cellStyle name="20% - Énfasis4 2 6" xfId="10917"/>
    <cellStyle name="20% - Énfasis4 2 6 2" xfId="10918"/>
    <cellStyle name="20% - Énfasis4 2 6 2 2" xfId="10919"/>
    <cellStyle name="20% - Énfasis4 2 6 2 2 2" xfId="10920"/>
    <cellStyle name="20% - Énfasis4 2 6 2 2 2 2" xfId="10921"/>
    <cellStyle name="20% - Énfasis4 2 6 2 2 2 2 2" xfId="10922"/>
    <cellStyle name="20% - Énfasis4 2 6 2 2 2 2 2 2" xfId="10923"/>
    <cellStyle name="20% - Énfasis4 2 6 2 2 2 2 3" xfId="10924"/>
    <cellStyle name="20% - Énfasis4 2 6 2 2 2 2 3 2" xfId="10925"/>
    <cellStyle name="20% - Énfasis4 2 6 2 2 2 2 4" xfId="10926"/>
    <cellStyle name="20% - Énfasis4 2 6 2 2 2 3" xfId="10927"/>
    <cellStyle name="20% - Énfasis4 2 6 2 2 2 3 2" xfId="10928"/>
    <cellStyle name="20% - Énfasis4 2 6 2 2 2 4" xfId="10929"/>
    <cellStyle name="20% - Énfasis4 2 6 2 2 2 4 2" xfId="10930"/>
    <cellStyle name="20% - Énfasis4 2 6 2 2 2 5" xfId="10931"/>
    <cellStyle name="20% - Énfasis4 2 6 2 2 3" xfId="10932"/>
    <cellStyle name="20% - Énfasis4 2 6 2 2 3 2" xfId="10933"/>
    <cellStyle name="20% - Énfasis4 2 6 2 2 3 2 2" xfId="10934"/>
    <cellStyle name="20% - Énfasis4 2 6 2 2 3 3" xfId="10935"/>
    <cellStyle name="20% - Énfasis4 2 6 2 2 3 3 2" xfId="10936"/>
    <cellStyle name="20% - Énfasis4 2 6 2 2 3 4" xfId="10937"/>
    <cellStyle name="20% - Énfasis4 2 6 2 2 4" xfId="10938"/>
    <cellStyle name="20% - Énfasis4 2 6 2 2 4 2" xfId="10939"/>
    <cellStyle name="20% - Énfasis4 2 6 2 2 5" xfId="10940"/>
    <cellStyle name="20% - Énfasis4 2 6 2 2 5 2" xfId="10941"/>
    <cellStyle name="20% - Énfasis4 2 6 2 2 6" xfId="10942"/>
    <cellStyle name="20% - Énfasis4 2 6 2 3" xfId="10943"/>
    <cellStyle name="20% - Énfasis4 2 6 2 3 2" xfId="10944"/>
    <cellStyle name="20% - Énfasis4 2 6 2 3 2 2" xfId="10945"/>
    <cellStyle name="20% - Énfasis4 2 6 2 3 2 2 2" xfId="10946"/>
    <cellStyle name="20% - Énfasis4 2 6 2 3 2 2 2 2" xfId="10947"/>
    <cellStyle name="20% - Énfasis4 2 6 2 3 2 2 3" xfId="10948"/>
    <cellStyle name="20% - Énfasis4 2 6 2 3 2 2 3 2" xfId="10949"/>
    <cellStyle name="20% - Énfasis4 2 6 2 3 2 2 4" xfId="10950"/>
    <cellStyle name="20% - Énfasis4 2 6 2 3 2 3" xfId="10951"/>
    <cellStyle name="20% - Énfasis4 2 6 2 3 2 3 2" xfId="10952"/>
    <cellStyle name="20% - Énfasis4 2 6 2 3 2 4" xfId="10953"/>
    <cellStyle name="20% - Énfasis4 2 6 2 3 2 4 2" xfId="10954"/>
    <cellStyle name="20% - Énfasis4 2 6 2 3 2 5" xfId="10955"/>
    <cellStyle name="20% - Énfasis4 2 6 2 3 3" xfId="10956"/>
    <cellStyle name="20% - Énfasis4 2 6 2 3 3 2" xfId="10957"/>
    <cellStyle name="20% - Énfasis4 2 6 2 3 3 2 2" xfId="10958"/>
    <cellStyle name="20% - Énfasis4 2 6 2 3 3 3" xfId="10959"/>
    <cellStyle name="20% - Énfasis4 2 6 2 3 3 3 2" xfId="10960"/>
    <cellStyle name="20% - Énfasis4 2 6 2 3 3 4" xfId="10961"/>
    <cellStyle name="20% - Énfasis4 2 6 2 3 4" xfId="10962"/>
    <cellStyle name="20% - Énfasis4 2 6 2 3 4 2" xfId="10963"/>
    <cellStyle name="20% - Énfasis4 2 6 2 3 5" xfId="10964"/>
    <cellStyle name="20% - Énfasis4 2 6 2 3 5 2" xfId="10965"/>
    <cellStyle name="20% - Énfasis4 2 6 2 3 6" xfId="10966"/>
    <cellStyle name="20% - Énfasis4 2 6 2 4" xfId="10967"/>
    <cellStyle name="20% - Énfasis4 2 6 2 4 2" xfId="10968"/>
    <cellStyle name="20% - Énfasis4 2 6 2 4 2 2" xfId="10969"/>
    <cellStyle name="20% - Énfasis4 2 6 2 4 2 2 2" xfId="10970"/>
    <cellStyle name="20% - Énfasis4 2 6 2 4 2 3" xfId="10971"/>
    <cellStyle name="20% - Énfasis4 2 6 2 4 2 3 2" xfId="10972"/>
    <cellStyle name="20% - Énfasis4 2 6 2 4 2 4" xfId="10973"/>
    <cellStyle name="20% - Énfasis4 2 6 2 4 3" xfId="10974"/>
    <cellStyle name="20% - Énfasis4 2 6 2 4 3 2" xfId="10975"/>
    <cellStyle name="20% - Énfasis4 2 6 2 4 4" xfId="10976"/>
    <cellStyle name="20% - Énfasis4 2 6 2 4 4 2" xfId="10977"/>
    <cellStyle name="20% - Énfasis4 2 6 2 4 5" xfId="10978"/>
    <cellStyle name="20% - Énfasis4 2 6 2 5" xfId="10979"/>
    <cellStyle name="20% - Énfasis4 2 6 2 5 2" xfId="10980"/>
    <cellStyle name="20% - Énfasis4 2 6 2 5 2 2" xfId="10981"/>
    <cellStyle name="20% - Énfasis4 2 6 2 5 3" xfId="10982"/>
    <cellStyle name="20% - Énfasis4 2 6 2 5 3 2" xfId="10983"/>
    <cellStyle name="20% - Énfasis4 2 6 2 5 4" xfId="10984"/>
    <cellStyle name="20% - Énfasis4 2 6 2 6" xfId="10985"/>
    <cellStyle name="20% - Énfasis4 2 6 2 6 2" xfId="10986"/>
    <cellStyle name="20% - Énfasis4 2 6 2 7" xfId="10987"/>
    <cellStyle name="20% - Énfasis4 2 6 2 7 2" xfId="10988"/>
    <cellStyle name="20% - Énfasis4 2 6 2 8" xfId="10989"/>
    <cellStyle name="20% - Énfasis4 2 6 3" xfId="10990"/>
    <cellStyle name="20% - Énfasis4 2 6 3 2" xfId="10991"/>
    <cellStyle name="20% - Énfasis4 2 6 3 2 2" xfId="10992"/>
    <cellStyle name="20% - Énfasis4 2 6 3 2 2 2" xfId="10993"/>
    <cellStyle name="20% - Énfasis4 2 6 3 2 2 2 2" xfId="10994"/>
    <cellStyle name="20% - Énfasis4 2 6 3 2 2 3" xfId="10995"/>
    <cellStyle name="20% - Énfasis4 2 6 3 2 2 3 2" xfId="10996"/>
    <cellStyle name="20% - Énfasis4 2 6 3 2 2 4" xfId="10997"/>
    <cellStyle name="20% - Énfasis4 2 6 3 2 3" xfId="10998"/>
    <cellStyle name="20% - Énfasis4 2 6 3 2 3 2" xfId="10999"/>
    <cellStyle name="20% - Énfasis4 2 6 3 2 4" xfId="11000"/>
    <cellStyle name="20% - Énfasis4 2 6 3 2 4 2" xfId="11001"/>
    <cellStyle name="20% - Énfasis4 2 6 3 2 5" xfId="11002"/>
    <cellStyle name="20% - Énfasis4 2 6 3 3" xfId="11003"/>
    <cellStyle name="20% - Énfasis4 2 6 3 3 2" xfId="11004"/>
    <cellStyle name="20% - Énfasis4 2 6 3 3 2 2" xfId="11005"/>
    <cellStyle name="20% - Énfasis4 2 6 3 3 3" xfId="11006"/>
    <cellStyle name="20% - Énfasis4 2 6 3 3 3 2" xfId="11007"/>
    <cellStyle name="20% - Énfasis4 2 6 3 3 4" xfId="11008"/>
    <cellStyle name="20% - Énfasis4 2 6 3 4" xfId="11009"/>
    <cellStyle name="20% - Énfasis4 2 6 3 4 2" xfId="11010"/>
    <cellStyle name="20% - Énfasis4 2 6 3 5" xfId="11011"/>
    <cellStyle name="20% - Énfasis4 2 6 3 5 2" xfId="11012"/>
    <cellStyle name="20% - Énfasis4 2 6 3 6" xfId="11013"/>
    <cellStyle name="20% - Énfasis4 2 6 4" xfId="11014"/>
    <cellStyle name="20% - Énfasis4 2 6 4 2" xfId="11015"/>
    <cellStyle name="20% - Énfasis4 2 6 4 2 2" xfId="11016"/>
    <cellStyle name="20% - Énfasis4 2 6 4 2 2 2" xfId="11017"/>
    <cellStyle name="20% - Énfasis4 2 6 4 2 2 2 2" xfId="11018"/>
    <cellStyle name="20% - Énfasis4 2 6 4 2 2 3" xfId="11019"/>
    <cellStyle name="20% - Énfasis4 2 6 4 2 2 3 2" xfId="11020"/>
    <cellStyle name="20% - Énfasis4 2 6 4 2 2 4" xfId="11021"/>
    <cellStyle name="20% - Énfasis4 2 6 4 2 3" xfId="11022"/>
    <cellStyle name="20% - Énfasis4 2 6 4 2 3 2" xfId="11023"/>
    <cellStyle name="20% - Énfasis4 2 6 4 2 4" xfId="11024"/>
    <cellStyle name="20% - Énfasis4 2 6 4 2 4 2" xfId="11025"/>
    <cellStyle name="20% - Énfasis4 2 6 4 2 5" xfId="11026"/>
    <cellStyle name="20% - Énfasis4 2 6 4 3" xfId="11027"/>
    <cellStyle name="20% - Énfasis4 2 6 4 3 2" xfId="11028"/>
    <cellStyle name="20% - Énfasis4 2 6 4 3 2 2" xfId="11029"/>
    <cellStyle name="20% - Énfasis4 2 6 4 3 3" xfId="11030"/>
    <cellStyle name="20% - Énfasis4 2 6 4 3 3 2" xfId="11031"/>
    <cellStyle name="20% - Énfasis4 2 6 4 3 4" xfId="11032"/>
    <cellStyle name="20% - Énfasis4 2 6 4 4" xfId="11033"/>
    <cellStyle name="20% - Énfasis4 2 6 4 4 2" xfId="11034"/>
    <cellStyle name="20% - Énfasis4 2 6 4 5" xfId="11035"/>
    <cellStyle name="20% - Énfasis4 2 6 4 5 2" xfId="11036"/>
    <cellStyle name="20% - Énfasis4 2 6 4 6" xfId="11037"/>
    <cellStyle name="20% - Énfasis4 2 6 5" xfId="11038"/>
    <cellStyle name="20% - Énfasis4 2 6 5 2" xfId="11039"/>
    <cellStyle name="20% - Énfasis4 2 6 5 2 2" xfId="11040"/>
    <cellStyle name="20% - Énfasis4 2 6 5 2 2 2" xfId="11041"/>
    <cellStyle name="20% - Énfasis4 2 6 5 2 3" xfId="11042"/>
    <cellStyle name="20% - Énfasis4 2 6 5 2 3 2" xfId="11043"/>
    <cellStyle name="20% - Énfasis4 2 6 5 2 4" xfId="11044"/>
    <cellStyle name="20% - Énfasis4 2 6 5 3" xfId="11045"/>
    <cellStyle name="20% - Énfasis4 2 6 5 3 2" xfId="11046"/>
    <cellStyle name="20% - Énfasis4 2 6 5 4" xfId="11047"/>
    <cellStyle name="20% - Énfasis4 2 6 5 4 2" xfId="11048"/>
    <cellStyle name="20% - Énfasis4 2 6 5 5" xfId="11049"/>
    <cellStyle name="20% - Énfasis4 2 6 6" xfId="11050"/>
    <cellStyle name="20% - Énfasis4 2 6 6 2" xfId="11051"/>
    <cellStyle name="20% - Énfasis4 2 6 6 2 2" xfId="11052"/>
    <cellStyle name="20% - Énfasis4 2 6 6 3" xfId="11053"/>
    <cellStyle name="20% - Énfasis4 2 6 6 3 2" xfId="11054"/>
    <cellStyle name="20% - Énfasis4 2 6 6 4" xfId="11055"/>
    <cellStyle name="20% - Énfasis4 2 6 7" xfId="11056"/>
    <cellStyle name="20% - Énfasis4 2 6 7 2" xfId="11057"/>
    <cellStyle name="20% - Énfasis4 2 6 8" xfId="11058"/>
    <cellStyle name="20% - Énfasis4 2 6 8 2" xfId="11059"/>
    <cellStyle name="20% - Énfasis4 2 6 9" xfId="11060"/>
    <cellStyle name="20% - Énfasis4 2 7" xfId="11061"/>
    <cellStyle name="20% - Énfasis4 2 7 2" xfId="11062"/>
    <cellStyle name="20% - Énfasis4 2 7 2 2" xfId="11063"/>
    <cellStyle name="20% - Énfasis4 2 7 2 2 2" xfId="11064"/>
    <cellStyle name="20% - Énfasis4 2 7 2 2 2 2" xfId="11065"/>
    <cellStyle name="20% - Énfasis4 2 7 2 2 2 2 2" xfId="11066"/>
    <cellStyle name="20% - Énfasis4 2 7 2 2 2 2 2 2" xfId="11067"/>
    <cellStyle name="20% - Énfasis4 2 7 2 2 2 2 3" xfId="11068"/>
    <cellStyle name="20% - Énfasis4 2 7 2 2 2 2 3 2" xfId="11069"/>
    <cellStyle name="20% - Énfasis4 2 7 2 2 2 2 4" xfId="11070"/>
    <cellStyle name="20% - Énfasis4 2 7 2 2 2 3" xfId="11071"/>
    <cellStyle name="20% - Énfasis4 2 7 2 2 2 3 2" xfId="11072"/>
    <cellStyle name="20% - Énfasis4 2 7 2 2 2 4" xfId="11073"/>
    <cellStyle name="20% - Énfasis4 2 7 2 2 2 4 2" xfId="11074"/>
    <cellStyle name="20% - Énfasis4 2 7 2 2 2 5" xfId="11075"/>
    <cellStyle name="20% - Énfasis4 2 7 2 2 3" xfId="11076"/>
    <cellStyle name="20% - Énfasis4 2 7 2 2 3 2" xfId="11077"/>
    <cellStyle name="20% - Énfasis4 2 7 2 2 3 2 2" xfId="11078"/>
    <cellStyle name="20% - Énfasis4 2 7 2 2 3 3" xfId="11079"/>
    <cellStyle name="20% - Énfasis4 2 7 2 2 3 3 2" xfId="11080"/>
    <cellStyle name="20% - Énfasis4 2 7 2 2 3 4" xfId="11081"/>
    <cellStyle name="20% - Énfasis4 2 7 2 2 4" xfId="11082"/>
    <cellStyle name="20% - Énfasis4 2 7 2 2 4 2" xfId="11083"/>
    <cellStyle name="20% - Énfasis4 2 7 2 2 5" xfId="11084"/>
    <cellStyle name="20% - Énfasis4 2 7 2 2 5 2" xfId="11085"/>
    <cellStyle name="20% - Énfasis4 2 7 2 2 6" xfId="11086"/>
    <cellStyle name="20% - Énfasis4 2 7 2 3" xfId="11087"/>
    <cellStyle name="20% - Énfasis4 2 7 2 3 2" xfId="11088"/>
    <cellStyle name="20% - Énfasis4 2 7 2 3 2 2" xfId="11089"/>
    <cellStyle name="20% - Énfasis4 2 7 2 3 2 2 2" xfId="11090"/>
    <cellStyle name="20% - Énfasis4 2 7 2 3 2 2 2 2" xfId="11091"/>
    <cellStyle name="20% - Énfasis4 2 7 2 3 2 2 3" xfId="11092"/>
    <cellStyle name="20% - Énfasis4 2 7 2 3 2 2 3 2" xfId="11093"/>
    <cellStyle name="20% - Énfasis4 2 7 2 3 2 2 4" xfId="11094"/>
    <cellStyle name="20% - Énfasis4 2 7 2 3 2 3" xfId="11095"/>
    <cellStyle name="20% - Énfasis4 2 7 2 3 2 3 2" xfId="11096"/>
    <cellStyle name="20% - Énfasis4 2 7 2 3 2 4" xfId="11097"/>
    <cellStyle name="20% - Énfasis4 2 7 2 3 2 4 2" xfId="11098"/>
    <cellStyle name="20% - Énfasis4 2 7 2 3 2 5" xfId="11099"/>
    <cellStyle name="20% - Énfasis4 2 7 2 3 3" xfId="11100"/>
    <cellStyle name="20% - Énfasis4 2 7 2 3 3 2" xfId="11101"/>
    <cellStyle name="20% - Énfasis4 2 7 2 3 3 2 2" xfId="11102"/>
    <cellStyle name="20% - Énfasis4 2 7 2 3 3 3" xfId="11103"/>
    <cellStyle name="20% - Énfasis4 2 7 2 3 3 3 2" xfId="11104"/>
    <cellStyle name="20% - Énfasis4 2 7 2 3 3 4" xfId="11105"/>
    <cellStyle name="20% - Énfasis4 2 7 2 3 4" xfId="11106"/>
    <cellStyle name="20% - Énfasis4 2 7 2 3 4 2" xfId="11107"/>
    <cellStyle name="20% - Énfasis4 2 7 2 3 5" xfId="11108"/>
    <cellStyle name="20% - Énfasis4 2 7 2 3 5 2" xfId="11109"/>
    <cellStyle name="20% - Énfasis4 2 7 2 3 6" xfId="11110"/>
    <cellStyle name="20% - Énfasis4 2 7 2 4" xfId="11111"/>
    <cellStyle name="20% - Énfasis4 2 7 2 4 2" xfId="11112"/>
    <cellStyle name="20% - Énfasis4 2 7 2 4 2 2" xfId="11113"/>
    <cellStyle name="20% - Énfasis4 2 7 2 4 2 2 2" xfId="11114"/>
    <cellStyle name="20% - Énfasis4 2 7 2 4 2 3" xfId="11115"/>
    <cellStyle name="20% - Énfasis4 2 7 2 4 2 3 2" xfId="11116"/>
    <cellStyle name="20% - Énfasis4 2 7 2 4 2 4" xfId="11117"/>
    <cellStyle name="20% - Énfasis4 2 7 2 4 3" xfId="11118"/>
    <cellStyle name="20% - Énfasis4 2 7 2 4 3 2" xfId="11119"/>
    <cellStyle name="20% - Énfasis4 2 7 2 4 4" xfId="11120"/>
    <cellStyle name="20% - Énfasis4 2 7 2 4 4 2" xfId="11121"/>
    <cellStyle name="20% - Énfasis4 2 7 2 4 5" xfId="11122"/>
    <cellStyle name="20% - Énfasis4 2 7 2 5" xfId="11123"/>
    <cellStyle name="20% - Énfasis4 2 7 2 5 2" xfId="11124"/>
    <cellStyle name="20% - Énfasis4 2 7 2 5 2 2" xfId="11125"/>
    <cellStyle name="20% - Énfasis4 2 7 2 5 3" xfId="11126"/>
    <cellStyle name="20% - Énfasis4 2 7 2 5 3 2" xfId="11127"/>
    <cellStyle name="20% - Énfasis4 2 7 2 5 4" xfId="11128"/>
    <cellStyle name="20% - Énfasis4 2 7 2 6" xfId="11129"/>
    <cellStyle name="20% - Énfasis4 2 7 2 6 2" xfId="11130"/>
    <cellStyle name="20% - Énfasis4 2 7 2 7" xfId="11131"/>
    <cellStyle name="20% - Énfasis4 2 7 2 7 2" xfId="11132"/>
    <cellStyle name="20% - Énfasis4 2 7 2 8" xfId="11133"/>
    <cellStyle name="20% - Énfasis4 2 7 3" xfId="11134"/>
    <cellStyle name="20% - Énfasis4 2 7 3 2" xfId="11135"/>
    <cellStyle name="20% - Énfasis4 2 7 3 2 2" xfId="11136"/>
    <cellStyle name="20% - Énfasis4 2 7 3 2 2 2" xfId="11137"/>
    <cellStyle name="20% - Énfasis4 2 7 3 2 2 2 2" xfId="11138"/>
    <cellStyle name="20% - Énfasis4 2 7 3 2 2 3" xfId="11139"/>
    <cellStyle name="20% - Énfasis4 2 7 3 2 2 3 2" xfId="11140"/>
    <cellStyle name="20% - Énfasis4 2 7 3 2 2 4" xfId="11141"/>
    <cellStyle name="20% - Énfasis4 2 7 3 2 3" xfId="11142"/>
    <cellStyle name="20% - Énfasis4 2 7 3 2 3 2" xfId="11143"/>
    <cellStyle name="20% - Énfasis4 2 7 3 2 4" xfId="11144"/>
    <cellStyle name="20% - Énfasis4 2 7 3 2 4 2" xfId="11145"/>
    <cellStyle name="20% - Énfasis4 2 7 3 2 5" xfId="11146"/>
    <cellStyle name="20% - Énfasis4 2 7 3 3" xfId="11147"/>
    <cellStyle name="20% - Énfasis4 2 7 3 3 2" xfId="11148"/>
    <cellStyle name="20% - Énfasis4 2 7 3 3 2 2" xfId="11149"/>
    <cellStyle name="20% - Énfasis4 2 7 3 3 3" xfId="11150"/>
    <cellStyle name="20% - Énfasis4 2 7 3 3 3 2" xfId="11151"/>
    <cellStyle name="20% - Énfasis4 2 7 3 3 4" xfId="11152"/>
    <cellStyle name="20% - Énfasis4 2 7 3 4" xfId="11153"/>
    <cellStyle name="20% - Énfasis4 2 7 3 4 2" xfId="11154"/>
    <cellStyle name="20% - Énfasis4 2 7 3 5" xfId="11155"/>
    <cellStyle name="20% - Énfasis4 2 7 3 5 2" xfId="11156"/>
    <cellStyle name="20% - Énfasis4 2 7 3 6" xfId="11157"/>
    <cellStyle name="20% - Énfasis4 2 7 4" xfId="11158"/>
    <cellStyle name="20% - Énfasis4 2 7 4 2" xfId="11159"/>
    <cellStyle name="20% - Énfasis4 2 7 4 2 2" xfId="11160"/>
    <cellStyle name="20% - Énfasis4 2 7 4 2 2 2" xfId="11161"/>
    <cellStyle name="20% - Énfasis4 2 7 4 2 2 2 2" xfId="11162"/>
    <cellStyle name="20% - Énfasis4 2 7 4 2 2 3" xfId="11163"/>
    <cellStyle name="20% - Énfasis4 2 7 4 2 2 3 2" xfId="11164"/>
    <cellStyle name="20% - Énfasis4 2 7 4 2 2 4" xfId="11165"/>
    <cellStyle name="20% - Énfasis4 2 7 4 2 3" xfId="11166"/>
    <cellStyle name="20% - Énfasis4 2 7 4 2 3 2" xfId="11167"/>
    <cellStyle name="20% - Énfasis4 2 7 4 2 4" xfId="11168"/>
    <cellStyle name="20% - Énfasis4 2 7 4 2 4 2" xfId="11169"/>
    <cellStyle name="20% - Énfasis4 2 7 4 2 5" xfId="11170"/>
    <cellStyle name="20% - Énfasis4 2 7 4 3" xfId="11171"/>
    <cellStyle name="20% - Énfasis4 2 7 4 3 2" xfId="11172"/>
    <cellStyle name="20% - Énfasis4 2 7 4 3 2 2" xfId="11173"/>
    <cellStyle name="20% - Énfasis4 2 7 4 3 3" xfId="11174"/>
    <cellStyle name="20% - Énfasis4 2 7 4 3 3 2" xfId="11175"/>
    <cellStyle name="20% - Énfasis4 2 7 4 3 4" xfId="11176"/>
    <cellStyle name="20% - Énfasis4 2 7 4 4" xfId="11177"/>
    <cellStyle name="20% - Énfasis4 2 7 4 4 2" xfId="11178"/>
    <cellStyle name="20% - Énfasis4 2 7 4 5" xfId="11179"/>
    <cellStyle name="20% - Énfasis4 2 7 4 5 2" xfId="11180"/>
    <cellStyle name="20% - Énfasis4 2 7 4 6" xfId="11181"/>
    <cellStyle name="20% - Énfasis4 2 7 5" xfId="11182"/>
    <cellStyle name="20% - Énfasis4 2 7 5 2" xfId="11183"/>
    <cellStyle name="20% - Énfasis4 2 7 5 2 2" xfId="11184"/>
    <cellStyle name="20% - Énfasis4 2 7 5 2 2 2" xfId="11185"/>
    <cellStyle name="20% - Énfasis4 2 7 5 2 3" xfId="11186"/>
    <cellStyle name="20% - Énfasis4 2 7 5 2 3 2" xfId="11187"/>
    <cellStyle name="20% - Énfasis4 2 7 5 2 4" xfId="11188"/>
    <cellStyle name="20% - Énfasis4 2 7 5 3" xfId="11189"/>
    <cellStyle name="20% - Énfasis4 2 7 5 3 2" xfId="11190"/>
    <cellStyle name="20% - Énfasis4 2 7 5 4" xfId="11191"/>
    <cellStyle name="20% - Énfasis4 2 7 5 4 2" xfId="11192"/>
    <cellStyle name="20% - Énfasis4 2 7 5 5" xfId="11193"/>
    <cellStyle name="20% - Énfasis4 2 7 6" xfId="11194"/>
    <cellStyle name="20% - Énfasis4 2 7 6 2" xfId="11195"/>
    <cellStyle name="20% - Énfasis4 2 7 6 2 2" xfId="11196"/>
    <cellStyle name="20% - Énfasis4 2 7 6 3" xfId="11197"/>
    <cellStyle name="20% - Énfasis4 2 7 6 3 2" xfId="11198"/>
    <cellStyle name="20% - Énfasis4 2 7 6 4" xfId="11199"/>
    <cellStyle name="20% - Énfasis4 2 7 7" xfId="11200"/>
    <cellStyle name="20% - Énfasis4 2 7 7 2" xfId="11201"/>
    <cellStyle name="20% - Énfasis4 2 7 8" xfId="11202"/>
    <cellStyle name="20% - Énfasis4 2 7 8 2" xfId="11203"/>
    <cellStyle name="20% - Énfasis4 2 7 9" xfId="11204"/>
    <cellStyle name="20% - Énfasis4 2 8" xfId="11205"/>
    <cellStyle name="20% - Énfasis4 2 8 2" xfId="11206"/>
    <cellStyle name="20% - Énfasis4 2 8 2 2" xfId="11207"/>
    <cellStyle name="20% - Énfasis4 2 8 2 2 2" xfId="11208"/>
    <cellStyle name="20% - Énfasis4 2 8 2 2 2 2" xfId="11209"/>
    <cellStyle name="20% - Énfasis4 2 8 2 2 2 2 2" xfId="11210"/>
    <cellStyle name="20% - Énfasis4 2 8 2 2 2 2 2 2" xfId="11211"/>
    <cellStyle name="20% - Énfasis4 2 8 2 2 2 2 3" xfId="11212"/>
    <cellStyle name="20% - Énfasis4 2 8 2 2 2 2 3 2" xfId="11213"/>
    <cellStyle name="20% - Énfasis4 2 8 2 2 2 2 4" xfId="11214"/>
    <cellStyle name="20% - Énfasis4 2 8 2 2 2 3" xfId="11215"/>
    <cellStyle name="20% - Énfasis4 2 8 2 2 2 3 2" xfId="11216"/>
    <cellStyle name="20% - Énfasis4 2 8 2 2 2 4" xfId="11217"/>
    <cellStyle name="20% - Énfasis4 2 8 2 2 2 4 2" xfId="11218"/>
    <cellStyle name="20% - Énfasis4 2 8 2 2 2 5" xfId="11219"/>
    <cellStyle name="20% - Énfasis4 2 8 2 2 3" xfId="11220"/>
    <cellStyle name="20% - Énfasis4 2 8 2 2 3 2" xfId="11221"/>
    <cellStyle name="20% - Énfasis4 2 8 2 2 3 2 2" xfId="11222"/>
    <cellStyle name="20% - Énfasis4 2 8 2 2 3 3" xfId="11223"/>
    <cellStyle name="20% - Énfasis4 2 8 2 2 3 3 2" xfId="11224"/>
    <cellStyle name="20% - Énfasis4 2 8 2 2 3 4" xfId="11225"/>
    <cellStyle name="20% - Énfasis4 2 8 2 2 4" xfId="11226"/>
    <cellStyle name="20% - Énfasis4 2 8 2 2 4 2" xfId="11227"/>
    <cellStyle name="20% - Énfasis4 2 8 2 2 5" xfId="11228"/>
    <cellStyle name="20% - Énfasis4 2 8 2 2 5 2" xfId="11229"/>
    <cellStyle name="20% - Énfasis4 2 8 2 2 6" xfId="11230"/>
    <cellStyle name="20% - Énfasis4 2 8 2 3" xfId="11231"/>
    <cellStyle name="20% - Énfasis4 2 8 2 3 2" xfId="11232"/>
    <cellStyle name="20% - Énfasis4 2 8 2 3 2 2" xfId="11233"/>
    <cellStyle name="20% - Énfasis4 2 8 2 3 2 2 2" xfId="11234"/>
    <cellStyle name="20% - Énfasis4 2 8 2 3 2 2 2 2" xfId="11235"/>
    <cellStyle name="20% - Énfasis4 2 8 2 3 2 2 3" xfId="11236"/>
    <cellStyle name="20% - Énfasis4 2 8 2 3 2 2 3 2" xfId="11237"/>
    <cellStyle name="20% - Énfasis4 2 8 2 3 2 2 4" xfId="11238"/>
    <cellStyle name="20% - Énfasis4 2 8 2 3 2 3" xfId="11239"/>
    <cellStyle name="20% - Énfasis4 2 8 2 3 2 3 2" xfId="11240"/>
    <cellStyle name="20% - Énfasis4 2 8 2 3 2 4" xfId="11241"/>
    <cellStyle name="20% - Énfasis4 2 8 2 3 2 4 2" xfId="11242"/>
    <cellStyle name="20% - Énfasis4 2 8 2 3 2 5" xfId="11243"/>
    <cellStyle name="20% - Énfasis4 2 8 2 3 3" xfId="11244"/>
    <cellStyle name="20% - Énfasis4 2 8 2 3 3 2" xfId="11245"/>
    <cellStyle name="20% - Énfasis4 2 8 2 3 3 2 2" xfId="11246"/>
    <cellStyle name="20% - Énfasis4 2 8 2 3 3 3" xfId="11247"/>
    <cellStyle name="20% - Énfasis4 2 8 2 3 3 3 2" xfId="11248"/>
    <cellStyle name="20% - Énfasis4 2 8 2 3 3 4" xfId="11249"/>
    <cellStyle name="20% - Énfasis4 2 8 2 3 4" xfId="11250"/>
    <cellStyle name="20% - Énfasis4 2 8 2 3 4 2" xfId="11251"/>
    <cellStyle name="20% - Énfasis4 2 8 2 3 5" xfId="11252"/>
    <cellStyle name="20% - Énfasis4 2 8 2 3 5 2" xfId="11253"/>
    <cellStyle name="20% - Énfasis4 2 8 2 3 6" xfId="11254"/>
    <cellStyle name="20% - Énfasis4 2 8 2 4" xfId="11255"/>
    <cellStyle name="20% - Énfasis4 2 8 2 4 2" xfId="11256"/>
    <cellStyle name="20% - Énfasis4 2 8 2 4 2 2" xfId="11257"/>
    <cellStyle name="20% - Énfasis4 2 8 2 4 2 2 2" xfId="11258"/>
    <cellStyle name="20% - Énfasis4 2 8 2 4 2 3" xfId="11259"/>
    <cellStyle name="20% - Énfasis4 2 8 2 4 2 3 2" xfId="11260"/>
    <cellStyle name="20% - Énfasis4 2 8 2 4 2 4" xfId="11261"/>
    <cellStyle name="20% - Énfasis4 2 8 2 4 3" xfId="11262"/>
    <cellStyle name="20% - Énfasis4 2 8 2 4 3 2" xfId="11263"/>
    <cellStyle name="20% - Énfasis4 2 8 2 4 4" xfId="11264"/>
    <cellStyle name="20% - Énfasis4 2 8 2 4 4 2" xfId="11265"/>
    <cellStyle name="20% - Énfasis4 2 8 2 4 5" xfId="11266"/>
    <cellStyle name="20% - Énfasis4 2 8 2 5" xfId="11267"/>
    <cellStyle name="20% - Énfasis4 2 8 2 5 2" xfId="11268"/>
    <cellStyle name="20% - Énfasis4 2 8 2 5 2 2" xfId="11269"/>
    <cellStyle name="20% - Énfasis4 2 8 2 5 3" xfId="11270"/>
    <cellStyle name="20% - Énfasis4 2 8 2 5 3 2" xfId="11271"/>
    <cellStyle name="20% - Énfasis4 2 8 2 5 4" xfId="11272"/>
    <cellStyle name="20% - Énfasis4 2 8 2 6" xfId="11273"/>
    <cellStyle name="20% - Énfasis4 2 8 2 6 2" xfId="11274"/>
    <cellStyle name="20% - Énfasis4 2 8 2 7" xfId="11275"/>
    <cellStyle name="20% - Énfasis4 2 8 2 7 2" xfId="11276"/>
    <cellStyle name="20% - Énfasis4 2 8 2 8" xfId="11277"/>
    <cellStyle name="20% - Énfasis4 2 8 3" xfId="11278"/>
    <cellStyle name="20% - Énfasis4 2 8 3 2" xfId="11279"/>
    <cellStyle name="20% - Énfasis4 2 8 3 2 2" xfId="11280"/>
    <cellStyle name="20% - Énfasis4 2 8 3 2 2 2" xfId="11281"/>
    <cellStyle name="20% - Énfasis4 2 8 3 2 2 2 2" xfId="11282"/>
    <cellStyle name="20% - Énfasis4 2 8 3 2 2 3" xfId="11283"/>
    <cellStyle name="20% - Énfasis4 2 8 3 2 2 3 2" xfId="11284"/>
    <cellStyle name="20% - Énfasis4 2 8 3 2 2 4" xfId="11285"/>
    <cellStyle name="20% - Énfasis4 2 8 3 2 3" xfId="11286"/>
    <cellStyle name="20% - Énfasis4 2 8 3 2 3 2" xfId="11287"/>
    <cellStyle name="20% - Énfasis4 2 8 3 2 4" xfId="11288"/>
    <cellStyle name="20% - Énfasis4 2 8 3 2 4 2" xfId="11289"/>
    <cellStyle name="20% - Énfasis4 2 8 3 2 5" xfId="11290"/>
    <cellStyle name="20% - Énfasis4 2 8 3 3" xfId="11291"/>
    <cellStyle name="20% - Énfasis4 2 8 3 3 2" xfId="11292"/>
    <cellStyle name="20% - Énfasis4 2 8 3 3 2 2" xfId="11293"/>
    <cellStyle name="20% - Énfasis4 2 8 3 3 3" xfId="11294"/>
    <cellStyle name="20% - Énfasis4 2 8 3 3 3 2" xfId="11295"/>
    <cellStyle name="20% - Énfasis4 2 8 3 3 4" xfId="11296"/>
    <cellStyle name="20% - Énfasis4 2 8 3 4" xfId="11297"/>
    <cellStyle name="20% - Énfasis4 2 8 3 4 2" xfId="11298"/>
    <cellStyle name="20% - Énfasis4 2 8 3 5" xfId="11299"/>
    <cellStyle name="20% - Énfasis4 2 8 3 5 2" xfId="11300"/>
    <cellStyle name="20% - Énfasis4 2 8 3 6" xfId="11301"/>
    <cellStyle name="20% - Énfasis4 2 8 4" xfId="11302"/>
    <cellStyle name="20% - Énfasis4 2 8 4 2" xfId="11303"/>
    <cellStyle name="20% - Énfasis4 2 8 4 2 2" xfId="11304"/>
    <cellStyle name="20% - Énfasis4 2 8 4 2 2 2" xfId="11305"/>
    <cellStyle name="20% - Énfasis4 2 8 4 2 2 2 2" xfId="11306"/>
    <cellStyle name="20% - Énfasis4 2 8 4 2 2 3" xfId="11307"/>
    <cellStyle name="20% - Énfasis4 2 8 4 2 2 3 2" xfId="11308"/>
    <cellStyle name="20% - Énfasis4 2 8 4 2 2 4" xfId="11309"/>
    <cellStyle name="20% - Énfasis4 2 8 4 2 3" xfId="11310"/>
    <cellStyle name="20% - Énfasis4 2 8 4 2 3 2" xfId="11311"/>
    <cellStyle name="20% - Énfasis4 2 8 4 2 4" xfId="11312"/>
    <cellStyle name="20% - Énfasis4 2 8 4 2 4 2" xfId="11313"/>
    <cellStyle name="20% - Énfasis4 2 8 4 2 5" xfId="11314"/>
    <cellStyle name="20% - Énfasis4 2 8 4 3" xfId="11315"/>
    <cellStyle name="20% - Énfasis4 2 8 4 3 2" xfId="11316"/>
    <cellStyle name="20% - Énfasis4 2 8 4 3 2 2" xfId="11317"/>
    <cellStyle name="20% - Énfasis4 2 8 4 3 3" xfId="11318"/>
    <cellStyle name="20% - Énfasis4 2 8 4 3 3 2" xfId="11319"/>
    <cellStyle name="20% - Énfasis4 2 8 4 3 4" xfId="11320"/>
    <cellStyle name="20% - Énfasis4 2 8 4 4" xfId="11321"/>
    <cellStyle name="20% - Énfasis4 2 8 4 4 2" xfId="11322"/>
    <cellStyle name="20% - Énfasis4 2 8 4 5" xfId="11323"/>
    <cellStyle name="20% - Énfasis4 2 8 4 5 2" xfId="11324"/>
    <cellStyle name="20% - Énfasis4 2 8 4 6" xfId="11325"/>
    <cellStyle name="20% - Énfasis4 2 8 5" xfId="11326"/>
    <cellStyle name="20% - Énfasis4 2 8 5 2" xfId="11327"/>
    <cellStyle name="20% - Énfasis4 2 8 5 2 2" xfId="11328"/>
    <cellStyle name="20% - Énfasis4 2 8 5 2 2 2" xfId="11329"/>
    <cellStyle name="20% - Énfasis4 2 8 5 2 3" xfId="11330"/>
    <cellStyle name="20% - Énfasis4 2 8 5 2 3 2" xfId="11331"/>
    <cellStyle name="20% - Énfasis4 2 8 5 2 4" xfId="11332"/>
    <cellStyle name="20% - Énfasis4 2 8 5 3" xfId="11333"/>
    <cellStyle name="20% - Énfasis4 2 8 5 3 2" xfId="11334"/>
    <cellStyle name="20% - Énfasis4 2 8 5 4" xfId="11335"/>
    <cellStyle name="20% - Énfasis4 2 8 5 4 2" xfId="11336"/>
    <cellStyle name="20% - Énfasis4 2 8 5 5" xfId="11337"/>
    <cellStyle name="20% - Énfasis4 2 8 6" xfId="11338"/>
    <cellStyle name="20% - Énfasis4 2 8 6 2" xfId="11339"/>
    <cellStyle name="20% - Énfasis4 2 8 6 2 2" xfId="11340"/>
    <cellStyle name="20% - Énfasis4 2 8 6 3" xfId="11341"/>
    <cellStyle name="20% - Énfasis4 2 8 6 3 2" xfId="11342"/>
    <cellStyle name="20% - Énfasis4 2 8 6 4" xfId="11343"/>
    <cellStyle name="20% - Énfasis4 2 8 7" xfId="11344"/>
    <cellStyle name="20% - Énfasis4 2 8 7 2" xfId="11345"/>
    <cellStyle name="20% - Énfasis4 2 8 8" xfId="11346"/>
    <cellStyle name="20% - Énfasis4 2 8 8 2" xfId="11347"/>
    <cellStyle name="20% - Énfasis4 2 8 9" xfId="11348"/>
    <cellStyle name="20% - Énfasis4 2 9" xfId="11349"/>
    <cellStyle name="20% - Énfasis4 2 9 2" xfId="11350"/>
    <cellStyle name="20% - Énfasis4 2 9 2 2" xfId="11351"/>
    <cellStyle name="20% - Énfasis4 2 9 2 2 2" xfId="11352"/>
    <cellStyle name="20% - Énfasis4 2 9 2 2 2 2" xfId="11353"/>
    <cellStyle name="20% - Énfasis4 2 9 2 2 2 2 2" xfId="11354"/>
    <cellStyle name="20% - Énfasis4 2 9 2 2 2 2 2 2" xfId="11355"/>
    <cellStyle name="20% - Énfasis4 2 9 2 2 2 2 3" xfId="11356"/>
    <cellStyle name="20% - Énfasis4 2 9 2 2 2 2 3 2" xfId="11357"/>
    <cellStyle name="20% - Énfasis4 2 9 2 2 2 2 4" xfId="11358"/>
    <cellStyle name="20% - Énfasis4 2 9 2 2 2 3" xfId="11359"/>
    <cellStyle name="20% - Énfasis4 2 9 2 2 2 3 2" xfId="11360"/>
    <cellStyle name="20% - Énfasis4 2 9 2 2 2 4" xfId="11361"/>
    <cellStyle name="20% - Énfasis4 2 9 2 2 2 4 2" xfId="11362"/>
    <cellStyle name="20% - Énfasis4 2 9 2 2 2 5" xfId="11363"/>
    <cellStyle name="20% - Énfasis4 2 9 2 2 3" xfId="11364"/>
    <cellStyle name="20% - Énfasis4 2 9 2 2 3 2" xfId="11365"/>
    <cellStyle name="20% - Énfasis4 2 9 2 2 3 2 2" xfId="11366"/>
    <cellStyle name="20% - Énfasis4 2 9 2 2 3 3" xfId="11367"/>
    <cellStyle name="20% - Énfasis4 2 9 2 2 3 3 2" xfId="11368"/>
    <cellStyle name="20% - Énfasis4 2 9 2 2 3 4" xfId="11369"/>
    <cellStyle name="20% - Énfasis4 2 9 2 2 4" xfId="11370"/>
    <cellStyle name="20% - Énfasis4 2 9 2 2 4 2" xfId="11371"/>
    <cellStyle name="20% - Énfasis4 2 9 2 2 5" xfId="11372"/>
    <cellStyle name="20% - Énfasis4 2 9 2 2 5 2" xfId="11373"/>
    <cellStyle name="20% - Énfasis4 2 9 2 2 6" xfId="11374"/>
    <cellStyle name="20% - Énfasis4 2 9 2 3" xfId="11375"/>
    <cellStyle name="20% - Énfasis4 2 9 2 3 2" xfId="11376"/>
    <cellStyle name="20% - Énfasis4 2 9 2 3 2 2" xfId="11377"/>
    <cellStyle name="20% - Énfasis4 2 9 2 3 2 2 2" xfId="11378"/>
    <cellStyle name="20% - Énfasis4 2 9 2 3 2 2 2 2" xfId="11379"/>
    <cellStyle name="20% - Énfasis4 2 9 2 3 2 2 3" xfId="11380"/>
    <cellStyle name="20% - Énfasis4 2 9 2 3 2 2 3 2" xfId="11381"/>
    <cellStyle name="20% - Énfasis4 2 9 2 3 2 2 4" xfId="11382"/>
    <cellStyle name="20% - Énfasis4 2 9 2 3 2 3" xfId="11383"/>
    <cellStyle name="20% - Énfasis4 2 9 2 3 2 3 2" xfId="11384"/>
    <cellStyle name="20% - Énfasis4 2 9 2 3 2 4" xfId="11385"/>
    <cellStyle name="20% - Énfasis4 2 9 2 3 2 4 2" xfId="11386"/>
    <cellStyle name="20% - Énfasis4 2 9 2 3 2 5" xfId="11387"/>
    <cellStyle name="20% - Énfasis4 2 9 2 3 3" xfId="11388"/>
    <cellStyle name="20% - Énfasis4 2 9 2 3 3 2" xfId="11389"/>
    <cellStyle name="20% - Énfasis4 2 9 2 3 3 2 2" xfId="11390"/>
    <cellStyle name="20% - Énfasis4 2 9 2 3 3 3" xfId="11391"/>
    <cellStyle name="20% - Énfasis4 2 9 2 3 3 3 2" xfId="11392"/>
    <cellStyle name="20% - Énfasis4 2 9 2 3 3 4" xfId="11393"/>
    <cellStyle name="20% - Énfasis4 2 9 2 3 4" xfId="11394"/>
    <cellStyle name="20% - Énfasis4 2 9 2 3 4 2" xfId="11395"/>
    <cellStyle name="20% - Énfasis4 2 9 2 3 5" xfId="11396"/>
    <cellStyle name="20% - Énfasis4 2 9 2 3 5 2" xfId="11397"/>
    <cellStyle name="20% - Énfasis4 2 9 2 3 6" xfId="11398"/>
    <cellStyle name="20% - Énfasis4 2 9 2 4" xfId="11399"/>
    <cellStyle name="20% - Énfasis4 2 9 2 4 2" xfId="11400"/>
    <cellStyle name="20% - Énfasis4 2 9 2 4 2 2" xfId="11401"/>
    <cellStyle name="20% - Énfasis4 2 9 2 4 2 2 2" xfId="11402"/>
    <cellStyle name="20% - Énfasis4 2 9 2 4 2 3" xfId="11403"/>
    <cellStyle name="20% - Énfasis4 2 9 2 4 2 3 2" xfId="11404"/>
    <cellStyle name="20% - Énfasis4 2 9 2 4 2 4" xfId="11405"/>
    <cellStyle name="20% - Énfasis4 2 9 2 4 3" xfId="11406"/>
    <cellStyle name="20% - Énfasis4 2 9 2 4 3 2" xfId="11407"/>
    <cellStyle name="20% - Énfasis4 2 9 2 4 4" xfId="11408"/>
    <cellStyle name="20% - Énfasis4 2 9 2 4 4 2" xfId="11409"/>
    <cellStyle name="20% - Énfasis4 2 9 2 4 5" xfId="11410"/>
    <cellStyle name="20% - Énfasis4 2 9 2 5" xfId="11411"/>
    <cellStyle name="20% - Énfasis4 2 9 2 5 2" xfId="11412"/>
    <cellStyle name="20% - Énfasis4 2 9 2 5 2 2" xfId="11413"/>
    <cellStyle name="20% - Énfasis4 2 9 2 5 3" xfId="11414"/>
    <cellStyle name="20% - Énfasis4 2 9 2 5 3 2" xfId="11415"/>
    <cellStyle name="20% - Énfasis4 2 9 2 5 4" xfId="11416"/>
    <cellStyle name="20% - Énfasis4 2 9 2 6" xfId="11417"/>
    <cellStyle name="20% - Énfasis4 2 9 2 6 2" xfId="11418"/>
    <cellStyle name="20% - Énfasis4 2 9 2 7" xfId="11419"/>
    <cellStyle name="20% - Énfasis4 2 9 2 7 2" xfId="11420"/>
    <cellStyle name="20% - Énfasis4 2 9 2 8" xfId="11421"/>
    <cellStyle name="20% - Énfasis4 2 9 3" xfId="11422"/>
    <cellStyle name="20% - Énfasis4 2 9 3 2" xfId="11423"/>
    <cellStyle name="20% - Énfasis4 2 9 3 2 2" xfId="11424"/>
    <cellStyle name="20% - Énfasis4 2 9 3 2 2 2" xfId="11425"/>
    <cellStyle name="20% - Énfasis4 2 9 3 2 2 2 2" xfId="11426"/>
    <cellStyle name="20% - Énfasis4 2 9 3 2 2 3" xfId="11427"/>
    <cellStyle name="20% - Énfasis4 2 9 3 2 2 3 2" xfId="11428"/>
    <cellStyle name="20% - Énfasis4 2 9 3 2 2 4" xfId="11429"/>
    <cellStyle name="20% - Énfasis4 2 9 3 2 3" xfId="11430"/>
    <cellStyle name="20% - Énfasis4 2 9 3 2 3 2" xfId="11431"/>
    <cellStyle name="20% - Énfasis4 2 9 3 2 4" xfId="11432"/>
    <cellStyle name="20% - Énfasis4 2 9 3 2 4 2" xfId="11433"/>
    <cellStyle name="20% - Énfasis4 2 9 3 2 5" xfId="11434"/>
    <cellStyle name="20% - Énfasis4 2 9 3 3" xfId="11435"/>
    <cellStyle name="20% - Énfasis4 2 9 3 3 2" xfId="11436"/>
    <cellStyle name="20% - Énfasis4 2 9 3 3 2 2" xfId="11437"/>
    <cellStyle name="20% - Énfasis4 2 9 3 3 3" xfId="11438"/>
    <cellStyle name="20% - Énfasis4 2 9 3 3 3 2" xfId="11439"/>
    <cellStyle name="20% - Énfasis4 2 9 3 3 4" xfId="11440"/>
    <cellStyle name="20% - Énfasis4 2 9 3 4" xfId="11441"/>
    <cellStyle name="20% - Énfasis4 2 9 3 4 2" xfId="11442"/>
    <cellStyle name="20% - Énfasis4 2 9 3 5" xfId="11443"/>
    <cellStyle name="20% - Énfasis4 2 9 3 5 2" xfId="11444"/>
    <cellStyle name="20% - Énfasis4 2 9 3 6" xfId="11445"/>
    <cellStyle name="20% - Énfasis4 2 9 4" xfId="11446"/>
    <cellStyle name="20% - Énfasis4 2 9 4 2" xfId="11447"/>
    <cellStyle name="20% - Énfasis4 2 9 4 2 2" xfId="11448"/>
    <cellStyle name="20% - Énfasis4 2 9 4 2 2 2" xfId="11449"/>
    <cellStyle name="20% - Énfasis4 2 9 4 2 2 2 2" xfId="11450"/>
    <cellStyle name="20% - Énfasis4 2 9 4 2 2 3" xfId="11451"/>
    <cellStyle name="20% - Énfasis4 2 9 4 2 2 3 2" xfId="11452"/>
    <cellStyle name="20% - Énfasis4 2 9 4 2 2 4" xfId="11453"/>
    <cellStyle name="20% - Énfasis4 2 9 4 2 3" xfId="11454"/>
    <cellStyle name="20% - Énfasis4 2 9 4 2 3 2" xfId="11455"/>
    <cellStyle name="20% - Énfasis4 2 9 4 2 4" xfId="11456"/>
    <cellStyle name="20% - Énfasis4 2 9 4 2 4 2" xfId="11457"/>
    <cellStyle name="20% - Énfasis4 2 9 4 2 5" xfId="11458"/>
    <cellStyle name="20% - Énfasis4 2 9 4 3" xfId="11459"/>
    <cellStyle name="20% - Énfasis4 2 9 4 3 2" xfId="11460"/>
    <cellStyle name="20% - Énfasis4 2 9 4 3 2 2" xfId="11461"/>
    <cellStyle name="20% - Énfasis4 2 9 4 3 3" xfId="11462"/>
    <cellStyle name="20% - Énfasis4 2 9 4 3 3 2" xfId="11463"/>
    <cellStyle name="20% - Énfasis4 2 9 4 3 4" xfId="11464"/>
    <cellStyle name="20% - Énfasis4 2 9 4 4" xfId="11465"/>
    <cellStyle name="20% - Énfasis4 2 9 4 4 2" xfId="11466"/>
    <cellStyle name="20% - Énfasis4 2 9 4 5" xfId="11467"/>
    <cellStyle name="20% - Énfasis4 2 9 4 5 2" xfId="11468"/>
    <cellStyle name="20% - Énfasis4 2 9 4 6" xfId="11469"/>
    <cellStyle name="20% - Énfasis4 2 9 5" xfId="11470"/>
    <cellStyle name="20% - Énfasis4 2 9 5 2" xfId="11471"/>
    <cellStyle name="20% - Énfasis4 2 9 5 2 2" xfId="11472"/>
    <cellStyle name="20% - Énfasis4 2 9 5 2 2 2" xfId="11473"/>
    <cellStyle name="20% - Énfasis4 2 9 5 2 3" xfId="11474"/>
    <cellStyle name="20% - Énfasis4 2 9 5 2 3 2" xfId="11475"/>
    <cellStyle name="20% - Énfasis4 2 9 5 2 4" xfId="11476"/>
    <cellStyle name="20% - Énfasis4 2 9 5 3" xfId="11477"/>
    <cellStyle name="20% - Énfasis4 2 9 5 3 2" xfId="11478"/>
    <cellStyle name="20% - Énfasis4 2 9 5 4" xfId="11479"/>
    <cellStyle name="20% - Énfasis4 2 9 5 4 2" xfId="11480"/>
    <cellStyle name="20% - Énfasis4 2 9 5 5" xfId="11481"/>
    <cellStyle name="20% - Énfasis4 2 9 6" xfId="11482"/>
    <cellStyle name="20% - Énfasis4 2 9 6 2" xfId="11483"/>
    <cellStyle name="20% - Énfasis4 2 9 6 2 2" xfId="11484"/>
    <cellStyle name="20% - Énfasis4 2 9 6 3" xfId="11485"/>
    <cellStyle name="20% - Énfasis4 2 9 6 3 2" xfId="11486"/>
    <cellStyle name="20% - Énfasis4 2 9 6 4" xfId="11487"/>
    <cellStyle name="20% - Énfasis4 2 9 7" xfId="11488"/>
    <cellStyle name="20% - Énfasis4 2 9 7 2" xfId="11489"/>
    <cellStyle name="20% - Énfasis4 2 9 8" xfId="11490"/>
    <cellStyle name="20% - Énfasis4 2 9 8 2" xfId="11491"/>
    <cellStyle name="20% - Énfasis4 2 9 9" xfId="11492"/>
    <cellStyle name="20% - Énfasis4 3" xfId="11493"/>
    <cellStyle name="20% - Énfasis4 3 10" xfId="11494"/>
    <cellStyle name="20% - Énfasis4 3 11" xfId="11495"/>
    <cellStyle name="20% - Énfasis4 3 12" xfId="11496"/>
    <cellStyle name="20% - Énfasis4 3 2" xfId="11497"/>
    <cellStyle name="20% - Énfasis4 3 3" xfId="11498"/>
    <cellStyle name="20% - Énfasis4 3 4" xfId="11499"/>
    <cellStyle name="20% - Énfasis4 3 5" xfId="11500"/>
    <cellStyle name="20% - Énfasis4 3 6" xfId="11501"/>
    <cellStyle name="20% - Énfasis4 3 7" xfId="11502"/>
    <cellStyle name="20% - Énfasis4 3 8" xfId="11503"/>
    <cellStyle name="20% - Énfasis4 3 9" xfId="11504"/>
    <cellStyle name="20% - Énfasis4 4" xfId="11505"/>
    <cellStyle name="20% - Énfasis4 4 10" xfId="11506"/>
    <cellStyle name="20% - Énfasis4 4 11" xfId="11507"/>
    <cellStyle name="20% - Énfasis4 4 12" xfId="11508"/>
    <cellStyle name="20% - Énfasis4 4 13" xfId="11509"/>
    <cellStyle name="20% - Énfasis4 4 2" xfId="11510"/>
    <cellStyle name="20% - Énfasis4 4 3" xfId="11511"/>
    <cellStyle name="20% - Énfasis4 4 4" xfId="11512"/>
    <cellStyle name="20% - Énfasis4 4 5" xfId="11513"/>
    <cellStyle name="20% - Énfasis4 4 6" xfId="11514"/>
    <cellStyle name="20% - Énfasis4 4 7" xfId="11515"/>
    <cellStyle name="20% - Énfasis4 4 8" xfId="11516"/>
    <cellStyle name="20% - Énfasis4 4 9" xfId="11517"/>
    <cellStyle name="20% - Énfasis4 5" xfId="11518"/>
    <cellStyle name="20% - Énfasis4 5 10" xfId="11519"/>
    <cellStyle name="20% - Énfasis4 5 10 2" xfId="11520"/>
    <cellStyle name="20% - Énfasis4 5 10 2 2" xfId="11521"/>
    <cellStyle name="20% - Énfasis4 5 10 2 2 2" xfId="11522"/>
    <cellStyle name="20% - Énfasis4 5 10 2 2 2 2" xfId="11523"/>
    <cellStyle name="20% - Énfasis4 5 10 2 2 3" xfId="11524"/>
    <cellStyle name="20% - Énfasis4 5 10 2 2 3 2" xfId="11525"/>
    <cellStyle name="20% - Énfasis4 5 10 2 2 4" xfId="11526"/>
    <cellStyle name="20% - Énfasis4 5 10 2 3" xfId="11527"/>
    <cellStyle name="20% - Énfasis4 5 10 2 3 2" xfId="11528"/>
    <cellStyle name="20% - Énfasis4 5 10 2 4" xfId="11529"/>
    <cellStyle name="20% - Énfasis4 5 10 2 4 2" xfId="11530"/>
    <cellStyle name="20% - Énfasis4 5 10 2 5" xfId="11531"/>
    <cellStyle name="20% - Énfasis4 5 10 3" xfId="11532"/>
    <cellStyle name="20% - Énfasis4 5 10 3 2" xfId="11533"/>
    <cellStyle name="20% - Énfasis4 5 10 3 2 2" xfId="11534"/>
    <cellStyle name="20% - Énfasis4 5 10 3 3" xfId="11535"/>
    <cellStyle name="20% - Énfasis4 5 10 3 3 2" xfId="11536"/>
    <cellStyle name="20% - Énfasis4 5 10 3 4" xfId="11537"/>
    <cellStyle name="20% - Énfasis4 5 10 4" xfId="11538"/>
    <cellStyle name="20% - Énfasis4 5 10 4 2" xfId="11539"/>
    <cellStyle name="20% - Énfasis4 5 10 5" xfId="11540"/>
    <cellStyle name="20% - Énfasis4 5 10 5 2" xfId="11541"/>
    <cellStyle name="20% - Énfasis4 5 10 6" xfId="11542"/>
    <cellStyle name="20% - Énfasis4 5 11" xfId="11543"/>
    <cellStyle name="20% - Énfasis4 5 11 2" xfId="11544"/>
    <cellStyle name="20% - Énfasis4 5 11 2 2" xfId="11545"/>
    <cellStyle name="20% - Énfasis4 5 11 2 2 2" xfId="11546"/>
    <cellStyle name="20% - Énfasis4 5 11 2 2 2 2" xfId="11547"/>
    <cellStyle name="20% - Énfasis4 5 11 2 2 3" xfId="11548"/>
    <cellStyle name="20% - Énfasis4 5 11 2 2 3 2" xfId="11549"/>
    <cellStyle name="20% - Énfasis4 5 11 2 2 4" xfId="11550"/>
    <cellStyle name="20% - Énfasis4 5 11 2 3" xfId="11551"/>
    <cellStyle name="20% - Énfasis4 5 11 2 3 2" xfId="11552"/>
    <cellStyle name="20% - Énfasis4 5 11 2 4" xfId="11553"/>
    <cellStyle name="20% - Énfasis4 5 11 2 4 2" xfId="11554"/>
    <cellStyle name="20% - Énfasis4 5 11 2 5" xfId="11555"/>
    <cellStyle name="20% - Énfasis4 5 11 3" xfId="11556"/>
    <cellStyle name="20% - Énfasis4 5 11 3 2" xfId="11557"/>
    <cellStyle name="20% - Énfasis4 5 11 3 2 2" xfId="11558"/>
    <cellStyle name="20% - Énfasis4 5 11 3 3" xfId="11559"/>
    <cellStyle name="20% - Énfasis4 5 11 3 3 2" xfId="11560"/>
    <cellStyle name="20% - Énfasis4 5 11 3 4" xfId="11561"/>
    <cellStyle name="20% - Énfasis4 5 11 4" xfId="11562"/>
    <cellStyle name="20% - Énfasis4 5 11 4 2" xfId="11563"/>
    <cellStyle name="20% - Énfasis4 5 11 5" xfId="11564"/>
    <cellStyle name="20% - Énfasis4 5 11 5 2" xfId="11565"/>
    <cellStyle name="20% - Énfasis4 5 11 6" xfId="11566"/>
    <cellStyle name="20% - Énfasis4 5 12" xfId="11567"/>
    <cellStyle name="20% - Énfasis4 5 12 2" xfId="11568"/>
    <cellStyle name="20% - Énfasis4 5 12 2 2" xfId="11569"/>
    <cellStyle name="20% - Énfasis4 5 12 2 2 2" xfId="11570"/>
    <cellStyle name="20% - Énfasis4 5 12 2 3" xfId="11571"/>
    <cellStyle name="20% - Énfasis4 5 12 2 3 2" xfId="11572"/>
    <cellStyle name="20% - Énfasis4 5 12 2 4" xfId="11573"/>
    <cellStyle name="20% - Énfasis4 5 12 3" xfId="11574"/>
    <cellStyle name="20% - Énfasis4 5 12 3 2" xfId="11575"/>
    <cellStyle name="20% - Énfasis4 5 12 4" xfId="11576"/>
    <cellStyle name="20% - Énfasis4 5 12 4 2" xfId="11577"/>
    <cellStyle name="20% - Énfasis4 5 12 5" xfId="11578"/>
    <cellStyle name="20% - Énfasis4 5 13" xfId="11579"/>
    <cellStyle name="20% - Énfasis4 5 13 2" xfId="11580"/>
    <cellStyle name="20% - Énfasis4 5 13 2 2" xfId="11581"/>
    <cellStyle name="20% - Énfasis4 5 13 3" xfId="11582"/>
    <cellStyle name="20% - Énfasis4 5 13 3 2" xfId="11583"/>
    <cellStyle name="20% - Énfasis4 5 13 4" xfId="11584"/>
    <cellStyle name="20% - Énfasis4 5 14" xfId="11585"/>
    <cellStyle name="20% - Énfasis4 5 14 2" xfId="11586"/>
    <cellStyle name="20% - Énfasis4 5 15" xfId="11587"/>
    <cellStyle name="20% - Énfasis4 5 15 2" xfId="11588"/>
    <cellStyle name="20% - Énfasis4 5 16" xfId="11589"/>
    <cellStyle name="20% - Énfasis4 5 17" xfId="11590"/>
    <cellStyle name="20% - Énfasis4 5 2" xfId="11591"/>
    <cellStyle name="20% - Énfasis4 5 2 2" xfId="11592"/>
    <cellStyle name="20% - Énfasis4 5 2 2 2" xfId="11593"/>
    <cellStyle name="20% - Énfasis4 5 2 2 2 2" xfId="11594"/>
    <cellStyle name="20% - Énfasis4 5 2 2 2 2 2" xfId="11595"/>
    <cellStyle name="20% - Énfasis4 5 2 2 2 2 2 2" xfId="11596"/>
    <cellStyle name="20% - Énfasis4 5 2 2 2 2 2 2 2" xfId="11597"/>
    <cellStyle name="20% - Énfasis4 5 2 2 2 2 2 3" xfId="11598"/>
    <cellStyle name="20% - Énfasis4 5 2 2 2 2 2 3 2" xfId="11599"/>
    <cellStyle name="20% - Énfasis4 5 2 2 2 2 2 4" xfId="11600"/>
    <cellStyle name="20% - Énfasis4 5 2 2 2 2 3" xfId="11601"/>
    <cellStyle name="20% - Énfasis4 5 2 2 2 2 3 2" xfId="11602"/>
    <cellStyle name="20% - Énfasis4 5 2 2 2 2 4" xfId="11603"/>
    <cellStyle name="20% - Énfasis4 5 2 2 2 2 4 2" xfId="11604"/>
    <cellStyle name="20% - Énfasis4 5 2 2 2 2 5" xfId="11605"/>
    <cellStyle name="20% - Énfasis4 5 2 2 2 3" xfId="11606"/>
    <cellStyle name="20% - Énfasis4 5 2 2 2 3 2" xfId="11607"/>
    <cellStyle name="20% - Énfasis4 5 2 2 2 3 2 2" xfId="11608"/>
    <cellStyle name="20% - Énfasis4 5 2 2 2 3 3" xfId="11609"/>
    <cellStyle name="20% - Énfasis4 5 2 2 2 3 3 2" xfId="11610"/>
    <cellStyle name="20% - Énfasis4 5 2 2 2 3 4" xfId="11611"/>
    <cellStyle name="20% - Énfasis4 5 2 2 2 4" xfId="11612"/>
    <cellStyle name="20% - Énfasis4 5 2 2 2 4 2" xfId="11613"/>
    <cellStyle name="20% - Énfasis4 5 2 2 2 5" xfId="11614"/>
    <cellStyle name="20% - Énfasis4 5 2 2 2 5 2" xfId="11615"/>
    <cellStyle name="20% - Énfasis4 5 2 2 2 6" xfId="11616"/>
    <cellStyle name="20% - Énfasis4 5 2 2 3" xfId="11617"/>
    <cellStyle name="20% - Énfasis4 5 2 2 3 2" xfId="11618"/>
    <cellStyle name="20% - Énfasis4 5 2 2 3 2 2" xfId="11619"/>
    <cellStyle name="20% - Énfasis4 5 2 2 3 2 2 2" xfId="11620"/>
    <cellStyle name="20% - Énfasis4 5 2 2 3 2 2 2 2" xfId="11621"/>
    <cellStyle name="20% - Énfasis4 5 2 2 3 2 2 3" xfId="11622"/>
    <cellStyle name="20% - Énfasis4 5 2 2 3 2 2 3 2" xfId="11623"/>
    <cellStyle name="20% - Énfasis4 5 2 2 3 2 2 4" xfId="11624"/>
    <cellStyle name="20% - Énfasis4 5 2 2 3 2 3" xfId="11625"/>
    <cellStyle name="20% - Énfasis4 5 2 2 3 2 3 2" xfId="11626"/>
    <cellStyle name="20% - Énfasis4 5 2 2 3 2 4" xfId="11627"/>
    <cellStyle name="20% - Énfasis4 5 2 2 3 2 4 2" xfId="11628"/>
    <cellStyle name="20% - Énfasis4 5 2 2 3 2 5" xfId="11629"/>
    <cellStyle name="20% - Énfasis4 5 2 2 3 3" xfId="11630"/>
    <cellStyle name="20% - Énfasis4 5 2 2 3 3 2" xfId="11631"/>
    <cellStyle name="20% - Énfasis4 5 2 2 3 3 2 2" xfId="11632"/>
    <cellStyle name="20% - Énfasis4 5 2 2 3 3 3" xfId="11633"/>
    <cellStyle name="20% - Énfasis4 5 2 2 3 3 3 2" xfId="11634"/>
    <cellStyle name="20% - Énfasis4 5 2 2 3 3 4" xfId="11635"/>
    <cellStyle name="20% - Énfasis4 5 2 2 3 4" xfId="11636"/>
    <cellStyle name="20% - Énfasis4 5 2 2 3 4 2" xfId="11637"/>
    <cellStyle name="20% - Énfasis4 5 2 2 3 5" xfId="11638"/>
    <cellStyle name="20% - Énfasis4 5 2 2 3 5 2" xfId="11639"/>
    <cellStyle name="20% - Énfasis4 5 2 2 3 6" xfId="11640"/>
    <cellStyle name="20% - Énfasis4 5 2 2 4" xfId="11641"/>
    <cellStyle name="20% - Énfasis4 5 2 2 4 2" xfId="11642"/>
    <cellStyle name="20% - Énfasis4 5 2 2 4 2 2" xfId="11643"/>
    <cellStyle name="20% - Énfasis4 5 2 2 4 2 2 2" xfId="11644"/>
    <cellStyle name="20% - Énfasis4 5 2 2 4 2 3" xfId="11645"/>
    <cellStyle name="20% - Énfasis4 5 2 2 4 2 3 2" xfId="11646"/>
    <cellStyle name="20% - Énfasis4 5 2 2 4 2 4" xfId="11647"/>
    <cellStyle name="20% - Énfasis4 5 2 2 4 3" xfId="11648"/>
    <cellStyle name="20% - Énfasis4 5 2 2 4 3 2" xfId="11649"/>
    <cellStyle name="20% - Énfasis4 5 2 2 4 4" xfId="11650"/>
    <cellStyle name="20% - Énfasis4 5 2 2 4 4 2" xfId="11651"/>
    <cellStyle name="20% - Énfasis4 5 2 2 4 5" xfId="11652"/>
    <cellStyle name="20% - Énfasis4 5 2 2 5" xfId="11653"/>
    <cellStyle name="20% - Énfasis4 5 2 2 5 2" xfId="11654"/>
    <cellStyle name="20% - Énfasis4 5 2 2 5 2 2" xfId="11655"/>
    <cellStyle name="20% - Énfasis4 5 2 2 5 3" xfId="11656"/>
    <cellStyle name="20% - Énfasis4 5 2 2 5 3 2" xfId="11657"/>
    <cellStyle name="20% - Énfasis4 5 2 2 5 4" xfId="11658"/>
    <cellStyle name="20% - Énfasis4 5 2 2 6" xfId="11659"/>
    <cellStyle name="20% - Énfasis4 5 2 2 6 2" xfId="11660"/>
    <cellStyle name="20% - Énfasis4 5 2 2 7" xfId="11661"/>
    <cellStyle name="20% - Énfasis4 5 2 2 7 2" xfId="11662"/>
    <cellStyle name="20% - Énfasis4 5 2 2 8" xfId="11663"/>
    <cellStyle name="20% - Énfasis4 5 2 3" xfId="11664"/>
    <cellStyle name="20% - Énfasis4 5 2 3 2" xfId="11665"/>
    <cellStyle name="20% - Énfasis4 5 2 3 2 2" xfId="11666"/>
    <cellStyle name="20% - Énfasis4 5 2 3 2 2 2" xfId="11667"/>
    <cellStyle name="20% - Énfasis4 5 2 3 2 2 2 2" xfId="11668"/>
    <cellStyle name="20% - Énfasis4 5 2 3 2 2 3" xfId="11669"/>
    <cellStyle name="20% - Énfasis4 5 2 3 2 2 3 2" xfId="11670"/>
    <cellStyle name="20% - Énfasis4 5 2 3 2 2 4" xfId="11671"/>
    <cellStyle name="20% - Énfasis4 5 2 3 2 3" xfId="11672"/>
    <cellStyle name="20% - Énfasis4 5 2 3 2 3 2" xfId="11673"/>
    <cellStyle name="20% - Énfasis4 5 2 3 2 4" xfId="11674"/>
    <cellStyle name="20% - Énfasis4 5 2 3 2 4 2" xfId="11675"/>
    <cellStyle name="20% - Énfasis4 5 2 3 2 5" xfId="11676"/>
    <cellStyle name="20% - Énfasis4 5 2 3 3" xfId="11677"/>
    <cellStyle name="20% - Énfasis4 5 2 3 3 2" xfId="11678"/>
    <cellStyle name="20% - Énfasis4 5 2 3 3 2 2" xfId="11679"/>
    <cellStyle name="20% - Énfasis4 5 2 3 3 3" xfId="11680"/>
    <cellStyle name="20% - Énfasis4 5 2 3 3 3 2" xfId="11681"/>
    <cellStyle name="20% - Énfasis4 5 2 3 3 4" xfId="11682"/>
    <cellStyle name="20% - Énfasis4 5 2 3 4" xfId="11683"/>
    <cellStyle name="20% - Énfasis4 5 2 3 4 2" xfId="11684"/>
    <cellStyle name="20% - Énfasis4 5 2 3 5" xfId="11685"/>
    <cellStyle name="20% - Énfasis4 5 2 3 5 2" xfId="11686"/>
    <cellStyle name="20% - Énfasis4 5 2 3 6" xfId="11687"/>
    <cellStyle name="20% - Énfasis4 5 2 4" xfId="11688"/>
    <cellStyle name="20% - Énfasis4 5 2 4 2" xfId="11689"/>
    <cellStyle name="20% - Énfasis4 5 2 4 2 2" xfId="11690"/>
    <cellStyle name="20% - Énfasis4 5 2 4 2 2 2" xfId="11691"/>
    <cellStyle name="20% - Énfasis4 5 2 4 2 2 2 2" xfId="11692"/>
    <cellStyle name="20% - Énfasis4 5 2 4 2 2 3" xfId="11693"/>
    <cellStyle name="20% - Énfasis4 5 2 4 2 2 3 2" xfId="11694"/>
    <cellStyle name="20% - Énfasis4 5 2 4 2 2 4" xfId="11695"/>
    <cellStyle name="20% - Énfasis4 5 2 4 2 3" xfId="11696"/>
    <cellStyle name="20% - Énfasis4 5 2 4 2 3 2" xfId="11697"/>
    <cellStyle name="20% - Énfasis4 5 2 4 2 4" xfId="11698"/>
    <cellStyle name="20% - Énfasis4 5 2 4 2 4 2" xfId="11699"/>
    <cellStyle name="20% - Énfasis4 5 2 4 2 5" xfId="11700"/>
    <cellStyle name="20% - Énfasis4 5 2 4 3" xfId="11701"/>
    <cellStyle name="20% - Énfasis4 5 2 4 3 2" xfId="11702"/>
    <cellStyle name="20% - Énfasis4 5 2 4 3 2 2" xfId="11703"/>
    <cellStyle name="20% - Énfasis4 5 2 4 3 3" xfId="11704"/>
    <cellStyle name="20% - Énfasis4 5 2 4 3 3 2" xfId="11705"/>
    <cellStyle name="20% - Énfasis4 5 2 4 3 4" xfId="11706"/>
    <cellStyle name="20% - Énfasis4 5 2 4 4" xfId="11707"/>
    <cellStyle name="20% - Énfasis4 5 2 4 4 2" xfId="11708"/>
    <cellStyle name="20% - Énfasis4 5 2 4 5" xfId="11709"/>
    <cellStyle name="20% - Énfasis4 5 2 4 5 2" xfId="11710"/>
    <cellStyle name="20% - Énfasis4 5 2 4 6" xfId="11711"/>
    <cellStyle name="20% - Énfasis4 5 2 5" xfId="11712"/>
    <cellStyle name="20% - Énfasis4 5 2 5 2" xfId="11713"/>
    <cellStyle name="20% - Énfasis4 5 2 5 2 2" xfId="11714"/>
    <cellStyle name="20% - Énfasis4 5 2 5 2 2 2" xfId="11715"/>
    <cellStyle name="20% - Énfasis4 5 2 5 2 3" xfId="11716"/>
    <cellStyle name="20% - Énfasis4 5 2 5 2 3 2" xfId="11717"/>
    <cellStyle name="20% - Énfasis4 5 2 5 2 4" xfId="11718"/>
    <cellStyle name="20% - Énfasis4 5 2 5 3" xfId="11719"/>
    <cellStyle name="20% - Énfasis4 5 2 5 3 2" xfId="11720"/>
    <cellStyle name="20% - Énfasis4 5 2 5 4" xfId="11721"/>
    <cellStyle name="20% - Énfasis4 5 2 5 4 2" xfId="11722"/>
    <cellStyle name="20% - Énfasis4 5 2 5 5" xfId="11723"/>
    <cellStyle name="20% - Énfasis4 5 2 6" xfId="11724"/>
    <cellStyle name="20% - Énfasis4 5 2 6 2" xfId="11725"/>
    <cellStyle name="20% - Énfasis4 5 2 6 2 2" xfId="11726"/>
    <cellStyle name="20% - Énfasis4 5 2 6 3" xfId="11727"/>
    <cellStyle name="20% - Énfasis4 5 2 6 3 2" xfId="11728"/>
    <cellStyle name="20% - Énfasis4 5 2 6 4" xfId="11729"/>
    <cellStyle name="20% - Énfasis4 5 2 7" xfId="11730"/>
    <cellStyle name="20% - Énfasis4 5 2 7 2" xfId="11731"/>
    <cellStyle name="20% - Énfasis4 5 2 8" xfId="11732"/>
    <cellStyle name="20% - Énfasis4 5 2 8 2" xfId="11733"/>
    <cellStyle name="20% - Énfasis4 5 2 9" xfId="11734"/>
    <cellStyle name="20% - Énfasis4 5 3" xfId="11735"/>
    <cellStyle name="20% - Énfasis4 5 3 2" xfId="11736"/>
    <cellStyle name="20% - Énfasis4 5 3 2 2" xfId="11737"/>
    <cellStyle name="20% - Énfasis4 5 3 2 2 2" xfId="11738"/>
    <cellStyle name="20% - Énfasis4 5 3 2 2 2 2" xfId="11739"/>
    <cellStyle name="20% - Énfasis4 5 3 2 2 2 2 2" xfId="11740"/>
    <cellStyle name="20% - Énfasis4 5 3 2 2 2 2 2 2" xfId="11741"/>
    <cellStyle name="20% - Énfasis4 5 3 2 2 2 2 3" xfId="11742"/>
    <cellStyle name="20% - Énfasis4 5 3 2 2 2 2 3 2" xfId="11743"/>
    <cellStyle name="20% - Énfasis4 5 3 2 2 2 2 4" xfId="11744"/>
    <cellStyle name="20% - Énfasis4 5 3 2 2 2 3" xfId="11745"/>
    <cellStyle name="20% - Énfasis4 5 3 2 2 2 3 2" xfId="11746"/>
    <cellStyle name="20% - Énfasis4 5 3 2 2 2 4" xfId="11747"/>
    <cellStyle name="20% - Énfasis4 5 3 2 2 2 4 2" xfId="11748"/>
    <cellStyle name="20% - Énfasis4 5 3 2 2 2 5" xfId="11749"/>
    <cellStyle name="20% - Énfasis4 5 3 2 2 3" xfId="11750"/>
    <cellStyle name="20% - Énfasis4 5 3 2 2 3 2" xfId="11751"/>
    <cellStyle name="20% - Énfasis4 5 3 2 2 3 2 2" xfId="11752"/>
    <cellStyle name="20% - Énfasis4 5 3 2 2 3 3" xfId="11753"/>
    <cellStyle name="20% - Énfasis4 5 3 2 2 3 3 2" xfId="11754"/>
    <cellStyle name="20% - Énfasis4 5 3 2 2 3 4" xfId="11755"/>
    <cellStyle name="20% - Énfasis4 5 3 2 2 4" xfId="11756"/>
    <cellStyle name="20% - Énfasis4 5 3 2 2 4 2" xfId="11757"/>
    <cellStyle name="20% - Énfasis4 5 3 2 2 5" xfId="11758"/>
    <cellStyle name="20% - Énfasis4 5 3 2 2 5 2" xfId="11759"/>
    <cellStyle name="20% - Énfasis4 5 3 2 2 6" xfId="11760"/>
    <cellStyle name="20% - Énfasis4 5 3 2 3" xfId="11761"/>
    <cellStyle name="20% - Énfasis4 5 3 2 3 2" xfId="11762"/>
    <cellStyle name="20% - Énfasis4 5 3 2 3 2 2" xfId="11763"/>
    <cellStyle name="20% - Énfasis4 5 3 2 3 2 2 2" xfId="11764"/>
    <cellStyle name="20% - Énfasis4 5 3 2 3 2 2 2 2" xfId="11765"/>
    <cellStyle name="20% - Énfasis4 5 3 2 3 2 2 3" xfId="11766"/>
    <cellStyle name="20% - Énfasis4 5 3 2 3 2 2 3 2" xfId="11767"/>
    <cellStyle name="20% - Énfasis4 5 3 2 3 2 2 4" xfId="11768"/>
    <cellStyle name="20% - Énfasis4 5 3 2 3 2 3" xfId="11769"/>
    <cellStyle name="20% - Énfasis4 5 3 2 3 2 3 2" xfId="11770"/>
    <cellStyle name="20% - Énfasis4 5 3 2 3 2 4" xfId="11771"/>
    <cellStyle name="20% - Énfasis4 5 3 2 3 2 4 2" xfId="11772"/>
    <cellStyle name="20% - Énfasis4 5 3 2 3 2 5" xfId="11773"/>
    <cellStyle name="20% - Énfasis4 5 3 2 3 3" xfId="11774"/>
    <cellStyle name="20% - Énfasis4 5 3 2 3 3 2" xfId="11775"/>
    <cellStyle name="20% - Énfasis4 5 3 2 3 3 2 2" xfId="11776"/>
    <cellStyle name="20% - Énfasis4 5 3 2 3 3 3" xfId="11777"/>
    <cellStyle name="20% - Énfasis4 5 3 2 3 3 3 2" xfId="11778"/>
    <cellStyle name="20% - Énfasis4 5 3 2 3 3 4" xfId="11779"/>
    <cellStyle name="20% - Énfasis4 5 3 2 3 4" xfId="11780"/>
    <cellStyle name="20% - Énfasis4 5 3 2 3 4 2" xfId="11781"/>
    <cellStyle name="20% - Énfasis4 5 3 2 3 5" xfId="11782"/>
    <cellStyle name="20% - Énfasis4 5 3 2 3 5 2" xfId="11783"/>
    <cellStyle name="20% - Énfasis4 5 3 2 3 6" xfId="11784"/>
    <cellStyle name="20% - Énfasis4 5 3 2 4" xfId="11785"/>
    <cellStyle name="20% - Énfasis4 5 3 2 4 2" xfId="11786"/>
    <cellStyle name="20% - Énfasis4 5 3 2 4 2 2" xfId="11787"/>
    <cellStyle name="20% - Énfasis4 5 3 2 4 2 2 2" xfId="11788"/>
    <cellStyle name="20% - Énfasis4 5 3 2 4 2 3" xfId="11789"/>
    <cellStyle name="20% - Énfasis4 5 3 2 4 2 3 2" xfId="11790"/>
    <cellStyle name="20% - Énfasis4 5 3 2 4 2 4" xfId="11791"/>
    <cellStyle name="20% - Énfasis4 5 3 2 4 3" xfId="11792"/>
    <cellStyle name="20% - Énfasis4 5 3 2 4 3 2" xfId="11793"/>
    <cellStyle name="20% - Énfasis4 5 3 2 4 4" xfId="11794"/>
    <cellStyle name="20% - Énfasis4 5 3 2 4 4 2" xfId="11795"/>
    <cellStyle name="20% - Énfasis4 5 3 2 4 5" xfId="11796"/>
    <cellStyle name="20% - Énfasis4 5 3 2 5" xfId="11797"/>
    <cellStyle name="20% - Énfasis4 5 3 2 5 2" xfId="11798"/>
    <cellStyle name="20% - Énfasis4 5 3 2 5 2 2" xfId="11799"/>
    <cellStyle name="20% - Énfasis4 5 3 2 5 3" xfId="11800"/>
    <cellStyle name="20% - Énfasis4 5 3 2 5 3 2" xfId="11801"/>
    <cellStyle name="20% - Énfasis4 5 3 2 5 4" xfId="11802"/>
    <cellStyle name="20% - Énfasis4 5 3 2 6" xfId="11803"/>
    <cellStyle name="20% - Énfasis4 5 3 2 6 2" xfId="11804"/>
    <cellStyle name="20% - Énfasis4 5 3 2 7" xfId="11805"/>
    <cellStyle name="20% - Énfasis4 5 3 2 7 2" xfId="11806"/>
    <cellStyle name="20% - Énfasis4 5 3 2 8" xfId="11807"/>
    <cellStyle name="20% - Énfasis4 5 3 3" xfId="11808"/>
    <cellStyle name="20% - Énfasis4 5 3 3 2" xfId="11809"/>
    <cellStyle name="20% - Énfasis4 5 3 3 2 2" xfId="11810"/>
    <cellStyle name="20% - Énfasis4 5 3 3 2 2 2" xfId="11811"/>
    <cellStyle name="20% - Énfasis4 5 3 3 2 2 2 2" xfId="11812"/>
    <cellStyle name="20% - Énfasis4 5 3 3 2 2 3" xfId="11813"/>
    <cellStyle name="20% - Énfasis4 5 3 3 2 2 3 2" xfId="11814"/>
    <cellStyle name="20% - Énfasis4 5 3 3 2 2 4" xfId="11815"/>
    <cellStyle name="20% - Énfasis4 5 3 3 2 3" xfId="11816"/>
    <cellStyle name="20% - Énfasis4 5 3 3 2 3 2" xfId="11817"/>
    <cellStyle name="20% - Énfasis4 5 3 3 2 4" xfId="11818"/>
    <cellStyle name="20% - Énfasis4 5 3 3 2 4 2" xfId="11819"/>
    <cellStyle name="20% - Énfasis4 5 3 3 2 5" xfId="11820"/>
    <cellStyle name="20% - Énfasis4 5 3 3 3" xfId="11821"/>
    <cellStyle name="20% - Énfasis4 5 3 3 3 2" xfId="11822"/>
    <cellStyle name="20% - Énfasis4 5 3 3 3 2 2" xfId="11823"/>
    <cellStyle name="20% - Énfasis4 5 3 3 3 3" xfId="11824"/>
    <cellStyle name="20% - Énfasis4 5 3 3 3 3 2" xfId="11825"/>
    <cellStyle name="20% - Énfasis4 5 3 3 3 4" xfId="11826"/>
    <cellStyle name="20% - Énfasis4 5 3 3 4" xfId="11827"/>
    <cellStyle name="20% - Énfasis4 5 3 3 4 2" xfId="11828"/>
    <cellStyle name="20% - Énfasis4 5 3 3 5" xfId="11829"/>
    <cellStyle name="20% - Énfasis4 5 3 3 5 2" xfId="11830"/>
    <cellStyle name="20% - Énfasis4 5 3 3 6" xfId="11831"/>
    <cellStyle name="20% - Énfasis4 5 3 4" xfId="11832"/>
    <cellStyle name="20% - Énfasis4 5 3 4 2" xfId="11833"/>
    <cellStyle name="20% - Énfasis4 5 3 4 2 2" xfId="11834"/>
    <cellStyle name="20% - Énfasis4 5 3 4 2 2 2" xfId="11835"/>
    <cellStyle name="20% - Énfasis4 5 3 4 2 2 2 2" xfId="11836"/>
    <cellStyle name="20% - Énfasis4 5 3 4 2 2 3" xfId="11837"/>
    <cellStyle name="20% - Énfasis4 5 3 4 2 2 3 2" xfId="11838"/>
    <cellStyle name="20% - Énfasis4 5 3 4 2 2 4" xfId="11839"/>
    <cellStyle name="20% - Énfasis4 5 3 4 2 3" xfId="11840"/>
    <cellStyle name="20% - Énfasis4 5 3 4 2 3 2" xfId="11841"/>
    <cellStyle name="20% - Énfasis4 5 3 4 2 4" xfId="11842"/>
    <cellStyle name="20% - Énfasis4 5 3 4 2 4 2" xfId="11843"/>
    <cellStyle name="20% - Énfasis4 5 3 4 2 5" xfId="11844"/>
    <cellStyle name="20% - Énfasis4 5 3 4 3" xfId="11845"/>
    <cellStyle name="20% - Énfasis4 5 3 4 3 2" xfId="11846"/>
    <cellStyle name="20% - Énfasis4 5 3 4 3 2 2" xfId="11847"/>
    <cellStyle name="20% - Énfasis4 5 3 4 3 3" xfId="11848"/>
    <cellStyle name="20% - Énfasis4 5 3 4 3 3 2" xfId="11849"/>
    <cellStyle name="20% - Énfasis4 5 3 4 3 4" xfId="11850"/>
    <cellStyle name="20% - Énfasis4 5 3 4 4" xfId="11851"/>
    <cellStyle name="20% - Énfasis4 5 3 4 4 2" xfId="11852"/>
    <cellStyle name="20% - Énfasis4 5 3 4 5" xfId="11853"/>
    <cellStyle name="20% - Énfasis4 5 3 4 5 2" xfId="11854"/>
    <cellStyle name="20% - Énfasis4 5 3 4 6" xfId="11855"/>
    <cellStyle name="20% - Énfasis4 5 3 5" xfId="11856"/>
    <cellStyle name="20% - Énfasis4 5 3 5 2" xfId="11857"/>
    <cellStyle name="20% - Énfasis4 5 3 5 2 2" xfId="11858"/>
    <cellStyle name="20% - Énfasis4 5 3 5 2 2 2" xfId="11859"/>
    <cellStyle name="20% - Énfasis4 5 3 5 2 3" xfId="11860"/>
    <cellStyle name="20% - Énfasis4 5 3 5 2 3 2" xfId="11861"/>
    <cellStyle name="20% - Énfasis4 5 3 5 2 4" xfId="11862"/>
    <cellStyle name="20% - Énfasis4 5 3 5 3" xfId="11863"/>
    <cellStyle name="20% - Énfasis4 5 3 5 3 2" xfId="11864"/>
    <cellStyle name="20% - Énfasis4 5 3 5 4" xfId="11865"/>
    <cellStyle name="20% - Énfasis4 5 3 5 4 2" xfId="11866"/>
    <cellStyle name="20% - Énfasis4 5 3 5 5" xfId="11867"/>
    <cellStyle name="20% - Énfasis4 5 3 6" xfId="11868"/>
    <cellStyle name="20% - Énfasis4 5 3 6 2" xfId="11869"/>
    <cellStyle name="20% - Énfasis4 5 3 6 2 2" xfId="11870"/>
    <cellStyle name="20% - Énfasis4 5 3 6 3" xfId="11871"/>
    <cellStyle name="20% - Énfasis4 5 3 6 3 2" xfId="11872"/>
    <cellStyle name="20% - Énfasis4 5 3 6 4" xfId="11873"/>
    <cellStyle name="20% - Énfasis4 5 3 7" xfId="11874"/>
    <cellStyle name="20% - Énfasis4 5 3 7 2" xfId="11875"/>
    <cellStyle name="20% - Énfasis4 5 3 8" xfId="11876"/>
    <cellStyle name="20% - Énfasis4 5 3 8 2" xfId="11877"/>
    <cellStyle name="20% - Énfasis4 5 3 9" xfId="11878"/>
    <cellStyle name="20% - Énfasis4 5 4" xfId="11879"/>
    <cellStyle name="20% - Énfasis4 5 4 2" xfId="11880"/>
    <cellStyle name="20% - Énfasis4 5 4 2 2" xfId="11881"/>
    <cellStyle name="20% - Énfasis4 5 4 2 2 2" xfId="11882"/>
    <cellStyle name="20% - Énfasis4 5 4 2 2 2 2" xfId="11883"/>
    <cellStyle name="20% - Énfasis4 5 4 2 2 2 2 2" xfId="11884"/>
    <cellStyle name="20% - Énfasis4 5 4 2 2 2 2 2 2" xfId="11885"/>
    <cellStyle name="20% - Énfasis4 5 4 2 2 2 2 3" xfId="11886"/>
    <cellStyle name="20% - Énfasis4 5 4 2 2 2 2 3 2" xfId="11887"/>
    <cellStyle name="20% - Énfasis4 5 4 2 2 2 2 4" xfId="11888"/>
    <cellStyle name="20% - Énfasis4 5 4 2 2 2 3" xfId="11889"/>
    <cellStyle name="20% - Énfasis4 5 4 2 2 2 3 2" xfId="11890"/>
    <cellStyle name="20% - Énfasis4 5 4 2 2 2 4" xfId="11891"/>
    <cellStyle name="20% - Énfasis4 5 4 2 2 2 4 2" xfId="11892"/>
    <cellStyle name="20% - Énfasis4 5 4 2 2 2 5" xfId="11893"/>
    <cellStyle name="20% - Énfasis4 5 4 2 2 3" xfId="11894"/>
    <cellStyle name="20% - Énfasis4 5 4 2 2 3 2" xfId="11895"/>
    <cellStyle name="20% - Énfasis4 5 4 2 2 3 2 2" xfId="11896"/>
    <cellStyle name="20% - Énfasis4 5 4 2 2 3 3" xfId="11897"/>
    <cellStyle name="20% - Énfasis4 5 4 2 2 3 3 2" xfId="11898"/>
    <cellStyle name="20% - Énfasis4 5 4 2 2 3 4" xfId="11899"/>
    <cellStyle name="20% - Énfasis4 5 4 2 2 4" xfId="11900"/>
    <cellStyle name="20% - Énfasis4 5 4 2 2 4 2" xfId="11901"/>
    <cellStyle name="20% - Énfasis4 5 4 2 2 5" xfId="11902"/>
    <cellStyle name="20% - Énfasis4 5 4 2 2 5 2" xfId="11903"/>
    <cellStyle name="20% - Énfasis4 5 4 2 2 6" xfId="11904"/>
    <cellStyle name="20% - Énfasis4 5 4 2 3" xfId="11905"/>
    <cellStyle name="20% - Énfasis4 5 4 2 3 2" xfId="11906"/>
    <cellStyle name="20% - Énfasis4 5 4 2 3 2 2" xfId="11907"/>
    <cellStyle name="20% - Énfasis4 5 4 2 3 2 2 2" xfId="11908"/>
    <cellStyle name="20% - Énfasis4 5 4 2 3 2 2 2 2" xfId="11909"/>
    <cellStyle name="20% - Énfasis4 5 4 2 3 2 2 3" xfId="11910"/>
    <cellStyle name="20% - Énfasis4 5 4 2 3 2 2 3 2" xfId="11911"/>
    <cellStyle name="20% - Énfasis4 5 4 2 3 2 2 4" xfId="11912"/>
    <cellStyle name="20% - Énfasis4 5 4 2 3 2 3" xfId="11913"/>
    <cellStyle name="20% - Énfasis4 5 4 2 3 2 3 2" xfId="11914"/>
    <cellStyle name="20% - Énfasis4 5 4 2 3 2 4" xfId="11915"/>
    <cellStyle name="20% - Énfasis4 5 4 2 3 2 4 2" xfId="11916"/>
    <cellStyle name="20% - Énfasis4 5 4 2 3 2 5" xfId="11917"/>
    <cellStyle name="20% - Énfasis4 5 4 2 3 3" xfId="11918"/>
    <cellStyle name="20% - Énfasis4 5 4 2 3 3 2" xfId="11919"/>
    <cellStyle name="20% - Énfasis4 5 4 2 3 3 2 2" xfId="11920"/>
    <cellStyle name="20% - Énfasis4 5 4 2 3 3 3" xfId="11921"/>
    <cellStyle name="20% - Énfasis4 5 4 2 3 3 3 2" xfId="11922"/>
    <cellStyle name="20% - Énfasis4 5 4 2 3 3 4" xfId="11923"/>
    <cellStyle name="20% - Énfasis4 5 4 2 3 4" xfId="11924"/>
    <cellStyle name="20% - Énfasis4 5 4 2 3 4 2" xfId="11925"/>
    <cellStyle name="20% - Énfasis4 5 4 2 3 5" xfId="11926"/>
    <cellStyle name="20% - Énfasis4 5 4 2 3 5 2" xfId="11927"/>
    <cellStyle name="20% - Énfasis4 5 4 2 3 6" xfId="11928"/>
    <cellStyle name="20% - Énfasis4 5 4 2 4" xfId="11929"/>
    <cellStyle name="20% - Énfasis4 5 4 2 4 2" xfId="11930"/>
    <cellStyle name="20% - Énfasis4 5 4 2 4 2 2" xfId="11931"/>
    <cellStyle name="20% - Énfasis4 5 4 2 4 2 2 2" xfId="11932"/>
    <cellStyle name="20% - Énfasis4 5 4 2 4 2 3" xfId="11933"/>
    <cellStyle name="20% - Énfasis4 5 4 2 4 2 3 2" xfId="11934"/>
    <cellStyle name="20% - Énfasis4 5 4 2 4 2 4" xfId="11935"/>
    <cellStyle name="20% - Énfasis4 5 4 2 4 3" xfId="11936"/>
    <cellStyle name="20% - Énfasis4 5 4 2 4 3 2" xfId="11937"/>
    <cellStyle name="20% - Énfasis4 5 4 2 4 4" xfId="11938"/>
    <cellStyle name="20% - Énfasis4 5 4 2 4 4 2" xfId="11939"/>
    <cellStyle name="20% - Énfasis4 5 4 2 4 5" xfId="11940"/>
    <cellStyle name="20% - Énfasis4 5 4 2 5" xfId="11941"/>
    <cellStyle name="20% - Énfasis4 5 4 2 5 2" xfId="11942"/>
    <cellStyle name="20% - Énfasis4 5 4 2 5 2 2" xfId="11943"/>
    <cellStyle name="20% - Énfasis4 5 4 2 5 3" xfId="11944"/>
    <cellStyle name="20% - Énfasis4 5 4 2 5 3 2" xfId="11945"/>
    <cellStyle name="20% - Énfasis4 5 4 2 5 4" xfId="11946"/>
    <cellStyle name="20% - Énfasis4 5 4 2 6" xfId="11947"/>
    <cellStyle name="20% - Énfasis4 5 4 2 6 2" xfId="11948"/>
    <cellStyle name="20% - Énfasis4 5 4 2 7" xfId="11949"/>
    <cellStyle name="20% - Énfasis4 5 4 2 7 2" xfId="11950"/>
    <cellStyle name="20% - Énfasis4 5 4 2 8" xfId="11951"/>
    <cellStyle name="20% - Énfasis4 5 4 3" xfId="11952"/>
    <cellStyle name="20% - Énfasis4 5 4 3 2" xfId="11953"/>
    <cellStyle name="20% - Énfasis4 5 4 3 2 2" xfId="11954"/>
    <cellStyle name="20% - Énfasis4 5 4 3 2 2 2" xfId="11955"/>
    <cellStyle name="20% - Énfasis4 5 4 3 2 2 2 2" xfId="11956"/>
    <cellStyle name="20% - Énfasis4 5 4 3 2 2 3" xfId="11957"/>
    <cellStyle name="20% - Énfasis4 5 4 3 2 2 3 2" xfId="11958"/>
    <cellStyle name="20% - Énfasis4 5 4 3 2 2 4" xfId="11959"/>
    <cellStyle name="20% - Énfasis4 5 4 3 2 3" xfId="11960"/>
    <cellStyle name="20% - Énfasis4 5 4 3 2 3 2" xfId="11961"/>
    <cellStyle name="20% - Énfasis4 5 4 3 2 4" xfId="11962"/>
    <cellStyle name="20% - Énfasis4 5 4 3 2 4 2" xfId="11963"/>
    <cellStyle name="20% - Énfasis4 5 4 3 2 5" xfId="11964"/>
    <cellStyle name="20% - Énfasis4 5 4 3 3" xfId="11965"/>
    <cellStyle name="20% - Énfasis4 5 4 3 3 2" xfId="11966"/>
    <cellStyle name="20% - Énfasis4 5 4 3 3 2 2" xfId="11967"/>
    <cellStyle name="20% - Énfasis4 5 4 3 3 3" xfId="11968"/>
    <cellStyle name="20% - Énfasis4 5 4 3 3 3 2" xfId="11969"/>
    <cellStyle name="20% - Énfasis4 5 4 3 3 4" xfId="11970"/>
    <cellStyle name="20% - Énfasis4 5 4 3 4" xfId="11971"/>
    <cellStyle name="20% - Énfasis4 5 4 3 4 2" xfId="11972"/>
    <cellStyle name="20% - Énfasis4 5 4 3 5" xfId="11973"/>
    <cellStyle name="20% - Énfasis4 5 4 3 5 2" xfId="11974"/>
    <cellStyle name="20% - Énfasis4 5 4 3 6" xfId="11975"/>
    <cellStyle name="20% - Énfasis4 5 4 4" xfId="11976"/>
    <cellStyle name="20% - Énfasis4 5 4 4 2" xfId="11977"/>
    <cellStyle name="20% - Énfasis4 5 4 4 2 2" xfId="11978"/>
    <cellStyle name="20% - Énfasis4 5 4 4 2 2 2" xfId="11979"/>
    <cellStyle name="20% - Énfasis4 5 4 4 2 2 2 2" xfId="11980"/>
    <cellStyle name="20% - Énfasis4 5 4 4 2 2 3" xfId="11981"/>
    <cellStyle name="20% - Énfasis4 5 4 4 2 2 3 2" xfId="11982"/>
    <cellStyle name="20% - Énfasis4 5 4 4 2 2 4" xfId="11983"/>
    <cellStyle name="20% - Énfasis4 5 4 4 2 3" xfId="11984"/>
    <cellStyle name="20% - Énfasis4 5 4 4 2 3 2" xfId="11985"/>
    <cellStyle name="20% - Énfasis4 5 4 4 2 4" xfId="11986"/>
    <cellStyle name="20% - Énfasis4 5 4 4 2 4 2" xfId="11987"/>
    <cellStyle name="20% - Énfasis4 5 4 4 2 5" xfId="11988"/>
    <cellStyle name="20% - Énfasis4 5 4 4 3" xfId="11989"/>
    <cellStyle name="20% - Énfasis4 5 4 4 3 2" xfId="11990"/>
    <cellStyle name="20% - Énfasis4 5 4 4 3 2 2" xfId="11991"/>
    <cellStyle name="20% - Énfasis4 5 4 4 3 3" xfId="11992"/>
    <cellStyle name="20% - Énfasis4 5 4 4 3 3 2" xfId="11993"/>
    <cellStyle name="20% - Énfasis4 5 4 4 3 4" xfId="11994"/>
    <cellStyle name="20% - Énfasis4 5 4 4 4" xfId="11995"/>
    <cellStyle name="20% - Énfasis4 5 4 4 4 2" xfId="11996"/>
    <cellStyle name="20% - Énfasis4 5 4 4 5" xfId="11997"/>
    <cellStyle name="20% - Énfasis4 5 4 4 5 2" xfId="11998"/>
    <cellStyle name="20% - Énfasis4 5 4 4 6" xfId="11999"/>
    <cellStyle name="20% - Énfasis4 5 4 5" xfId="12000"/>
    <cellStyle name="20% - Énfasis4 5 4 5 2" xfId="12001"/>
    <cellStyle name="20% - Énfasis4 5 4 5 2 2" xfId="12002"/>
    <cellStyle name="20% - Énfasis4 5 4 5 2 2 2" xfId="12003"/>
    <cellStyle name="20% - Énfasis4 5 4 5 2 3" xfId="12004"/>
    <cellStyle name="20% - Énfasis4 5 4 5 2 3 2" xfId="12005"/>
    <cellStyle name="20% - Énfasis4 5 4 5 2 4" xfId="12006"/>
    <cellStyle name="20% - Énfasis4 5 4 5 3" xfId="12007"/>
    <cellStyle name="20% - Énfasis4 5 4 5 3 2" xfId="12008"/>
    <cellStyle name="20% - Énfasis4 5 4 5 4" xfId="12009"/>
    <cellStyle name="20% - Énfasis4 5 4 5 4 2" xfId="12010"/>
    <cellStyle name="20% - Énfasis4 5 4 5 5" xfId="12011"/>
    <cellStyle name="20% - Énfasis4 5 4 6" xfId="12012"/>
    <cellStyle name="20% - Énfasis4 5 4 6 2" xfId="12013"/>
    <cellStyle name="20% - Énfasis4 5 4 6 2 2" xfId="12014"/>
    <cellStyle name="20% - Énfasis4 5 4 6 3" xfId="12015"/>
    <cellStyle name="20% - Énfasis4 5 4 6 3 2" xfId="12016"/>
    <cellStyle name="20% - Énfasis4 5 4 6 4" xfId="12017"/>
    <cellStyle name="20% - Énfasis4 5 4 7" xfId="12018"/>
    <cellStyle name="20% - Énfasis4 5 4 7 2" xfId="12019"/>
    <cellStyle name="20% - Énfasis4 5 4 8" xfId="12020"/>
    <cellStyle name="20% - Énfasis4 5 4 8 2" xfId="12021"/>
    <cellStyle name="20% - Énfasis4 5 4 9" xfId="12022"/>
    <cellStyle name="20% - Énfasis4 5 5" xfId="12023"/>
    <cellStyle name="20% - Énfasis4 5 5 2" xfId="12024"/>
    <cellStyle name="20% - Énfasis4 5 5 2 2" xfId="12025"/>
    <cellStyle name="20% - Énfasis4 5 5 2 2 2" xfId="12026"/>
    <cellStyle name="20% - Énfasis4 5 5 2 2 2 2" xfId="12027"/>
    <cellStyle name="20% - Énfasis4 5 5 2 2 2 2 2" xfId="12028"/>
    <cellStyle name="20% - Énfasis4 5 5 2 2 2 2 2 2" xfId="12029"/>
    <cellStyle name="20% - Énfasis4 5 5 2 2 2 2 3" xfId="12030"/>
    <cellStyle name="20% - Énfasis4 5 5 2 2 2 2 3 2" xfId="12031"/>
    <cellStyle name="20% - Énfasis4 5 5 2 2 2 2 4" xfId="12032"/>
    <cellStyle name="20% - Énfasis4 5 5 2 2 2 3" xfId="12033"/>
    <cellStyle name="20% - Énfasis4 5 5 2 2 2 3 2" xfId="12034"/>
    <cellStyle name="20% - Énfasis4 5 5 2 2 2 4" xfId="12035"/>
    <cellStyle name="20% - Énfasis4 5 5 2 2 2 4 2" xfId="12036"/>
    <cellStyle name="20% - Énfasis4 5 5 2 2 2 5" xfId="12037"/>
    <cellStyle name="20% - Énfasis4 5 5 2 2 3" xfId="12038"/>
    <cellStyle name="20% - Énfasis4 5 5 2 2 3 2" xfId="12039"/>
    <cellStyle name="20% - Énfasis4 5 5 2 2 3 2 2" xfId="12040"/>
    <cellStyle name="20% - Énfasis4 5 5 2 2 3 3" xfId="12041"/>
    <cellStyle name="20% - Énfasis4 5 5 2 2 3 3 2" xfId="12042"/>
    <cellStyle name="20% - Énfasis4 5 5 2 2 3 4" xfId="12043"/>
    <cellStyle name="20% - Énfasis4 5 5 2 2 4" xfId="12044"/>
    <cellStyle name="20% - Énfasis4 5 5 2 2 4 2" xfId="12045"/>
    <cellStyle name="20% - Énfasis4 5 5 2 2 5" xfId="12046"/>
    <cellStyle name="20% - Énfasis4 5 5 2 2 5 2" xfId="12047"/>
    <cellStyle name="20% - Énfasis4 5 5 2 2 6" xfId="12048"/>
    <cellStyle name="20% - Énfasis4 5 5 2 3" xfId="12049"/>
    <cellStyle name="20% - Énfasis4 5 5 2 3 2" xfId="12050"/>
    <cellStyle name="20% - Énfasis4 5 5 2 3 2 2" xfId="12051"/>
    <cellStyle name="20% - Énfasis4 5 5 2 3 2 2 2" xfId="12052"/>
    <cellStyle name="20% - Énfasis4 5 5 2 3 2 2 2 2" xfId="12053"/>
    <cellStyle name="20% - Énfasis4 5 5 2 3 2 2 3" xfId="12054"/>
    <cellStyle name="20% - Énfasis4 5 5 2 3 2 2 3 2" xfId="12055"/>
    <cellStyle name="20% - Énfasis4 5 5 2 3 2 2 4" xfId="12056"/>
    <cellStyle name="20% - Énfasis4 5 5 2 3 2 3" xfId="12057"/>
    <cellStyle name="20% - Énfasis4 5 5 2 3 2 3 2" xfId="12058"/>
    <cellStyle name="20% - Énfasis4 5 5 2 3 2 4" xfId="12059"/>
    <cellStyle name="20% - Énfasis4 5 5 2 3 2 4 2" xfId="12060"/>
    <cellStyle name="20% - Énfasis4 5 5 2 3 2 5" xfId="12061"/>
    <cellStyle name="20% - Énfasis4 5 5 2 3 3" xfId="12062"/>
    <cellStyle name="20% - Énfasis4 5 5 2 3 3 2" xfId="12063"/>
    <cellStyle name="20% - Énfasis4 5 5 2 3 3 2 2" xfId="12064"/>
    <cellStyle name="20% - Énfasis4 5 5 2 3 3 3" xfId="12065"/>
    <cellStyle name="20% - Énfasis4 5 5 2 3 3 3 2" xfId="12066"/>
    <cellStyle name="20% - Énfasis4 5 5 2 3 3 4" xfId="12067"/>
    <cellStyle name="20% - Énfasis4 5 5 2 3 4" xfId="12068"/>
    <cellStyle name="20% - Énfasis4 5 5 2 3 4 2" xfId="12069"/>
    <cellStyle name="20% - Énfasis4 5 5 2 3 5" xfId="12070"/>
    <cellStyle name="20% - Énfasis4 5 5 2 3 5 2" xfId="12071"/>
    <cellStyle name="20% - Énfasis4 5 5 2 3 6" xfId="12072"/>
    <cellStyle name="20% - Énfasis4 5 5 2 4" xfId="12073"/>
    <cellStyle name="20% - Énfasis4 5 5 2 4 2" xfId="12074"/>
    <cellStyle name="20% - Énfasis4 5 5 2 4 2 2" xfId="12075"/>
    <cellStyle name="20% - Énfasis4 5 5 2 4 2 2 2" xfId="12076"/>
    <cellStyle name="20% - Énfasis4 5 5 2 4 2 3" xfId="12077"/>
    <cellStyle name="20% - Énfasis4 5 5 2 4 2 3 2" xfId="12078"/>
    <cellStyle name="20% - Énfasis4 5 5 2 4 2 4" xfId="12079"/>
    <cellStyle name="20% - Énfasis4 5 5 2 4 3" xfId="12080"/>
    <cellStyle name="20% - Énfasis4 5 5 2 4 3 2" xfId="12081"/>
    <cellStyle name="20% - Énfasis4 5 5 2 4 4" xfId="12082"/>
    <cellStyle name="20% - Énfasis4 5 5 2 4 4 2" xfId="12083"/>
    <cellStyle name="20% - Énfasis4 5 5 2 4 5" xfId="12084"/>
    <cellStyle name="20% - Énfasis4 5 5 2 5" xfId="12085"/>
    <cellStyle name="20% - Énfasis4 5 5 2 5 2" xfId="12086"/>
    <cellStyle name="20% - Énfasis4 5 5 2 5 2 2" xfId="12087"/>
    <cellStyle name="20% - Énfasis4 5 5 2 5 3" xfId="12088"/>
    <cellStyle name="20% - Énfasis4 5 5 2 5 3 2" xfId="12089"/>
    <cellStyle name="20% - Énfasis4 5 5 2 5 4" xfId="12090"/>
    <cellStyle name="20% - Énfasis4 5 5 2 6" xfId="12091"/>
    <cellStyle name="20% - Énfasis4 5 5 2 6 2" xfId="12092"/>
    <cellStyle name="20% - Énfasis4 5 5 2 7" xfId="12093"/>
    <cellStyle name="20% - Énfasis4 5 5 2 7 2" xfId="12094"/>
    <cellStyle name="20% - Énfasis4 5 5 2 8" xfId="12095"/>
    <cellStyle name="20% - Énfasis4 5 5 3" xfId="12096"/>
    <cellStyle name="20% - Énfasis4 5 5 3 2" xfId="12097"/>
    <cellStyle name="20% - Énfasis4 5 5 3 2 2" xfId="12098"/>
    <cellStyle name="20% - Énfasis4 5 5 3 2 2 2" xfId="12099"/>
    <cellStyle name="20% - Énfasis4 5 5 3 2 2 2 2" xfId="12100"/>
    <cellStyle name="20% - Énfasis4 5 5 3 2 2 3" xfId="12101"/>
    <cellStyle name="20% - Énfasis4 5 5 3 2 2 3 2" xfId="12102"/>
    <cellStyle name="20% - Énfasis4 5 5 3 2 2 4" xfId="12103"/>
    <cellStyle name="20% - Énfasis4 5 5 3 2 3" xfId="12104"/>
    <cellStyle name="20% - Énfasis4 5 5 3 2 3 2" xfId="12105"/>
    <cellStyle name="20% - Énfasis4 5 5 3 2 4" xfId="12106"/>
    <cellStyle name="20% - Énfasis4 5 5 3 2 4 2" xfId="12107"/>
    <cellStyle name="20% - Énfasis4 5 5 3 2 5" xfId="12108"/>
    <cellStyle name="20% - Énfasis4 5 5 3 3" xfId="12109"/>
    <cellStyle name="20% - Énfasis4 5 5 3 3 2" xfId="12110"/>
    <cellStyle name="20% - Énfasis4 5 5 3 3 2 2" xfId="12111"/>
    <cellStyle name="20% - Énfasis4 5 5 3 3 3" xfId="12112"/>
    <cellStyle name="20% - Énfasis4 5 5 3 3 3 2" xfId="12113"/>
    <cellStyle name="20% - Énfasis4 5 5 3 3 4" xfId="12114"/>
    <cellStyle name="20% - Énfasis4 5 5 3 4" xfId="12115"/>
    <cellStyle name="20% - Énfasis4 5 5 3 4 2" xfId="12116"/>
    <cellStyle name="20% - Énfasis4 5 5 3 5" xfId="12117"/>
    <cellStyle name="20% - Énfasis4 5 5 3 5 2" xfId="12118"/>
    <cellStyle name="20% - Énfasis4 5 5 3 6" xfId="12119"/>
    <cellStyle name="20% - Énfasis4 5 5 4" xfId="12120"/>
    <cellStyle name="20% - Énfasis4 5 5 4 2" xfId="12121"/>
    <cellStyle name="20% - Énfasis4 5 5 4 2 2" xfId="12122"/>
    <cellStyle name="20% - Énfasis4 5 5 4 2 2 2" xfId="12123"/>
    <cellStyle name="20% - Énfasis4 5 5 4 2 2 2 2" xfId="12124"/>
    <cellStyle name="20% - Énfasis4 5 5 4 2 2 3" xfId="12125"/>
    <cellStyle name="20% - Énfasis4 5 5 4 2 2 3 2" xfId="12126"/>
    <cellStyle name="20% - Énfasis4 5 5 4 2 2 4" xfId="12127"/>
    <cellStyle name="20% - Énfasis4 5 5 4 2 3" xfId="12128"/>
    <cellStyle name="20% - Énfasis4 5 5 4 2 3 2" xfId="12129"/>
    <cellStyle name="20% - Énfasis4 5 5 4 2 4" xfId="12130"/>
    <cellStyle name="20% - Énfasis4 5 5 4 2 4 2" xfId="12131"/>
    <cellStyle name="20% - Énfasis4 5 5 4 2 5" xfId="12132"/>
    <cellStyle name="20% - Énfasis4 5 5 4 3" xfId="12133"/>
    <cellStyle name="20% - Énfasis4 5 5 4 3 2" xfId="12134"/>
    <cellStyle name="20% - Énfasis4 5 5 4 3 2 2" xfId="12135"/>
    <cellStyle name="20% - Énfasis4 5 5 4 3 3" xfId="12136"/>
    <cellStyle name="20% - Énfasis4 5 5 4 3 3 2" xfId="12137"/>
    <cellStyle name="20% - Énfasis4 5 5 4 3 4" xfId="12138"/>
    <cellStyle name="20% - Énfasis4 5 5 4 4" xfId="12139"/>
    <cellStyle name="20% - Énfasis4 5 5 4 4 2" xfId="12140"/>
    <cellStyle name="20% - Énfasis4 5 5 4 5" xfId="12141"/>
    <cellStyle name="20% - Énfasis4 5 5 4 5 2" xfId="12142"/>
    <cellStyle name="20% - Énfasis4 5 5 4 6" xfId="12143"/>
    <cellStyle name="20% - Énfasis4 5 5 5" xfId="12144"/>
    <cellStyle name="20% - Énfasis4 5 5 5 2" xfId="12145"/>
    <cellStyle name="20% - Énfasis4 5 5 5 2 2" xfId="12146"/>
    <cellStyle name="20% - Énfasis4 5 5 5 2 2 2" xfId="12147"/>
    <cellStyle name="20% - Énfasis4 5 5 5 2 3" xfId="12148"/>
    <cellStyle name="20% - Énfasis4 5 5 5 2 3 2" xfId="12149"/>
    <cellStyle name="20% - Énfasis4 5 5 5 2 4" xfId="12150"/>
    <cellStyle name="20% - Énfasis4 5 5 5 3" xfId="12151"/>
    <cellStyle name="20% - Énfasis4 5 5 5 3 2" xfId="12152"/>
    <cellStyle name="20% - Énfasis4 5 5 5 4" xfId="12153"/>
    <cellStyle name="20% - Énfasis4 5 5 5 4 2" xfId="12154"/>
    <cellStyle name="20% - Énfasis4 5 5 5 5" xfId="12155"/>
    <cellStyle name="20% - Énfasis4 5 5 6" xfId="12156"/>
    <cellStyle name="20% - Énfasis4 5 5 6 2" xfId="12157"/>
    <cellStyle name="20% - Énfasis4 5 5 6 2 2" xfId="12158"/>
    <cellStyle name="20% - Énfasis4 5 5 6 3" xfId="12159"/>
    <cellStyle name="20% - Énfasis4 5 5 6 3 2" xfId="12160"/>
    <cellStyle name="20% - Énfasis4 5 5 6 4" xfId="12161"/>
    <cellStyle name="20% - Énfasis4 5 5 7" xfId="12162"/>
    <cellStyle name="20% - Énfasis4 5 5 7 2" xfId="12163"/>
    <cellStyle name="20% - Énfasis4 5 5 8" xfId="12164"/>
    <cellStyle name="20% - Énfasis4 5 5 8 2" xfId="12165"/>
    <cellStyle name="20% - Énfasis4 5 5 9" xfId="12166"/>
    <cellStyle name="20% - Énfasis4 5 6" xfId="12167"/>
    <cellStyle name="20% - Énfasis4 5 6 2" xfId="12168"/>
    <cellStyle name="20% - Énfasis4 5 6 2 2" xfId="12169"/>
    <cellStyle name="20% - Énfasis4 5 6 2 2 2" xfId="12170"/>
    <cellStyle name="20% - Énfasis4 5 6 2 2 2 2" xfId="12171"/>
    <cellStyle name="20% - Énfasis4 5 6 2 2 2 2 2" xfId="12172"/>
    <cellStyle name="20% - Énfasis4 5 6 2 2 2 2 2 2" xfId="12173"/>
    <cellStyle name="20% - Énfasis4 5 6 2 2 2 2 3" xfId="12174"/>
    <cellStyle name="20% - Énfasis4 5 6 2 2 2 2 3 2" xfId="12175"/>
    <cellStyle name="20% - Énfasis4 5 6 2 2 2 2 4" xfId="12176"/>
    <cellStyle name="20% - Énfasis4 5 6 2 2 2 3" xfId="12177"/>
    <cellStyle name="20% - Énfasis4 5 6 2 2 2 3 2" xfId="12178"/>
    <cellStyle name="20% - Énfasis4 5 6 2 2 2 4" xfId="12179"/>
    <cellStyle name="20% - Énfasis4 5 6 2 2 2 4 2" xfId="12180"/>
    <cellStyle name="20% - Énfasis4 5 6 2 2 2 5" xfId="12181"/>
    <cellStyle name="20% - Énfasis4 5 6 2 2 3" xfId="12182"/>
    <cellStyle name="20% - Énfasis4 5 6 2 2 3 2" xfId="12183"/>
    <cellStyle name="20% - Énfasis4 5 6 2 2 3 2 2" xfId="12184"/>
    <cellStyle name="20% - Énfasis4 5 6 2 2 3 3" xfId="12185"/>
    <cellStyle name="20% - Énfasis4 5 6 2 2 3 3 2" xfId="12186"/>
    <cellStyle name="20% - Énfasis4 5 6 2 2 3 4" xfId="12187"/>
    <cellStyle name="20% - Énfasis4 5 6 2 2 4" xfId="12188"/>
    <cellStyle name="20% - Énfasis4 5 6 2 2 4 2" xfId="12189"/>
    <cellStyle name="20% - Énfasis4 5 6 2 2 5" xfId="12190"/>
    <cellStyle name="20% - Énfasis4 5 6 2 2 5 2" xfId="12191"/>
    <cellStyle name="20% - Énfasis4 5 6 2 2 6" xfId="12192"/>
    <cellStyle name="20% - Énfasis4 5 6 2 3" xfId="12193"/>
    <cellStyle name="20% - Énfasis4 5 6 2 3 2" xfId="12194"/>
    <cellStyle name="20% - Énfasis4 5 6 2 3 2 2" xfId="12195"/>
    <cellStyle name="20% - Énfasis4 5 6 2 3 2 2 2" xfId="12196"/>
    <cellStyle name="20% - Énfasis4 5 6 2 3 2 2 2 2" xfId="12197"/>
    <cellStyle name="20% - Énfasis4 5 6 2 3 2 2 3" xfId="12198"/>
    <cellStyle name="20% - Énfasis4 5 6 2 3 2 2 3 2" xfId="12199"/>
    <cellStyle name="20% - Énfasis4 5 6 2 3 2 2 4" xfId="12200"/>
    <cellStyle name="20% - Énfasis4 5 6 2 3 2 3" xfId="12201"/>
    <cellStyle name="20% - Énfasis4 5 6 2 3 2 3 2" xfId="12202"/>
    <cellStyle name="20% - Énfasis4 5 6 2 3 2 4" xfId="12203"/>
    <cellStyle name="20% - Énfasis4 5 6 2 3 2 4 2" xfId="12204"/>
    <cellStyle name="20% - Énfasis4 5 6 2 3 2 5" xfId="12205"/>
    <cellStyle name="20% - Énfasis4 5 6 2 3 3" xfId="12206"/>
    <cellStyle name="20% - Énfasis4 5 6 2 3 3 2" xfId="12207"/>
    <cellStyle name="20% - Énfasis4 5 6 2 3 3 2 2" xfId="12208"/>
    <cellStyle name="20% - Énfasis4 5 6 2 3 3 3" xfId="12209"/>
    <cellStyle name="20% - Énfasis4 5 6 2 3 3 3 2" xfId="12210"/>
    <cellStyle name="20% - Énfasis4 5 6 2 3 3 4" xfId="12211"/>
    <cellStyle name="20% - Énfasis4 5 6 2 3 4" xfId="12212"/>
    <cellStyle name="20% - Énfasis4 5 6 2 3 4 2" xfId="12213"/>
    <cellStyle name="20% - Énfasis4 5 6 2 3 5" xfId="12214"/>
    <cellStyle name="20% - Énfasis4 5 6 2 3 5 2" xfId="12215"/>
    <cellStyle name="20% - Énfasis4 5 6 2 3 6" xfId="12216"/>
    <cellStyle name="20% - Énfasis4 5 6 2 4" xfId="12217"/>
    <cellStyle name="20% - Énfasis4 5 6 2 4 2" xfId="12218"/>
    <cellStyle name="20% - Énfasis4 5 6 2 4 2 2" xfId="12219"/>
    <cellStyle name="20% - Énfasis4 5 6 2 4 2 2 2" xfId="12220"/>
    <cellStyle name="20% - Énfasis4 5 6 2 4 2 3" xfId="12221"/>
    <cellStyle name="20% - Énfasis4 5 6 2 4 2 3 2" xfId="12222"/>
    <cellStyle name="20% - Énfasis4 5 6 2 4 2 4" xfId="12223"/>
    <cellStyle name="20% - Énfasis4 5 6 2 4 3" xfId="12224"/>
    <cellStyle name="20% - Énfasis4 5 6 2 4 3 2" xfId="12225"/>
    <cellStyle name="20% - Énfasis4 5 6 2 4 4" xfId="12226"/>
    <cellStyle name="20% - Énfasis4 5 6 2 4 4 2" xfId="12227"/>
    <cellStyle name="20% - Énfasis4 5 6 2 4 5" xfId="12228"/>
    <cellStyle name="20% - Énfasis4 5 6 2 5" xfId="12229"/>
    <cellStyle name="20% - Énfasis4 5 6 2 5 2" xfId="12230"/>
    <cellStyle name="20% - Énfasis4 5 6 2 5 2 2" xfId="12231"/>
    <cellStyle name="20% - Énfasis4 5 6 2 5 3" xfId="12232"/>
    <cellStyle name="20% - Énfasis4 5 6 2 5 3 2" xfId="12233"/>
    <cellStyle name="20% - Énfasis4 5 6 2 5 4" xfId="12234"/>
    <cellStyle name="20% - Énfasis4 5 6 2 6" xfId="12235"/>
    <cellStyle name="20% - Énfasis4 5 6 2 6 2" xfId="12236"/>
    <cellStyle name="20% - Énfasis4 5 6 2 7" xfId="12237"/>
    <cellStyle name="20% - Énfasis4 5 6 2 7 2" xfId="12238"/>
    <cellStyle name="20% - Énfasis4 5 6 2 8" xfId="12239"/>
    <cellStyle name="20% - Énfasis4 5 6 3" xfId="12240"/>
    <cellStyle name="20% - Énfasis4 5 6 3 2" xfId="12241"/>
    <cellStyle name="20% - Énfasis4 5 6 3 2 2" xfId="12242"/>
    <cellStyle name="20% - Énfasis4 5 6 3 2 2 2" xfId="12243"/>
    <cellStyle name="20% - Énfasis4 5 6 3 2 2 2 2" xfId="12244"/>
    <cellStyle name="20% - Énfasis4 5 6 3 2 2 3" xfId="12245"/>
    <cellStyle name="20% - Énfasis4 5 6 3 2 2 3 2" xfId="12246"/>
    <cellStyle name="20% - Énfasis4 5 6 3 2 2 4" xfId="12247"/>
    <cellStyle name="20% - Énfasis4 5 6 3 2 3" xfId="12248"/>
    <cellStyle name="20% - Énfasis4 5 6 3 2 3 2" xfId="12249"/>
    <cellStyle name="20% - Énfasis4 5 6 3 2 4" xfId="12250"/>
    <cellStyle name="20% - Énfasis4 5 6 3 2 4 2" xfId="12251"/>
    <cellStyle name="20% - Énfasis4 5 6 3 2 5" xfId="12252"/>
    <cellStyle name="20% - Énfasis4 5 6 3 3" xfId="12253"/>
    <cellStyle name="20% - Énfasis4 5 6 3 3 2" xfId="12254"/>
    <cellStyle name="20% - Énfasis4 5 6 3 3 2 2" xfId="12255"/>
    <cellStyle name="20% - Énfasis4 5 6 3 3 3" xfId="12256"/>
    <cellStyle name="20% - Énfasis4 5 6 3 3 3 2" xfId="12257"/>
    <cellStyle name="20% - Énfasis4 5 6 3 3 4" xfId="12258"/>
    <cellStyle name="20% - Énfasis4 5 6 3 4" xfId="12259"/>
    <cellStyle name="20% - Énfasis4 5 6 3 4 2" xfId="12260"/>
    <cellStyle name="20% - Énfasis4 5 6 3 5" xfId="12261"/>
    <cellStyle name="20% - Énfasis4 5 6 3 5 2" xfId="12262"/>
    <cellStyle name="20% - Énfasis4 5 6 3 6" xfId="12263"/>
    <cellStyle name="20% - Énfasis4 5 6 4" xfId="12264"/>
    <cellStyle name="20% - Énfasis4 5 6 4 2" xfId="12265"/>
    <cellStyle name="20% - Énfasis4 5 6 4 2 2" xfId="12266"/>
    <cellStyle name="20% - Énfasis4 5 6 4 2 2 2" xfId="12267"/>
    <cellStyle name="20% - Énfasis4 5 6 4 2 2 2 2" xfId="12268"/>
    <cellStyle name="20% - Énfasis4 5 6 4 2 2 3" xfId="12269"/>
    <cellStyle name="20% - Énfasis4 5 6 4 2 2 3 2" xfId="12270"/>
    <cellStyle name="20% - Énfasis4 5 6 4 2 2 4" xfId="12271"/>
    <cellStyle name="20% - Énfasis4 5 6 4 2 3" xfId="12272"/>
    <cellStyle name="20% - Énfasis4 5 6 4 2 3 2" xfId="12273"/>
    <cellStyle name="20% - Énfasis4 5 6 4 2 4" xfId="12274"/>
    <cellStyle name="20% - Énfasis4 5 6 4 2 4 2" xfId="12275"/>
    <cellStyle name="20% - Énfasis4 5 6 4 2 5" xfId="12276"/>
    <cellStyle name="20% - Énfasis4 5 6 4 3" xfId="12277"/>
    <cellStyle name="20% - Énfasis4 5 6 4 3 2" xfId="12278"/>
    <cellStyle name="20% - Énfasis4 5 6 4 3 2 2" xfId="12279"/>
    <cellStyle name="20% - Énfasis4 5 6 4 3 3" xfId="12280"/>
    <cellStyle name="20% - Énfasis4 5 6 4 3 3 2" xfId="12281"/>
    <cellStyle name="20% - Énfasis4 5 6 4 3 4" xfId="12282"/>
    <cellStyle name="20% - Énfasis4 5 6 4 4" xfId="12283"/>
    <cellStyle name="20% - Énfasis4 5 6 4 4 2" xfId="12284"/>
    <cellStyle name="20% - Énfasis4 5 6 4 5" xfId="12285"/>
    <cellStyle name="20% - Énfasis4 5 6 4 5 2" xfId="12286"/>
    <cellStyle name="20% - Énfasis4 5 6 4 6" xfId="12287"/>
    <cellStyle name="20% - Énfasis4 5 6 5" xfId="12288"/>
    <cellStyle name="20% - Énfasis4 5 6 5 2" xfId="12289"/>
    <cellStyle name="20% - Énfasis4 5 6 5 2 2" xfId="12290"/>
    <cellStyle name="20% - Énfasis4 5 6 5 2 2 2" xfId="12291"/>
    <cellStyle name="20% - Énfasis4 5 6 5 2 3" xfId="12292"/>
    <cellStyle name="20% - Énfasis4 5 6 5 2 3 2" xfId="12293"/>
    <cellStyle name="20% - Énfasis4 5 6 5 2 4" xfId="12294"/>
    <cellStyle name="20% - Énfasis4 5 6 5 3" xfId="12295"/>
    <cellStyle name="20% - Énfasis4 5 6 5 3 2" xfId="12296"/>
    <cellStyle name="20% - Énfasis4 5 6 5 4" xfId="12297"/>
    <cellStyle name="20% - Énfasis4 5 6 5 4 2" xfId="12298"/>
    <cellStyle name="20% - Énfasis4 5 6 5 5" xfId="12299"/>
    <cellStyle name="20% - Énfasis4 5 6 6" xfId="12300"/>
    <cellStyle name="20% - Énfasis4 5 6 6 2" xfId="12301"/>
    <cellStyle name="20% - Énfasis4 5 6 6 2 2" xfId="12302"/>
    <cellStyle name="20% - Énfasis4 5 6 6 3" xfId="12303"/>
    <cellStyle name="20% - Énfasis4 5 6 6 3 2" xfId="12304"/>
    <cellStyle name="20% - Énfasis4 5 6 6 4" xfId="12305"/>
    <cellStyle name="20% - Énfasis4 5 6 7" xfId="12306"/>
    <cellStyle name="20% - Énfasis4 5 6 7 2" xfId="12307"/>
    <cellStyle name="20% - Énfasis4 5 6 8" xfId="12308"/>
    <cellStyle name="20% - Énfasis4 5 6 8 2" xfId="12309"/>
    <cellStyle name="20% - Énfasis4 5 6 9" xfId="12310"/>
    <cellStyle name="20% - Énfasis4 5 7" xfId="12311"/>
    <cellStyle name="20% - Énfasis4 5 7 2" xfId="12312"/>
    <cellStyle name="20% - Énfasis4 5 7 2 2" xfId="12313"/>
    <cellStyle name="20% - Énfasis4 5 7 2 2 2" xfId="12314"/>
    <cellStyle name="20% - Énfasis4 5 7 2 2 2 2" xfId="12315"/>
    <cellStyle name="20% - Énfasis4 5 7 2 2 2 2 2" xfId="12316"/>
    <cellStyle name="20% - Énfasis4 5 7 2 2 2 2 2 2" xfId="12317"/>
    <cellStyle name="20% - Énfasis4 5 7 2 2 2 2 3" xfId="12318"/>
    <cellStyle name="20% - Énfasis4 5 7 2 2 2 2 3 2" xfId="12319"/>
    <cellStyle name="20% - Énfasis4 5 7 2 2 2 2 4" xfId="12320"/>
    <cellStyle name="20% - Énfasis4 5 7 2 2 2 3" xfId="12321"/>
    <cellStyle name="20% - Énfasis4 5 7 2 2 2 3 2" xfId="12322"/>
    <cellStyle name="20% - Énfasis4 5 7 2 2 2 4" xfId="12323"/>
    <cellStyle name="20% - Énfasis4 5 7 2 2 2 4 2" xfId="12324"/>
    <cellStyle name="20% - Énfasis4 5 7 2 2 2 5" xfId="12325"/>
    <cellStyle name="20% - Énfasis4 5 7 2 2 3" xfId="12326"/>
    <cellStyle name="20% - Énfasis4 5 7 2 2 3 2" xfId="12327"/>
    <cellStyle name="20% - Énfasis4 5 7 2 2 3 2 2" xfId="12328"/>
    <cellStyle name="20% - Énfasis4 5 7 2 2 3 3" xfId="12329"/>
    <cellStyle name="20% - Énfasis4 5 7 2 2 3 3 2" xfId="12330"/>
    <cellStyle name="20% - Énfasis4 5 7 2 2 3 4" xfId="12331"/>
    <cellStyle name="20% - Énfasis4 5 7 2 2 4" xfId="12332"/>
    <cellStyle name="20% - Énfasis4 5 7 2 2 4 2" xfId="12333"/>
    <cellStyle name="20% - Énfasis4 5 7 2 2 5" xfId="12334"/>
    <cellStyle name="20% - Énfasis4 5 7 2 2 5 2" xfId="12335"/>
    <cellStyle name="20% - Énfasis4 5 7 2 2 6" xfId="12336"/>
    <cellStyle name="20% - Énfasis4 5 7 2 3" xfId="12337"/>
    <cellStyle name="20% - Énfasis4 5 7 2 3 2" xfId="12338"/>
    <cellStyle name="20% - Énfasis4 5 7 2 3 2 2" xfId="12339"/>
    <cellStyle name="20% - Énfasis4 5 7 2 3 2 2 2" xfId="12340"/>
    <cellStyle name="20% - Énfasis4 5 7 2 3 2 2 2 2" xfId="12341"/>
    <cellStyle name="20% - Énfasis4 5 7 2 3 2 2 3" xfId="12342"/>
    <cellStyle name="20% - Énfasis4 5 7 2 3 2 2 3 2" xfId="12343"/>
    <cellStyle name="20% - Énfasis4 5 7 2 3 2 2 4" xfId="12344"/>
    <cellStyle name="20% - Énfasis4 5 7 2 3 2 3" xfId="12345"/>
    <cellStyle name="20% - Énfasis4 5 7 2 3 2 3 2" xfId="12346"/>
    <cellStyle name="20% - Énfasis4 5 7 2 3 2 4" xfId="12347"/>
    <cellStyle name="20% - Énfasis4 5 7 2 3 2 4 2" xfId="12348"/>
    <cellStyle name="20% - Énfasis4 5 7 2 3 2 5" xfId="12349"/>
    <cellStyle name="20% - Énfasis4 5 7 2 3 3" xfId="12350"/>
    <cellStyle name="20% - Énfasis4 5 7 2 3 3 2" xfId="12351"/>
    <cellStyle name="20% - Énfasis4 5 7 2 3 3 2 2" xfId="12352"/>
    <cellStyle name="20% - Énfasis4 5 7 2 3 3 3" xfId="12353"/>
    <cellStyle name="20% - Énfasis4 5 7 2 3 3 3 2" xfId="12354"/>
    <cellStyle name="20% - Énfasis4 5 7 2 3 3 4" xfId="12355"/>
    <cellStyle name="20% - Énfasis4 5 7 2 3 4" xfId="12356"/>
    <cellStyle name="20% - Énfasis4 5 7 2 3 4 2" xfId="12357"/>
    <cellStyle name="20% - Énfasis4 5 7 2 3 5" xfId="12358"/>
    <cellStyle name="20% - Énfasis4 5 7 2 3 5 2" xfId="12359"/>
    <cellStyle name="20% - Énfasis4 5 7 2 3 6" xfId="12360"/>
    <cellStyle name="20% - Énfasis4 5 7 2 4" xfId="12361"/>
    <cellStyle name="20% - Énfasis4 5 7 2 4 2" xfId="12362"/>
    <cellStyle name="20% - Énfasis4 5 7 2 4 2 2" xfId="12363"/>
    <cellStyle name="20% - Énfasis4 5 7 2 4 2 2 2" xfId="12364"/>
    <cellStyle name="20% - Énfasis4 5 7 2 4 2 3" xfId="12365"/>
    <cellStyle name="20% - Énfasis4 5 7 2 4 2 3 2" xfId="12366"/>
    <cellStyle name="20% - Énfasis4 5 7 2 4 2 4" xfId="12367"/>
    <cellStyle name="20% - Énfasis4 5 7 2 4 3" xfId="12368"/>
    <cellStyle name="20% - Énfasis4 5 7 2 4 3 2" xfId="12369"/>
    <cellStyle name="20% - Énfasis4 5 7 2 4 4" xfId="12370"/>
    <cellStyle name="20% - Énfasis4 5 7 2 4 4 2" xfId="12371"/>
    <cellStyle name="20% - Énfasis4 5 7 2 4 5" xfId="12372"/>
    <cellStyle name="20% - Énfasis4 5 7 2 5" xfId="12373"/>
    <cellStyle name="20% - Énfasis4 5 7 2 5 2" xfId="12374"/>
    <cellStyle name="20% - Énfasis4 5 7 2 5 2 2" xfId="12375"/>
    <cellStyle name="20% - Énfasis4 5 7 2 5 3" xfId="12376"/>
    <cellStyle name="20% - Énfasis4 5 7 2 5 3 2" xfId="12377"/>
    <cellStyle name="20% - Énfasis4 5 7 2 5 4" xfId="12378"/>
    <cellStyle name="20% - Énfasis4 5 7 2 6" xfId="12379"/>
    <cellStyle name="20% - Énfasis4 5 7 2 6 2" xfId="12380"/>
    <cellStyle name="20% - Énfasis4 5 7 2 7" xfId="12381"/>
    <cellStyle name="20% - Énfasis4 5 7 2 7 2" xfId="12382"/>
    <cellStyle name="20% - Énfasis4 5 7 2 8" xfId="12383"/>
    <cellStyle name="20% - Énfasis4 5 7 3" xfId="12384"/>
    <cellStyle name="20% - Énfasis4 5 7 3 2" xfId="12385"/>
    <cellStyle name="20% - Énfasis4 5 7 3 2 2" xfId="12386"/>
    <cellStyle name="20% - Énfasis4 5 7 3 2 2 2" xfId="12387"/>
    <cellStyle name="20% - Énfasis4 5 7 3 2 2 2 2" xfId="12388"/>
    <cellStyle name="20% - Énfasis4 5 7 3 2 2 3" xfId="12389"/>
    <cellStyle name="20% - Énfasis4 5 7 3 2 2 3 2" xfId="12390"/>
    <cellStyle name="20% - Énfasis4 5 7 3 2 2 4" xfId="12391"/>
    <cellStyle name="20% - Énfasis4 5 7 3 2 3" xfId="12392"/>
    <cellStyle name="20% - Énfasis4 5 7 3 2 3 2" xfId="12393"/>
    <cellStyle name="20% - Énfasis4 5 7 3 2 4" xfId="12394"/>
    <cellStyle name="20% - Énfasis4 5 7 3 2 4 2" xfId="12395"/>
    <cellStyle name="20% - Énfasis4 5 7 3 2 5" xfId="12396"/>
    <cellStyle name="20% - Énfasis4 5 7 3 3" xfId="12397"/>
    <cellStyle name="20% - Énfasis4 5 7 3 3 2" xfId="12398"/>
    <cellStyle name="20% - Énfasis4 5 7 3 3 2 2" xfId="12399"/>
    <cellStyle name="20% - Énfasis4 5 7 3 3 3" xfId="12400"/>
    <cellStyle name="20% - Énfasis4 5 7 3 3 3 2" xfId="12401"/>
    <cellStyle name="20% - Énfasis4 5 7 3 3 4" xfId="12402"/>
    <cellStyle name="20% - Énfasis4 5 7 3 4" xfId="12403"/>
    <cellStyle name="20% - Énfasis4 5 7 3 4 2" xfId="12404"/>
    <cellStyle name="20% - Énfasis4 5 7 3 5" xfId="12405"/>
    <cellStyle name="20% - Énfasis4 5 7 3 5 2" xfId="12406"/>
    <cellStyle name="20% - Énfasis4 5 7 3 6" xfId="12407"/>
    <cellStyle name="20% - Énfasis4 5 7 4" xfId="12408"/>
    <cellStyle name="20% - Énfasis4 5 7 4 2" xfId="12409"/>
    <cellStyle name="20% - Énfasis4 5 7 4 2 2" xfId="12410"/>
    <cellStyle name="20% - Énfasis4 5 7 4 2 2 2" xfId="12411"/>
    <cellStyle name="20% - Énfasis4 5 7 4 2 2 2 2" xfId="12412"/>
    <cellStyle name="20% - Énfasis4 5 7 4 2 2 3" xfId="12413"/>
    <cellStyle name="20% - Énfasis4 5 7 4 2 2 3 2" xfId="12414"/>
    <cellStyle name="20% - Énfasis4 5 7 4 2 2 4" xfId="12415"/>
    <cellStyle name="20% - Énfasis4 5 7 4 2 3" xfId="12416"/>
    <cellStyle name="20% - Énfasis4 5 7 4 2 3 2" xfId="12417"/>
    <cellStyle name="20% - Énfasis4 5 7 4 2 4" xfId="12418"/>
    <cellStyle name="20% - Énfasis4 5 7 4 2 4 2" xfId="12419"/>
    <cellStyle name="20% - Énfasis4 5 7 4 2 5" xfId="12420"/>
    <cellStyle name="20% - Énfasis4 5 7 4 3" xfId="12421"/>
    <cellStyle name="20% - Énfasis4 5 7 4 3 2" xfId="12422"/>
    <cellStyle name="20% - Énfasis4 5 7 4 3 2 2" xfId="12423"/>
    <cellStyle name="20% - Énfasis4 5 7 4 3 3" xfId="12424"/>
    <cellStyle name="20% - Énfasis4 5 7 4 3 3 2" xfId="12425"/>
    <cellStyle name="20% - Énfasis4 5 7 4 3 4" xfId="12426"/>
    <cellStyle name="20% - Énfasis4 5 7 4 4" xfId="12427"/>
    <cellStyle name="20% - Énfasis4 5 7 4 4 2" xfId="12428"/>
    <cellStyle name="20% - Énfasis4 5 7 4 5" xfId="12429"/>
    <cellStyle name="20% - Énfasis4 5 7 4 5 2" xfId="12430"/>
    <cellStyle name="20% - Énfasis4 5 7 4 6" xfId="12431"/>
    <cellStyle name="20% - Énfasis4 5 7 5" xfId="12432"/>
    <cellStyle name="20% - Énfasis4 5 7 5 2" xfId="12433"/>
    <cellStyle name="20% - Énfasis4 5 7 5 2 2" xfId="12434"/>
    <cellStyle name="20% - Énfasis4 5 7 5 2 2 2" xfId="12435"/>
    <cellStyle name="20% - Énfasis4 5 7 5 2 3" xfId="12436"/>
    <cellStyle name="20% - Énfasis4 5 7 5 2 3 2" xfId="12437"/>
    <cellStyle name="20% - Énfasis4 5 7 5 2 4" xfId="12438"/>
    <cellStyle name="20% - Énfasis4 5 7 5 3" xfId="12439"/>
    <cellStyle name="20% - Énfasis4 5 7 5 3 2" xfId="12440"/>
    <cellStyle name="20% - Énfasis4 5 7 5 4" xfId="12441"/>
    <cellStyle name="20% - Énfasis4 5 7 5 4 2" xfId="12442"/>
    <cellStyle name="20% - Énfasis4 5 7 5 5" xfId="12443"/>
    <cellStyle name="20% - Énfasis4 5 7 6" xfId="12444"/>
    <cellStyle name="20% - Énfasis4 5 7 6 2" xfId="12445"/>
    <cellStyle name="20% - Énfasis4 5 7 6 2 2" xfId="12446"/>
    <cellStyle name="20% - Énfasis4 5 7 6 3" xfId="12447"/>
    <cellStyle name="20% - Énfasis4 5 7 6 3 2" xfId="12448"/>
    <cellStyle name="20% - Énfasis4 5 7 6 4" xfId="12449"/>
    <cellStyle name="20% - Énfasis4 5 7 7" xfId="12450"/>
    <cellStyle name="20% - Énfasis4 5 7 7 2" xfId="12451"/>
    <cellStyle name="20% - Énfasis4 5 7 8" xfId="12452"/>
    <cellStyle name="20% - Énfasis4 5 7 8 2" xfId="12453"/>
    <cellStyle name="20% - Énfasis4 5 7 9" xfId="12454"/>
    <cellStyle name="20% - Énfasis4 5 8" xfId="12455"/>
    <cellStyle name="20% - Énfasis4 5 8 2" xfId="12456"/>
    <cellStyle name="20% - Énfasis4 5 8 2 2" xfId="12457"/>
    <cellStyle name="20% - Énfasis4 5 8 2 2 2" xfId="12458"/>
    <cellStyle name="20% - Énfasis4 5 8 2 2 2 2" xfId="12459"/>
    <cellStyle name="20% - Énfasis4 5 8 2 2 2 2 2" xfId="12460"/>
    <cellStyle name="20% - Énfasis4 5 8 2 2 2 2 2 2" xfId="12461"/>
    <cellStyle name="20% - Énfasis4 5 8 2 2 2 2 3" xfId="12462"/>
    <cellStyle name="20% - Énfasis4 5 8 2 2 2 2 3 2" xfId="12463"/>
    <cellStyle name="20% - Énfasis4 5 8 2 2 2 2 4" xfId="12464"/>
    <cellStyle name="20% - Énfasis4 5 8 2 2 2 3" xfId="12465"/>
    <cellStyle name="20% - Énfasis4 5 8 2 2 2 3 2" xfId="12466"/>
    <cellStyle name="20% - Énfasis4 5 8 2 2 2 4" xfId="12467"/>
    <cellStyle name="20% - Énfasis4 5 8 2 2 2 4 2" xfId="12468"/>
    <cellStyle name="20% - Énfasis4 5 8 2 2 2 5" xfId="12469"/>
    <cellStyle name="20% - Énfasis4 5 8 2 2 3" xfId="12470"/>
    <cellStyle name="20% - Énfasis4 5 8 2 2 3 2" xfId="12471"/>
    <cellStyle name="20% - Énfasis4 5 8 2 2 3 2 2" xfId="12472"/>
    <cellStyle name="20% - Énfasis4 5 8 2 2 3 3" xfId="12473"/>
    <cellStyle name="20% - Énfasis4 5 8 2 2 3 3 2" xfId="12474"/>
    <cellStyle name="20% - Énfasis4 5 8 2 2 3 4" xfId="12475"/>
    <cellStyle name="20% - Énfasis4 5 8 2 2 4" xfId="12476"/>
    <cellStyle name="20% - Énfasis4 5 8 2 2 4 2" xfId="12477"/>
    <cellStyle name="20% - Énfasis4 5 8 2 2 5" xfId="12478"/>
    <cellStyle name="20% - Énfasis4 5 8 2 2 5 2" xfId="12479"/>
    <cellStyle name="20% - Énfasis4 5 8 2 2 6" xfId="12480"/>
    <cellStyle name="20% - Énfasis4 5 8 2 3" xfId="12481"/>
    <cellStyle name="20% - Énfasis4 5 8 2 3 2" xfId="12482"/>
    <cellStyle name="20% - Énfasis4 5 8 2 3 2 2" xfId="12483"/>
    <cellStyle name="20% - Énfasis4 5 8 2 3 2 2 2" xfId="12484"/>
    <cellStyle name="20% - Énfasis4 5 8 2 3 2 2 2 2" xfId="12485"/>
    <cellStyle name="20% - Énfasis4 5 8 2 3 2 2 3" xfId="12486"/>
    <cellStyle name="20% - Énfasis4 5 8 2 3 2 2 3 2" xfId="12487"/>
    <cellStyle name="20% - Énfasis4 5 8 2 3 2 2 4" xfId="12488"/>
    <cellStyle name="20% - Énfasis4 5 8 2 3 2 3" xfId="12489"/>
    <cellStyle name="20% - Énfasis4 5 8 2 3 2 3 2" xfId="12490"/>
    <cellStyle name="20% - Énfasis4 5 8 2 3 2 4" xfId="12491"/>
    <cellStyle name="20% - Énfasis4 5 8 2 3 2 4 2" xfId="12492"/>
    <cellStyle name="20% - Énfasis4 5 8 2 3 2 5" xfId="12493"/>
    <cellStyle name="20% - Énfasis4 5 8 2 3 3" xfId="12494"/>
    <cellStyle name="20% - Énfasis4 5 8 2 3 3 2" xfId="12495"/>
    <cellStyle name="20% - Énfasis4 5 8 2 3 3 2 2" xfId="12496"/>
    <cellStyle name="20% - Énfasis4 5 8 2 3 3 3" xfId="12497"/>
    <cellStyle name="20% - Énfasis4 5 8 2 3 3 3 2" xfId="12498"/>
    <cellStyle name="20% - Énfasis4 5 8 2 3 3 4" xfId="12499"/>
    <cellStyle name="20% - Énfasis4 5 8 2 3 4" xfId="12500"/>
    <cellStyle name="20% - Énfasis4 5 8 2 3 4 2" xfId="12501"/>
    <cellStyle name="20% - Énfasis4 5 8 2 3 5" xfId="12502"/>
    <cellStyle name="20% - Énfasis4 5 8 2 3 5 2" xfId="12503"/>
    <cellStyle name="20% - Énfasis4 5 8 2 3 6" xfId="12504"/>
    <cellStyle name="20% - Énfasis4 5 8 2 4" xfId="12505"/>
    <cellStyle name="20% - Énfasis4 5 8 2 4 2" xfId="12506"/>
    <cellStyle name="20% - Énfasis4 5 8 2 4 2 2" xfId="12507"/>
    <cellStyle name="20% - Énfasis4 5 8 2 4 2 2 2" xfId="12508"/>
    <cellStyle name="20% - Énfasis4 5 8 2 4 2 3" xfId="12509"/>
    <cellStyle name="20% - Énfasis4 5 8 2 4 2 3 2" xfId="12510"/>
    <cellStyle name="20% - Énfasis4 5 8 2 4 2 4" xfId="12511"/>
    <cellStyle name="20% - Énfasis4 5 8 2 4 3" xfId="12512"/>
    <cellStyle name="20% - Énfasis4 5 8 2 4 3 2" xfId="12513"/>
    <cellStyle name="20% - Énfasis4 5 8 2 4 4" xfId="12514"/>
    <cellStyle name="20% - Énfasis4 5 8 2 4 4 2" xfId="12515"/>
    <cellStyle name="20% - Énfasis4 5 8 2 4 5" xfId="12516"/>
    <cellStyle name="20% - Énfasis4 5 8 2 5" xfId="12517"/>
    <cellStyle name="20% - Énfasis4 5 8 2 5 2" xfId="12518"/>
    <cellStyle name="20% - Énfasis4 5 8 2 5 2 2" xfId="12519"/>
    <cellStyle name="20% - Énfasis4 5 8 2 5 3" xfId="12520"/>
    <cellStyle name="20% - Énfasis4 5 8 2 5 3 2" xfId="12521"/>
    <cellStyle name="20% - Énfasis4 5 8 2 5 4" xfId="12522"/>
    <cellStyle name="20% - Énfasis4 5 8 2 6" xfId="12523"/>
    <cellStyle name="20% - Énfasis4 5 8 2 6 2" xfId="12524"/>
    <cellStyle name="20% - Énfasis4 5 8 2 7" xfId="12525"/>
    <cellStyle name="20% - Énfasis4 5 8 2 7 2" xfId="12526"/>
    <cellStyle name="20% - Énfasis4 5 8 2 8" xfId="12527"/>
    <cellStyle name="20% - Énfasis4 5 8 3" xfId="12528"/>
    <cellStyle name="20% - Énfasis4 5 8 3 2" xfId="12529"/>
    <cellStyle name="20% - Énfasis4 5 8 3 2 2" xfId="12530"/>
    <cellStyle name="20% - Énfasis4 5 8 3 2 2 2" xfId="12531"/>
    <cellStyle name="20% - Énfasis4 5 8 3 2 2 2 2" xfId="12532"/>
    <cellStyle name="20% - Énfasis4 5 8 3 2 2 3" xfId="12533"/>
    <cellStyle name="20% - Énfasis4 5 8 3 2 2 3 2" xfId="12534"/>
    <cellStyle name="20% - Énfasis4 5 8 3 2 2 4" xfId="12535"/>
    <cellStyle name="20% - Énfasis4 5 8 3 2 3" xfId="12536"/>
    <cellStyle name="20% - Énfasis4 5 8 3 2 3 2" xfId="12537"/>
    <cellStyle name="20% - Énfasis4 5 8 3 2 4" xfId="12538"/>
    <cellStyle name="20% - Énfasis4 5 8 3 2 4 2" xfId="12539"/>
    <cellStyle name="20% - Énfasis4 5 8 3 2 5" xfId="12540"/>
    <cellStyle name="20% - Énfasis4 5 8 3 3" xfId="12541"/>
    <cellStyle name="20% - Énfasis4 5 8 3 3 2" xfId="12542"/>
    <cellStyle name="20% - Énfasis4 5 8 3 3 2 2" xfId="12543"/>
    <cellStyle name="20% - Énfasis4 5 8 3 3 3" xfId="12544"/>
    <cellStyle name="20% - Énfasis4 5 8 3 3 3 2" xfId="12545"/>
    <cellStyle name="20% - Énfasis4 5 8 3 3 4" xfId="12546"/>
    <cellStyle name="20% - Énfasis4 5 8 3 4" xfId="12547"/>
    <cellStyle name="20% - Énfasis4 5 8 3 4 2" xfId="12548"/>
    <cellStyle name="20% - Énfasis4 5 8 3 5" xfId="12549"/>
    <cellStyle name="20% - Énfasis4 5 8 3 5 2" xfId="12550"/>
    <cellStyle name="20% - Énfasis4 5 8 3 6" xfId="12551"/>
    <cellStyle name="20% - Énfasis4 5 8 4" xfId="12552"/>
    <cellStyle name="20% - Énfasis4 5 8 4 2" xfId="12553"/>
    <cellStyle name="20% - Énfasis4 5 8 4 2 2" xfId="12554"/>
    <cellStyle name="20% - Énfasis4 5 8 4 2 2 2" xfId="12555"/>
    <cellStyle name="20% - Énfasis4 5 8 4 2 2 2 2" xfId="12556"/>
    <cellStyle name="20% - Énfasis4 5 8 4 2 2 3" xfId="12557"/>
    <cellStyle name="20% - Énfasis4 5 8 4 2 2 3 2" xfId="12558"/>
    <cellStyle name="20% - Énfasis4 5 8 4 2 2 4" xfId="12559"/>
    <cellStyle name="20% - Énfasis4 5 8 4 2 3" xfId="12560"/>
    <cellStyle name="20% - Énfasis4 5 8 4 2 3 2" xfId="12561"/>
    <cellStyle name="20% - Énfasis4 5 8 4 2 4" xfId="12562"/>
    <cellStyle name="20% - Énfasis4 5 8 4 2 4 2" xfId="12563"/>
    <cellStyle name="20% - Énfasis4 5 8 4 2 5" xfId="12564"/>
    <cellStyle name="20% - Énfasis4 5 8 4 3" xfId="12565"/>
    <cellStyle name="20% - Énfasis4 5 8 4 3 2" xfId="12566"/>
    <cellStyle name="20% - Énfasis4 5 8 4 3 2 2" xfId="12567"/>
    <cellStyle name="20% - Énfasis4 5 8 4 3 3" xfId="12568"/>
    <cellStyle name="20% - Énfasis4 5 8 4 3 3 2" xfId="12569"/>
    <cellStyle name="20% - Énfasis4 5 8 4 3 4" xfId="12570"/>
    <cellStyle name="20% - Énfasis4 5 8 4 4" xfId="12571"/>
    <cellStyle name="20% - Énfasis4 5 8 4 4 2" xfId="12572"/>
    <cellStyle name="20% - Énfasis4 5 8 4 5" xfId="12573"/>
    <cellStyle name="20% - Énfasis4 5 8 4 5 2" xfId="12574"/>
    <cellStyle name="20% - Énfasis4 5 8 4 6" xfId="12575"/>
    <cellStyle name="20% - Énfasis4 5 8 5" xfId="12576"/>
    <cellStyle name="20% - Énfasis4 5 8 5 2" xfId="12577"/>
    <cellStyle name="20% - Énfasis4 5 8 5 2 2" xfId="12578"/>
    <cellStyle name="20% - Énfasis4 5 8 5 2 2 2" xfId="12579"/>
    <cellStyle name="20% - Énfasis4 5 8 5 2 3" xfId="12580"/>
    <cellStyle name="20% - Énfasis4 5 8 5 2 3 2" xfId="12581"/>
    <cellStyle name="20% - Énfasis4 5 8 5 2 4" xfId="12582"/>
    <cellStyle name="20% - Énfasis4 5 8 5 3" xfId="12583"/>
    <cellStyle name="20% - Énfasis4 5 8 5 3 2" xfId="12584"/>
    <cellStyle name="20% - Énfasis4 5 8 5 4" xfId="12585"/>
    <cellStyle name="20% - Énfasis4 5 8 5 4 2" xfId="12586"/>
    <cellStyle name="20% - Énfasis4 5 8 5 5" xfId="12587"/>
    <cellStyle name="20% - Énfasis4 5 8 6" xfId="12588"/>
    <cellStyle name="20% - Énfasis4 5 8 6 2" xfId="12589"/>
    <cellStyle name="20% - Énfasis4 5 8 6 2 2" xfId="12590"/>
    <cellStyle name="20% - Énfasis4 5 8 6 3" xfId="12591"/>
    <cellStyle name="20% - Énfasis4 5 8 6 3 2" xfId="12592"/>
    <cellStyle name="20% - Énfasis4 5 8 6 4" xfId="12593"/>
    <cellStyle name="20% - Énfasis4 5 8 7" xfId="12594"/>
    <cellStyle name="20% - Énfasis4 5 8 7 2" xfId="12595"/>
    <cellStyle name="20% - Énfasis4 5 8 8" xfId="12596"/>
    <cellStyle name="20% - Énfasis4 5 8 8 2" xfId="12597"/>
    <cellStyle name="20% - Énfasis4 5 8 9" xfId="12598"/>
    <cellStyle name="20% - Énfasis4 5 9" xfId="12599"/>
    <cellStyle name="20% - Énfasis4 5 9 2" xfId="12600"/>
    <cellStyle name="20% - Énfasis4 5 9 2 2" xfId="12601"/>
    <cellStyle name="20% - Énfasis4 5 9 2 2 2" xfId="12602"/>
    <cellStyle name="20% - Énfasis4 5 9 2 2 2 2" xfId="12603"/>
    <cellStyle name="20% - Énfasis4 5 9 2 2 2 2 2" xfId="12604"/>
    <cellStyle name="20% - Énfasis4 5 9 2 2 2 3" xfId="12605"/>
    <cellStyle name="20% - Énfasis4 5 9 2 2 2 3 2" xfId="12606"/>
    <cellStyle name="20% - Énfasis4 5 9 2 2 2 4" xfId="12607"/>
    <cellStyle name="20% - Énfasis4 5 9 2 2 3" xfId="12608"/>
    <cellStyle name="20% - Énfasis4 5 9 2 2 3 2" xfId="12609"/>
    <cellStyle name="20% - Énfasis4 5 9 2 2 4" xfId="12610"/>
    <cellStyle name="20% - Énfasis4 5 9 2 2 4 2" xfId="12611"/>
    <cellStyle name="20% - Énfasis4 5 9 2 2 5" xfId="12612"/>
    <cellStyle name="20% - Énfasis4 5 9 2 3" xfId="12613"/>
    <cellStyle name="20% - Énfasis4 5 9 2 3 2" xfId="12614"/>
    <cellStyle name="20% - Énfasis4 5 9 2 3 2 2" xfId="12615"/>
    <cellStyle name="20% - Énfasis4 5 9 2 3 3" xfId="12616"/>
    <cellStyle name="20% - Énfasis4 5 9 2 3 3 2" xfId="12617"/>
    <cellStyle name="20% - Énfasis4 5 9 2 3 4" xfId="12618"/>
    <cellStyle name="20% - Énfasis4 5 9 2 4" xfId="12619"/>
    <cellStyle name="20% - Énfasis4 5 9 2 4 2" xfId="12620"/>
    <cellStyle name="20% - Énfasis4 5 9 2 5" xfId="12621"/>
    <cellStyle name="20% - Énfasis4 5 9 2 5 2" xfId="12622"/>
    <cellStyle name="20% - Énfasis4 5 9 2 6" xfId="12623"/>
    <cellStyle name="20% - Énfasis4 5 9 3" xfId="12624"/>
    <cellStyle name="20% - Énfasis4 5 9 3 2" xfId="12625"/>
    <cellStyle name="20% - Énfasis4 5 9 3 2 2" xfId="12626"/>
    <cellStyle name="20% - Énfasis4 5 9 3 2 2 2" xfId="12627"/>
    <cellStyle name="20% - Énfasis4 5 9 3 2 2 2 2" xfId="12628"/>
    <cellStyle name="20% - Énfasis4 5 9 3 2 2 3" xfId="12629"/>
    <cellStyle name="20% - Énfasis4 5 9 3 2 2 3 2" xfId="12630"/>
    <cellStyle name="20% - Énfasis4 5 9 3 2 2 4" xfId="12631"/>
    <cellStyle name="20% - Énfasis4 5 9 3 2 3" xfId="12632"/>
    <cellStyle name="20% - Énfasis4 5 9 3 2 3 2" xfId="12633"/>
    <cellStyle name="20% - Énfasis4 5 9 3 2 4" xfId="12634"/>
    <cellStyle name="20% - Énfasis4 5 9 3 2 4 2" xfId="12635"/>
    <cellStyle name="20% - Énfasis4 5 9 3 2 5" xfId="12636"/>
    <cellStyle name="20% - Énfasis4 5 9 3 3" xfId="12637"/>
    <cellStyle name="20% - Énfasis4 5 9 3 3 2" xfId="12638"/>
    <cellStyle name="20% - Énfasis4 5 9 3 3 2 2" xfId="12639"/>
    <cellStyle name="20% - Énfasis4 5 9 3 3 3" xfId="12640"/>
    <cellStyle name="20% - Énfasis4 5 9 3 3 3 2" xfId="12641"/>
    <cellStyle name="20% - Énfasis4 5 9 3 3 4" xfId="12642"/>
    <cellStyle name="20% - Énfasis4 5 9 3 4" xfId="12643"/>
    <cellStyle name="20% - Énfasis4 5 9 3 4 2" xfId="12644"/>
    <cellStyle name="20% - Énfasis4 5 9 3 5" xfId="12645"/>
    <cellStyle name="20% - Énfasis4 5 9 3 5 2" xfId="12646"/>
    <cellStyle name="20% - Énfasis4 5 9 3 6" xfId="12647"/>
    <cellStyle name="20% - Énfasis4 5 9 4" xfId="12648"/>
    <cellStyle name="20% - Énfasis4 5 9 4 2" xfId="12649"/>
    <cellStyle name="20% - Énfasis4 5 9 4 2 2" xfId="12650"/>
    <cellStyle name="20% - Énfasis4 5 9 4 2 2 2" xfId="12651"/>
    <cellStyle name="20% - Énfasis4 5 9 4 2 3" xfId="12652"/>
    <cellStyle name="20% - Énfasis4 5 9 4 2 3 2" xfId="12653"/>
    <cellStyle name="20% - Énfasis4 5 9 4 2 4" xfId="12654"/>
    <cellStyle name="20% - Énfasis4 5 9 4 3" xfId="12655"/>
    <cellStyle name="20% - Énfasis4 5 9 4 3 2" xfId="12656"/>
    <cellStyle name="20% - Énfasis4 5 9 4 4" xfId="12657"/>
    <cellStyle name="20% - Énfasis4 5 9 4 4 2" xfId="12658"/>
    <cellStyle name="20% - Énfasis4 5 9 4 5" xfId="12659"/>
    <cellStyle name="20% - Énfasis4 5 9 5" xfId="12660"/>
    <cellStyle name="20% - Énfasis4 5 9 5 2" xfId="12661"/>
    <cellStyle name="20% - Énfasis4 5 9 5 2 2" xfId="12662"/>
    <cellStyle name="20% - Énfasis4 5 9 5 3" xfId="12663"/>
    <cellStyle name="20% - Énfasis4 5 9 5 3 2" xfId="12664"/>
    <cellStyle name="20% - Énfasis4 5 9 5 4" xfId="12665"/>
    <cellStyle name="20% - Énfasis4 5 9 6" xfId="12666"/>
    <cellStyle name="20% - Énfasis4 5 9 6 2" xfId="12667"/>
    <cellStyle name="20% - Énfasis4 5 9 7" xfId="12668"/>
    <cellStyle name="20% - Énfasis4 5 9 7 2" xfId="12669"/>
    <cellStyle name="20% - Énfasis4 5 9 8" xfId="12670"/>
    <cellStyle name="20% - Énfasis4 6" xfId="12671"/>
    <cellStyle name="20% - Énfasis4 6 2" xfId="12672"/>
    <cellStyle name="20% - Énfasis4 6 2 2" xfId="12673"/>
    <cellStyle name="20% - Énfasis4 6 2 2 2" xfId="12674"/>
    <cellStyle name="20% - Énfasis4 6 2 2 2 2" xfId="12675"/>
    <cellStyle name="20% - Énfasis4 6 2 2 2 2 2" xfId="12676"/>
    <cellStyle name="20% - Énfasis4 6 2 2 2 3" xfId="12677"/>
    <cellStyle name="20% - Énfasis4 6 2 2 2 3 2" xfId="12678"/>
    <cellStyle name="20% - Énfasis4 6 2 2 2 4" xfId="12679"/>
    <cellStyle name="20% - Énfasis4 6 2 2 3" xfId="12680"/>
    <cellStyle name="20% - Énfasis4 6 2 2 3 2" xfId="12681"/>
    <cellStyle name="20% - Énfasis4 6 2 2 4" xfId="12682"/>
    <cellStyle name="20% - Énfasis4 6 2 2 4 2" xfId="12683"/>
    <cellStyle name="20% - Énfasis4 6 2 2 5" xfId="12684"/>
    <cellStyle name="20% - Énfasis4 6 2 3" xfId="12685"/>
    <cellStyle name="20% - Énfasis4 6 2 3 2" xfId="12686"/>
    <cellStyle name="20% - Énfasis4 6 2 3 2 2" xfId="12687"/>
    <cellStyle name="20% - Énfasis4 6 2 3 3" xfId="12688"/>
    <cellStyle name="20% - Énfasis4 6 2 3 3 2" xfId="12689"/>
    <cellStyle name="20% - Énfasis4 6 2 3 4" xfId="12690"/>
    <cellStyle name="20% - Énfasis4 6 2 4" xfId="12691"/>
    <cellStyle name="20% - Énfasis4 6 2 4 2" xfId="12692"/>
    <cellStyle name="20% - Énfasis4 6 2 5" xfId="12693"/>
    <cellStyle name="20% - Énfasis4 6 2 5 2" xfId="12694"/>
    <cellStyle name="20% - Énfasis4 6 2 6" xfId="12695"/>
    <cellStyle name="20% - Énfasis4 6 3" xfId="12696"/>
    <cellStyle name="20% - Énfasis4 6 3 2" xfId="12697"/>
    <cellStyle name="20% - Énfasis4 6 3 2 2" xfId="12698"/>
    <cellStyle name="20% - Énfasis4 6 3 2 2 2" xfId="12699"/>
    <cellStyle name="20% - Énfasis4 6 3 2 2 2 2" xfId="12700"/>
    <cellStyle name="20% - Énfasis4 6 3 2 2 3" xfId="12701"/>
    <cellStyle name="20% - Énfasis4 6 3 2 2 3 2" xfId="12702"/>
    <cellStyle name="20% - Énfasis4 6 3 2 2 4" xfId="12703"/>
    <cellStyle name="20% - Énfasis4 6 3 2 3" xfId="12704"/>
    <cellStyle name="20% - Énfasis4 6 3 2 3 2" xfId="12705"/>
    <cellStyle name="20% - Énfasis4 6 3 2 4" xfId="12706"/>
    <cellStyle name="20% - Énfasis4 6 3 2 4 2" xfId="12707"/>
    <cellStyle name="20% - Énfasis4 6 3 2 5" xfId="12708"/>
    <cellStyle name="20% - Énfasis4 6 3 3" xfId="12709"/>
    <cellStyle name="20% - Énfasis4 6 3 3 2" xfId="12710"/>
    <cellStyle name="20% - Énfasis4 6 3 3 2 2" xfId="12711"/>
    <cellStyle name="20% - Énfasis4 6 3 3 3" xfId="12712"/>
    <cellStyle name="20% - Énfasis4 6 3 3 3 2" xfId="12713"/>
    <cellStyle name="20% - Énfasis4 6 3 3 4" xfId="12714"/>
    <cellStyle name="20% - Énfasis4 6 3 4" xfId="12715"/>
    <cellStyle name="20% - Énfasis4 6 3 4 2" xfId="12716"/>
    <cellStyle name="20% - Énfasis4 6 3 5" xfId="12717"/>
    <cellStyle name="20% - Énfasis4 6 3 5 2" xfId="12718"/>
    <cellStyle name="20% - Énfasis4 6 3 6" xfId="12719"/>
    <cellStyle name="20% - Énfasis4 6 4" xfId="12720"/>
    <cellStyle name="20% - Énfasis4 6 4 2" xfId="12721"/>
    <cellStyle name="20% - Énfasis4 6 4 2 2" xfId="12722"/>
    <cellStyle name="20% - Énfasis4 6 4 2 2 2" xfId="12723"/>
    <cellStyle name="20% - Énfasis4 6 4 2 3" xfId="12724"/>
    <cellStyle name="20% - Énfasis4 6 4 2 3 2" xfId="12725"/>
    <cellStyle name="20% - Énfasis4 6 4 2 4" xfId="12726"/>
    <cellStyle name="20% - Énfasis4 6 4 3" xfId="12727"/>
    <cellStyle name="20% - Énfasis4 6 4 3 2" xfId="12728"/>
    <cellStyle name="20% - Énfasis4 6 4 4" xfId="12729"/>
    <cellStyle name="20% - Énfasis4 6 4 4 2" xfId="12730"/>
    <cellStyle name="20% - Énfasis4 6 4 5" xfId="12731"/>
    <cellStyle name="20% - Énfasis4 6 5" xfId="12732"/>
    <cellStyle name="20% - Énfasis4 6 5 2" xfId="12733"/>
    <cellStyle name="20% - Énfasis4 6 5 2 2" xfId="12734"/>
    <cellStyle name="20% - Énfasis4 6 5 3" xfId="12735"/>
    <cellStyle name="20% - Énfasis4 6 5 3 2" xfId="12736"/>
    <cellStyle name="20% - Énfasis4 6 5 4" xfId="12737"/>
    <cellStyle name="20% - Énfasis4 6 6" xfId="12738"/>
    <cellStyle name="20% - Énfasis4 6 6 2" xfId="12739"/>
    <cellStyle name="20% - Énfasis4 6 7" xfId="12740"/>
    <cellStyle name="20% - Énfasis4 6 7 2" xfId="12741"/>
    <cellStyle name="20% - Énfasis4 6 8" xfId="12742"/>
    <cellStyle name="20% - Énfasis4 6 9" xfId="12743"/>
    <cellStyle name="20% - Énfasis4 7" xfId="12744"/>
    <cellStyle name="20% - Énfasis4 7 2" xfId="12745"/>
    <cellStyle name="20% - Énfasis4 7 2 2" xfId="12746"/>
    <cellStyle name="20% - Énfasis4 7 2 2 2" xfId="12747"/>
    <cellStyle name="20% - Énfasis4 7 2 2 2 2" xfId="12748"/>
    <cellStyle name="20% - Énfasis4 7 2 2 3" xfId="12749"/>
    <cellStyle name="20% - Énfasis4 7 2 2 3 2" xfId="12750"/>
    <cellStyle name="20% - Énfasis4 7 2 2 4" xfId="12751"/>
    <cellStyle name="20% - Énfasis4 7 2 3" xfId="12752"/>
    <cellStyle name="20% - Énfasis4 7 2 3 2" xfId="12753"/>
    <cellStyle name="20% - Énfasis4 7 2 4" xfId="12754"/>
    <cellStyle name="20% - Énfasis4 7 2 4 2" xfId="12755"/>
    <cellStyle name="20% - Énfasis4 7 2 5" xfId="12756"/>
    <cellStyle name="20% - Énfasis4 7 3" xfId="12757"/>
    <cellStyle name="20% - Énfasis4 7 3 2" xfId="12758"/>
    <cellStyle name="20% - Énfasis4 7 3 2 2" xfId="12759"/>
    <cellStyle name="20% - Énfasis4 7 3 3" xfId="12760"/>
    <cellStyle name="20% - Énfasis4 7 3 3 2" xfId="12761"/>
    <cellStyle name="20% - Énfasis4 7 3 4" xfId="12762"/>
    <cellStyle name="20% - Énfasis4 7 4" xfId="12763"/>
    <cellStyle name="20% - Énfasis4 7 4 2" xfId="12764"/>
    <cellStyle name="20% - Énfasis4 7 5" xfId="12765"/>
    <cellStyle name="20% - Énfasis4 7 5 2" xfId="12766"/>
    <cellStyle name="20% - Énfasis4 7 6" xfId="12767"/>
    <cellStyle name="20% - Énfasis4 8" xfId="12768"/>
    <cellStyle name="20% - Énfasis4 8 2" xfId="12769"/>
    <cellStyle name="20% - Énfasis4 8 2 2" xfId="12770"/>
    <cellStyle name="20% - Énfasis4 8 2 2 2" xfId="12771"/>
    <cellStyle name="20% - Énfasis4 8 2 2 2 2" xfId="12772"/>
    <cellStyle name="20% - Énfasis4 8 2 2 3" xfId="12773"/>
    <cellStyle name="20% - Énfasis4 8 2 2 3 2" xfId="12774"/>
    <cellStyle name="20% - Énfasis4 8 2 2 4" xfId="12775"/>
    <cellStyle name="20% - Énfasis4 8 2 3" xfId="12776"/>
    <cellStyle name="20% - Énfasis4 8 2 3 2" xfId="12777"/>
    <cellStyle name="20% - Énfasis4 8 2 4" xfId="12778"/>
    <cellStyle name="20% - Énfasis4 8 2 4 2" xfId="12779"/>
    <cellStyle name="20% - Énfasis4 8 2 5" xfId="12780"/>
    <cellStyle name="20% - Énfasis4 8 3" xfId="12781"/>
    <cellStyle name="20% - Énfasis4 8 3 2" xfId="12782"/>
    <cellStyle name="20% - Énfasis4 8 3 2 2" xfId="12783"/>
    <cellStyle name="20% - Énfasis4 8 3 3" xfId="12784"/>
    <cellStyle name="20% - Énfasis4 8 3 3 2" xfId="12785"/>
    <cellStyle name="20% - Énfasis4 8 3 4" xfId="12786"/>
    <cellStyle name="20% - Énfasis4 8 4" xfId="12787"/>
    <cellStyle name="20% - Énfasis4 8 4 2" xfId="12788"/>
    <cellStyle name="20% - Énfasis4 8 5" xfId="12789"/>
    <cellStyle name="20% - Énfasis4 8 5 2" xfId="12790"/>
    <cellStyle name="20% - Énfasis4 8 6" xfId="12791"/>
    <cellStyle name="20% - Énfasis4 9" xfId="12792"/>
    <cellStyle name="20% - Énfasis4 9 2" xfId="12793"/>
    <cellStyle name="20% - Énfasis4 9 2 2" xfId="12794"/>
    <cellStyle name="20% - Énfasis4 9 2 2 2" xfId="12795"/>
    <cellStyle name="20% - Énfasis4 9 2 3" xfId="12796"/>
    <cellStyle name="20% - Énfasis4 9 2 3 2" xfId="12797"/>
    <cellStyle name="20% - Énfasis4 9 2 4" xfId="12798"/>
    <cellStyle name="20% - Énfasis4 9 3" xfId="12799"/>
    <cellStyle name="20% - Énfasis4 9 3 2" xfId="12800"/>
    <cellStyle name="20% - Énfasis4 9 4" xfId="12801"/>
    <cellStyle name="20% - Énfasis4 9 4 2" xfId="12802"/>
    <cellStyle name="20% - Énfasis4 9 5" xfId="12803"/>
    <cellStyle name="20% - Énfasis5 10" xfId="12804"/>
    <cellStyle name="20% - Énfasis5 10 2" xfId="12805"/>
    <cellStyle name="20% - Énfasis5 10 2 2" xfId="12806"/>
    <cellStyle name="20% - Énfasis5 10 3" xfId="12807"/>
    <cellStyle name="20% - Énfasis5 10 3 2" xfId="12808"/>
    <cellStyle name="20% - Énfasis5 10 4" xfId="12809"/>
    <cellStyle name="20% - Énfasis5 11" xfId="12810"/>
    <cellStyle name="20% - Énfasis5 11 2" xfId="12811"/>
    <cellStyle name="20% - Énfasis5 12" xfId="12812"/>
    <cellStyle name="20% - Énfasis5 12 2" xfId="12813"/>
    <cellStyle name="20% - Énfasis5 13" xfId="12814"/>
    <cellStyle name="20% - Énfasis5 2" xfId="12815"/>
    <cellStyle name="20% - Énfasis5 2 10" xfId="12816"/>
    <cellStyle name="20% - Énfasis5 2 10 2" xfId="12817"/>
    <cellStyle name="20% - Énfasis5 2 10 2 2" xfId="12818"/>
    <cellStyle name="20% - Énfasis5 2 10 2 2 2" xfId="12819"/>
    <cellStyle name="20% - Énfasis5 2 10 2 2 2 2" xfId="12820"/>
    <cellStyle name="20% - Énfasis5 2 10 2 2 2 2 2" xfId="12821"/>
    <cellStyle name="20% - Énfasis5 2 10 2 2 2 2 2 2" xfId="12822"/>
    <cellStyle name="20% - Énfasis5 2 10 2 2 2 2 3" xfId="12823"/>
    <cellStyle name="20% - Énfasis5 2 10 2 2 2 2 3 2" xfId="12824"/>
    <cellStyle name="20% - Énfasis5 2 10 2 2 2 2 4" xfId="12825"/>
    <cellStyle name="20% - Énfasis5 2 10 2 2 2 3" xfId="12826"/>
    <cellStyle name="20% - Énfasis5 2 10 2 2 2 3 2" xfId="12827"/>
    <cellStyle name="20% - Énfasis5 2 10 2 2 2 4" xfId="12828"/>
    <cellStyle name="20% - Énfasis5 2 10 2 2 2 4 2" xfId="12829"/>
    <cellStyle name="20% - Énfasis5 2 10 2 2 2 5" xfId="12830"/>
    <cellStyle name="20% - Énfasis5 2 10 2 2 3" xfId="12831"/>
    <cellStyle name="20% - Énfasis5 2 10 2 2 3 2" xfId="12832"/>
    <cellStyle name="20% - Énfasis5 2 10 2 2 3 2 2" xfId="12833"/>
    <cellStyle name="20% - Énfasis5 2 10 2 2 3 3" xfId="12834"/>
    <cellStyle name="20% - Énfasis5 2 10 2 2 3 3 2" xfId="12835"/>
    <cellStyle name="20% - Énfasis5 2 10 2 2 3 4" xfId="12836"/>
    <cellStyle name="20% - Énfasis5 2 10 2 2 4" xfId="12837"/>
    <cellStyle name="20% - Énfasis5 2 10 2 2 4 2" xfId="12838"/>
    <cellStyle name="20% - Énfasis5 2 10 2 2 5" xfId="12839"/>
    <cellStyle name="20% - Énfasis5 2 10 2 2 5 2" xfId="12840"/>
    <cellStyle name="20% - Énfasis5 2 10 2 2 6" xfId="12841"/>
    <cellStyle name="20% - Énfasis5 2 10 2 3" xfId="12842"/>
    <cellStyle name="20% - Énfasis5 2 10 2 3 2" xfId="12843"/>
    <cellStyle name="20% - Énfasis5 2 10 2 3 2 2" xfId="12844"/>
    <cellStyle name="20% - Énfasis5 2 10 2 3 2 2 2" xfId="12845"/>
    <cellStyle name="20% - Énfasis5 2 10 2 3 2 2 2 2" xfId="12846"/>
    <cellStyle name="20% - Énfasis5 2 10 2 3 2 2 3" xfId="12847"/>
    <cellStyle name="20% - Énfasis5 2 10 2 3 2 2 3 2" xfId="12848"/>
    <cellStyle name="20% - Énfasis5 2 10 2 3 2 2 4" xfId="12849"/>
    <cellStyle name="20% - Énfasis5 2 10 2 3 2 3" xfId="12850"/>
    <cellStyle name="20% - Énfasis5 2 10 2 3 2 3 2" xfId="12851"/>
    <cellStyle name="20% - Énfasis5 2 10 2 3 2 4" xfId="12852"/>
    <cellStyle name="20% - Énfasis5 2 10 2 3 2 4 2" xfId="12853"/>
    <cellStyle name="20% - Énfasis5 2 10 2 3 2 5" xfId="12854"/>
    <cellStyle name="20% - Énfasis5 2 10 2 3 3" xfId="12855"/>
    <cellStyle name="20% - Énfasis5 2 10 2 3 3 2" xfId="12856"/>
    <cellStyle name="20% - Énfasis5 2 10 2 3 3 2 2" xfId="12857"/>
    <cellStyle name="20% - Énfasis5 2 10 2 3 3 3" xfId="12858"/>
    <cellStyle name="20% - Énfasis5 2 10 2 3 3 3 2" xfId="12859"/>
    <cellStyle name="20% - Énfasis5 2 10 2 3 3 4" xfId="12860"/>
    <cellStyle name="20% - Énfasis5 2 10 2 3 4" xfId="12861"/>
    <cellStyle name="20% - Énfasis5 2 10 2 3 4 2" xfId="12862"/>
    <cellStyle name="20% - Énfasis5 2 10 2 3 5" xfId="12863"/>
    <cellStyle name="20% - Énfasis5 2 10 2 3 5 2" xfId="12864"/>
    <cellStyle name="20% - Énfasis5 2 10 2 3 6" xfId="12865"/>
    <cellStyle name="20% - Énfasis5 2 10 2 4" xfId="12866"/>
    <cellStyle name="20% - Énfasis5 2 10 2 4 2" xfId="12867"/>
    <cellStyle name="20% - Énfasis5 2 10 2 4 2 2" xfId="12868"/>
    <cellStyle name="20% - Énfasis5 2 10 2 4 2 2 2" xfId="12869"/>
    <cellStyle name="20% - Énfasis5 2 10 2 4 2 3" xfId="12870"/>
    <cellStyle name="20% - Énfasis5 2 10 2 4 2 3 2" xfId="12871"/>
    <cellStyle name="20% - Énfasis5 2 10 2 4 2 4" xfId="12872"/>
    <cellStyle name="20% - Énfasis5 2 10 2 4 3" xfId="12873"/>
    <cellStyle name="20% - Énfasis5 2 10 2 4 3 2" xfId="12874"/>
    <cellStyle name="20% - Énfasis5 2 10 2 4 4" xfId="12875"/>
    <cellStyle name="20% - Énfasis5 2 10 2 4 4 2" xfId="12876"/>
    <cellStyle name="20% - Énfasis5 2 10 2 4 5" xfId="12877"/>
    <cellStyle name="20% - Énfasis5 2 10 2 5" xfId="12878"/>
    <cellStyle name="20% - Énfasis5 2 10 2 5 2" xfId="12879"/>
    <cellStyle name="20% - Énfasis5 2 10 2 5 2 2" xfId="12880"/>
    <cellStyle name="20% - Énfasis5 2 10 2 5 3" xfId="12881"/>
    <cellStyle name="20% - Énfasis5 2 10 2 5 3 2" xfId="12882"/>
    <cellStyle name="20% - Énfasis5 2 10 2 5 4" xfId="12883"/>
    <cellStyle name="20% - Énfasis5 2 10 2 6" xfId="12884"/>
    <cellStyle name="20% - Énfasis5 2 10 2 6 2" xfId="12885"/>
    <cellStyle name="20% - Énfasis5 2 10 2 7" xfId="12886"/>
    <cellStyle name="20% - Énfasis5 2 10 2 7 2" xfId="12887"/>
    <cellStyle name="20% - Énfasis5 2 10 2 8" xfId="12888"/>
    <cellStyle name="20% - Énfasis5 2 10 3" xfId="12889"/>
    <cellStyle name="20% - Énfasis5 2 10 3 2" xfId="12890"/>
    <cellStyle name="20% - Énfasis5 2 10 3 2 2" xfId="12891"/>
    <cellStyle name="20% - Énfasis5 2 10 3 2 2 2" xfId="12892"/>
    <cellStyle name="20% - Énfasis5 2 10 3 2 2 2 2" xfId="12893"/>
    <cellStyle name="20% - Énfasis5 2 10 3 2 2 3" xfId="12894"/>
    <cellStyle name="20% - Énfasis5 2 10 3 2 2 3 2" xfId="12895"/>
    <cellStyle name="20% - Énfasis5 2 10 3 2 2 4" xfId="12896"/>
    <cellStyle name="20% - Énfasis5 2 10 3 2 3" xfId="12897"/>
    <cellStyle name="20% - Énfasis5 2 10 3 2 3 2" xfId="12898"/>
    <cellStyle name="20% - Énfasis5 2 10 3 2 4" xfId="12899"/>
    <cellStyle name="20% - Énfasis5 2 10 3 2 4 2" xfId="12900"/>
    <cellStyle name="20% - Énfasis5 2 10 3 2 5" xfId="12901"/>
    <cellStyle name="20% - Énfasis5 2 10 3 3" xfId="12902"/>
    <cellStyle name="20% - Énfasis5 2 10 3 3 2" xfId="12903"/>
    <cellStyle name="20% - Énfasis5 2 10 3 3 2 2" xfId="12904"/>
    <cellStyle name="20% - Énfasis5 2 10 3 3 3" xfId="12905"/>
    <cellStyle name="20% - Énfasis5 2 10 3 3 3 2" xfId="12906"/>
    <cellStyle name="20% - Énfasis5 2 10 3 3 4" xfId="12907"/>
    <cellStyle name="20% - Énfasis5 2 10 3 4" xfId="12908"/>
    <cellStyle name="20% - Énfasis5 2 10 3 4 2" xfId="12909"/>
    <cellStyle name="20% - Énfasis5 2 10 3 5" xfId="12910"/>
    <cellStyle name="20% - Énfasis5 2 10 3 5 2" xfId="12911"/>
    <cellStyle name="20% - Énfasis5 2 10 3 6" xfId="12912"/>
    <cellStyle name="20% - Énfasis5 2 10 4" xfId="12913"/>
    <cellStyle name="20% - Énfasis5 2 10 4 2" xfId="12914"/>
    <cellStyle name="20% - Énfasis5 2 10 4 2 2" xfId="12915"/>
    <cellStyle name="20% - Énfasis5 2 10 4 2 2 2" xfId="12916"/>
    <cellStyle name="20% - Énfasis5 2 10 4 2 2 2 2" xfId="12917"/>
    <cellStyle name="20% - Énfasis5 2 10 4 2 2 3" xfId="12918"/>
    <cellStyle name="20% - Énfasis5 2 10 4 2 2 3 2" xfId="12919"/>
    <cellStyle name="20% - Énfasis5 2 10 4 2 2 4" xfId="12920"/>
    <cellStyle name="20% - Énfasis5 2 10 4 2 3" xfId="12921"/>
    <cellStyle name="20% - Énfasis5 2 10 4 2 3 2" xfId="12922"/>
    <cellStyle name="20% - Énfasis5 2 10 4 2 4" xfId="12923"/>
    <cellStyle name="20% - Énfasis5 2 10 4 2 4 2" xfId="12924"/>
    <cellStyle name="20% - Énfasis5 2 10 4 2 5" xfId="12925"/>
    <cellStyle name="20% - Énfasis5 2 10 4 3" xfId="12926"/>
    <cellStyle name="20% - Énfasis5 2 10 4 3 2" xfId="12927"/>
    <cellStyle name="20% - Énfasis5 2 10 4 3 2 2" xfId="12928"/>
    <cellStyle name="20% - Énfasis5 2 10 4 3 3" xfId="12929"/>
    <cellStyle name="20% - Énfasis5 2 10 4 3 3 2" xfId="12930"/>
    <cellStyle name="20% - Énfasis5 2 10 4 3 4" xfId="12931"/>
    <cellStyle name="20% - Énfasis5 2 10 4 4" xfId="12932"/>
    <cellStyle name="20% - Énfasis5 2 10 4 4 2" xfId="12933"/>
    <cellStyle name="20% - Énfasis5 2 10 4 5" xfId="12934"/>
    <cellStyle name="20% - Énfasis5 2 10 4 5 2" xfId="12935"/>
    <cellStyle name="20% - Énfasis5 2 10 4 6" xfId="12936"/>
    <cellStyle name="20% - Énfasis5 2 10 5" xfId="12937"/>
    <cellStyle name="20% - Énfasis5 2 10 5 2" xfId="12938"/>
    <cellStyle name="20% - Énfasis5 2 10 5 2 2" xfId="12939"/>
    <cellStyle name="20% - Énfasis5 2 10 5 2 2 2" xfId="12940"/>
    <cellStyle name="20% - Énfasis5 2 10 5 2 3" xfId="12941"/>
    <cellStyle name="20% - Énfasis5 2 10 5 2 3 2" xfId="12942"/>
    <cellStyle name="20% - Énfasis5 2 10 5 2 4" xfId="12943"/>
    <cellStyle name="20% - Énfasis5 2 10 5 3" xfId="12944"/>
    <cellStyle name="20% - Énfasis5 2 10 5 3 2" xfId="12945"/>
    <cellStyle name="20% - Énfasis5 2 10 5 4" xfId="12946"/>
    <cellStyle name="20% - Énfasis5 2 10 5 4 2" xfId="12947"/>
    <cellStyle name="20% - Énfasis5 2 10 5 5" xfId="12948"/>
    <cellStyle name="20% - Énfasis5 2 10 6" xfId="12949"/>
    <cellStyle name="20% - Énfasis5 2 10 6 2" xfId="12950"/>
    <cellStyle name="20% - Énfasis5 2 10 6 2 2" xfId="12951"/>
    <cellStyle name="20% - Énfasis5 2 10 6 3" xfId="12952"/>
    <cellStyle name="20% - Énfasis5 2 10 6 3 2" xfId="12953"/>
    <cellStyle name="20% - Énfasis5 2 10 6 4" xfId="12954"/>
    <cellStyle name="20% - Énfasis5 2 10 7" xfId="12955"/>
    <cellStyle name="20% - Énfasis5 2 10 7 2" xfId="12956"/>
    <cellStyle name="20% - Énfasis5 2 10 8" xfId="12957"/>
    <cellStyle name="20% - Énfasis5 2 10 8 2" xfId="12958"/>
    <cellStyle name="20% - Énfasis5 2 10 9" xfId="12959"/>
    <cellStyle name="20% - Énfasis5 2 11" xfId="12960"/>
    <cellStyle name="20% - Énfasis5 2 11 2" xfId="12961"/>
    <cellStyle name="20% - Énfasis5 2 11 2 2" xfId="12962"/>
    <cellStyle name="20% - Énfasis5 2 11 2 2 2" xfId="12963"/>
    <cellStyle name="20% - Énfasis5 2 11 2 2 2 2" xfId="12964"/>
    <cellStyle name="20% - Énfasis5 2 11 2 2 2 2 2" xfId="12965"/>
    <cellStyle name="20% - Énfasis5 2 11 2 2 2 2 2 2" xfId="12966"/>
    <cellStyle name="20% - Énfasis5 2 11 2 2 2 2 3" xfId="12967"/>
    <cellStyle name="20% - Énfasis5 2 11 2 2 2 2 3 2" xfId="12968"/>
    <cellStyle name="20% - Énfasis5 2 11 2 2 2 2 4" xfId="12969"/>
    <cellStyle name="20% - Énfasis5 2 11 2 2 2 3" xfId="12970"/>
    <cellStyle name="20% - Énfasis5 2 11 2 2 2 3 2" xfId="12971"/>
    <cellStyle name="20% - Énfasis5 2 11 2 2 2 4" xfId="12972"/>
    <cellStyle name="20% - Énfasis5 2 11 2 2 2 4 2" xfId="12973"/>
    <cellStyle name="20% - Énfasis5 2 11 2 2 2 5" xfId="12974"/>
    <cellStyle name="20% - Énfasis5 2 11 2 2 3" xfId="12975"/>
    <cellStyle name="20% - Énfasis5 2 11 2 2 3 2" xfId="12976"/>
    <cellStyle name="20% - Énfasis5 2 11 2 2 3 2 2" xfId="12977"/>
    <cellStyle name="20% - Énfasis5 2 11 2 2 3 3" xfId="12978"/>
    <cellStyle name="20% - Énfasis5 2 11 2 2 3 3 2" xfId="12979"/>
    <cellStyle name="20% - Énfasis5 2 11 2 2 3 4" xfId="12980"/>
    <cellStyle name="20% - Énfasis5 2 11 2 2 4" xfId="12981"/>
    <cellStyle name="20% - Énfasis5 2 11 2 2 4 2" xfId="12982"/>
    <cellStyle name="20% - Énfasis5 2 11 2 2 5" xfId="12983"/>
    <cellStyle name="20% - Énfasis5 2 11 2 2 5 2" xfId="12984"/>
    <cellStyle name="20% - Énfasis5 2 11 2 2 6" xfId="12985"/>
    <cellStyle name="20% - Énfasis5 2 11 2 3" xfId="12986"/>
    <cellStyle name="20% - Énfasis5 2 11 2 3 2" xfId="12987"/>
    <cellStyle name="20% - Énfasis5 2 11 2 3 2 2" xfId="12988"/>
    <cellStyle name="20% - Énfasis5 2 11 2 3 2 2 2" xfId="12989"/>
    <cellStyle name="20% - Énfasis5 2 11 2 3 2 2 2 2" xfId="12990"/>
    <cellStyle name="20% - Énfasis5 2 11 2 3 2 2 3" xfId="12991"/>
    <cellStyle name="20% - Énfasis5 2 11 2 3 2 2 3 2" xfId="12992"/>
    <cellStyle name="20% - Énfasis5 2 11 2 3 2 2 4" xfId="12993"/>
    <cellStyle name="20% - Énfasis5 2 11 2 3 2 3" xfId="12994"/>
    <cellStyle name="20% - Énfasis5 2 11 2 3 2 3 2" xfId="12995"/>
    <cellStyle name="20% - Énfasis5 2 11 2 3 2 4" xfId="12996"/>
    <cellStyle name="20% - Énfasis5 2 11 2 3 2 4 2" xfId="12997"/>
    <cellStyle name="20% - Énfasis5 2 11 2 3 2 5" xfId="12998"/>
    <cellStyle name="20% - Énfasis5 2 11 2 3 3" xfId="12999"/>
    <cellStyle name="20% - Énfasis5 2 11 2 3 3 2" xfId="13000"/>
    <cellStyle name="20% - Énfasis5 2 11 2 3 3 2 2" xfId="13001"/>
    <cellStyle name="20% - Énfasis5 2 11 2 3 3 3" xfId="13002"/>
    <cellStyle name="20% - Énfasis5 2 11 2 3 3 3 2" xfId="13003"/>
    <cellStyle name="20% - Énfasis5 2 11 2 3 3 4" xfId="13004"/>
    <cellStyle name="20% - Énfasis5 2 11 2 3 4" xfId="13005"/>
    <cellStyle name="20% - Énfasis5 2 11 2 3 4 2" xfId="13006"/>
    <cellStyle name="20% - Énfasis5 2 11 2 3 5" xfId="13007"/>
    <cellStyle name="20% - Énfasis5 2 11 2 3 5 2" xfId="13008"/>
    <cellStyle name="20% - Énfasis5 2 11 2 3 6" xfId="13009"/>
    <cellStyle name="20% - Énfasis5 2 11 2 4" xfId="13010"/>
    <cellStyle name="20% - Énfasis5 2 11 2 4 2" xfId="13011"/>
    <cellStyle name="20% - Énfasis5 2 11 2 4 2 2" xfId="13012"/>
    <cellStyle name="20% - Énfasis5 2 11 2 4 2 2 2" xfId="13013"/>
    <cellStyle name="20% - Énfasis5 2 11 2 4 2 3" xfId="13014"/>
    <cellStyle name="20% - Énfasis5 2 11 2 4 2 3 2" xfId="13015"/>
    <cellStyle name="20% - Énfasis5 2 11 2 4 2 4" xfId="13016"/>
    <cellStyle name="20% - Énfasis5 2 11 2 4 3" xfId="13017"/>
    <cellStyle name="20% - Énfasis5 2 11 2 4 3 2" xfId="13018"/>
    <cellStyle name="20% - Énfasis5 2 11 2 4 4" xfId="13019"/>
    <cellStyle name="20% - Énfasis5 2 11 2 4 4 2" xfId="13020"/>
    <cellStyle name="20% - Énfasis5 2 11 2 4 5" xfId="13021"/>
    <cellStyle name="20% - Énfasis5 2 11 2 5" xfId="13022"/>
    <cellStyle name="20% - Énfasis5 2 11 2 5 2" xfId="13023"/>
    <cellStyle name="20% - Énfasis5 2 11 2 5 2 2" xfId="13024"/>
    <cellStyle name="20% - Énfasis5 2 11 2 5 3" xfId="13025"/>
    <cellStyle name="20% - Énfasis5 2 11 2 5 3 2" xfId="13026"/>
    <cellStyle name="20% - Énfasis5 2 11 2 5 4" xfId="13027"/>
    <cellStyle name="20% - Énfasis5 2 11 2 6" xfId="13028"/>
    <cellStyle name="20% - Énfasis5 2 11 2 6 2" xfId="13029"/>
    <cellStyle name="20% - Énfasis5 2 11 2 7" xfId="13030"/>
    <cellStyle name="20% - Énfasis5 2 11 2 7 2" xfId="13031"/>
    <cellStyle name="20% - Énfasis5 2 11 2 8" xfId="13032"/>
    <cellStyle name="20% - Énfasis5 2 11 3" xfId="13033"/>
    <cellStyle name="20% - Énfasis5 2 11 3 2" xfId="13034"/>
    <cellStyle name="20% - Énfasis5 2 11 3 2 2" xfId="13035"/>
    <cellStyle name="20% - Énfasis5 2 11 3 2 2 2" xfId="13036"/>
    <cellStyle name="20% - Énfasis5 2 11 3 2 2 2 2" xfId="13037"/>
    <cellStyle name="20% - Énfasis5 2 11 3 2 2 3" xfId="13038"/>
    <cellStyle name="20% - Énfasis5 2 11 3 2 2 3 2" xfId="13039"/>
    <cellStyle name="20% - Énfasis5 2 11 3 2 2 4" xfId="13040"/>
    <cellStyle name="20% - Énfasis5 2 11 3 2 3" xfId="13041"/>
    <cellStyle name="20% - Énfasis5 2 11 3 2 3 2" xfId="13042"/>
    <cellStyle name="20% - Énfasis5 2 11 3 2 4" xfId="13043"/>
    <cellStyle name="20% - Énfasis5 2 11 3 2 4 2" xfId="13044"/>
    <cellStyle name="20% - Énfasis5 2 11 3 2 5" xfId="13045"/>
    <cellStyle name="20% - Énfasis5 2 11 3 3" xfId="13046"/>
    <cellStyle name="20% - Énfasis5 2 11 3 3 2" xfId="13047"/>
    <cellStyle name="20% - Énfasis5 2 11 3 3 2 2" xfId="13048"/>
    <cellStyle name="20% - Énfasis5 2 11 3 3 3" xfId="13049"/>
    <cellStyle name="20% - Énfasis5 2 11 3 3 3 2" xfId="13050"/>
    <cellStyle name="20% - Énfasis5 2 11 3 3 4" xfId="13051"/>
    <cellStyle name="20% - Énfasis5 2 11 3 4" xfId="13052"/>
    <cellStyle name="20% - Énfasis5 2 11 3 4 2" xfId="13053"/>
    <cellStyle name="20% - Énfasis5 2 11 3 5" xfId="13054"/>
    <cellStyle name="20% - Énfasis5 2 11 3 5 2" xfId="13055"/>
    <cellStyle name="20% - Énfasis5 2 11 3 6" xfId="13056"/>
    <cellStyle name="20% - Énfasis5 2 11 4" xfId="13057"/>
    <cellStyle name="20% - Énfasis5 2 11 4 2" xfId="13058"/>
    <cellStyle name="20% - Énfasis5 2 11 4 2 2" xfId="13059"/>
    <cellStyle name="20% - Énfasis5 2 11 4 2 2 2" xfId="13060"/>
    <cellStyle name="20% - Énfasis5 2 11 4 2 2 2 2" xfId="13061"/>
    <cellStyle name="20% - Énfasis5 2 11 4 2 2 3" xfId="13062"/>
    <cellStyle name="20% - Énfasis5 2 11 4 2 2 3 2" xfId="13063"/>
    <cellStyle name="20% - Énfasis5 2 11 4 2 2 4" xfId="13064"/>
    <cellStyle name="20% - Énfasis5 2 11 4 2 3" xfId="13065"/>
    <cellStyle name="20% - Énfasis5 2 11 4 2 3 2" xfId="13066"/>
    <cellStyle name="20% - Énfasis5 2 11 4 2 4" xfId="13067"/>
    <cellStyle name="20% - Énfasis5 2 11 4 2 4 2" xfId="13068"/>
    <cellStyle name="20% - Énfasis5 2 11 4 2 5" xfId="13069"/>
    <cellStyle name="20% - Énfasis5 2 11 4 3" xfId="13070"/>
    <cellStyle name="20% - Énfasis5 2 11 4 3 2" xfId="13071"/>
    <cellStyle name="20% - Énfasis5 2 11 4 3 2 2" xfId="13072"/>
    <cellStyle name="20% - Énfasis5 2 11 4 3 3" xfId="13073"/>
    <cellStyle name="20% - Énfasis5 2 11 4 3 3 2" xfId="13074"/>
    <cellStyle name="20% - Énfasis5 2 11 4 3 4" xfId="13075"/>
    <cellStyle name="20% - Énfasis5 2 11 4 4" xfId="13076"/>
    <cellStyle name="20% - Énfasis5 2 11 4 4 2" xfId="13077"/>
    <cellStyle name="20% - Énfasis5 2 11 4 5" xfId="13078"/>
    <cellStyle name="20% - Énfasis5 2 11 4 5 2" xfId="13079"/>
    <cellStyle name="20% - Énfasis5 2 11 4 6" xfId="13080"/>
    <cellStyle name="20% - Énfasis5 2 11 5" xfId="13081"/>
    <cellStyle name="20% - Énfasis5 2 11 5 2" xfId="13082"/>
    <cellStyle name="20% - Énfasis5 2 11 5 2 2" xfId="13083"/>
    <cellStyle name="20% - Énfasis5 2 11 5 2 2 2" xfId="13084"/>
    <cellStyle name="20% - Énfasis5 2 11 5 2 3" xfId="13085"/>
    <cellStyle name="20% - Énfasis5 2 11 5 2 3 2" xfId="13086"/>
    <cellStyle name="20% - Énfasis5 2 11 5 2 4" xfId="13087"/>
    <cellStyle name="20% - Énfasis5 2 11 5 3" xfId="13088"/>
    <cellStyle name="20% - Énfasis5 2 11 5 3 2" xfId="13089"/>
    <cellStyle name="20% - Énfasis5 2 11 5 4" xfId="13090"/>
    <cellStyle name="20% - Énfasis5 2 11 5 4 2" xfId="13091"/>
    <cellStyle name="20% - Énfasis5 2 11 5 5" xfId="13092"/>
    <cellStyle name="20% - Énfasis5 2 11 6" xfId="13093"/>
    <cellStyle name="20% - Énfasis5 2 11 6 2" xfId="13094"/>
    <cellStyle name="20% - Énfasis5 2 11 6 2 2" xfId="13095"/>
    <cellStyle name="20% - Énfasis5 2 11 6 3" xfId="13096"/>
    <cellStyle name="20% - Énfasis5 2 11 6 3 2" xfId="13097"/>
    <cellStyle name="20% - Énfasis5 2 11 6 4" xfId="13098"/>
    <cellStyle name="20% - Énfasis5 2 11 7" xfId="13099"/>
    <cellStyle name="20% - Énfasis5 2 11 7 2" xfId="13100"/>
    <cellStyle name="20% - Énfasis5 2 11 8" xfId="13101"/>
    <cellStyle name="20% - Énfasis5 2 11 8 2" xfId="13102"/>
    <cellStyle name="20% - Énfasis5 2 11 9" xfId="13103"/>
    <cellStyle name="20% - Énfasis5 2 12" xfId="13104"/>
    <cellStyle name="20% - Énfasis5 2 12 2" xfId="13105"/>
    <cellStyle name="20% - Énfasis5 2 12 2 2" xfId="13106"/>
    <cellStyle name="20% - Énfasis5 2 12 2 2 2" xfId="13107"/>
    <cellStyle name="20% - Énfasis5 2 12 2 2 2 2" xfId="13108"/>
    <cellStyle name="20% - Énfasis5 2 12 2 2 2 2 2" xfId="13109"/>
    <cellStyle name="20% - Énfasis5 2 12 2 2 2 2 2 2" xfId="13110"/>
    <cellStyle name="20% - Énfasis5 2 12 2 2 2 2 3" xfId="13111"/>
    <cellStyle name="20% - Énfasis5 2 12 2 2 2 2 3 2" xfId="13112"/>
    <cellStyle name="20% - Énfasis5 2 12 2 2 2 2 4" xfId="13113"/>
    <cellStyle name="20% - Énfasis5 2 12 2 2 2 3" xfId="13114"/>
    <cellStyle name="20% - Énfasis5 2 12 2 2 2 3 2" xfId="13115"/>
    <cellStyle name="20% - Énfasis5 2 12 2 2 2 4" xfId="13116"/>
    <cellStyle name="20% - Énfasis5 2 12 2 2 2 4 2" xfId="13117"/>
    <cellStyle name="20% - Énfasis5 2 12 2 2 2 5" xfId="13118"/>
    <cellStyle name="20% - Énfasis5 2 12 2 2 3" xfId="13119"/>
    <cellStyle name="20% - Énfasis5 2 12 2 2 3 2" xfId="13120"/>
    <cellStyle name="20% - Énfasis5 2 12 2 2 3 2 2" xfId="13121"/>
    <cellStyle name="20% - Énfasis5 2 12 2 2 3 3" xfId="13122"/>
    <cellStyle name="20% - Énfasis5 2 12 2 2 3 3 2" xfId="13123"/>
    <cellStyle name="20% - Énfasis5 2 12 2 2 3 4" xfId="13124"/>
    <cellStyle name="20% - Énfasis5 2 12 2 2 4" xfId="13125"/>
    <cellStyle name="20% - Énfasis5 2 12 2 2 4 2" xfId="13126"/>
    <cellStyle name="20% - Énfasis5 2 12 2 2 5" xfId="13127"/>
    <cellStyle name="20% - Énfasis5 2 12 2 2 5 2" xfId="13128"/>
    <cellStyle name="20% - Énfasis5 2 12 2 2 6" xfId="13129"/>
    <cellStyle name="20% - Énfasis5 2 12 2 3" xfId="13130"/>
    <cellStyle name="20% - Énfasis5 2 12 2 3 2" xfId="13131"/>
    <cellStyle name="20% - Énfasis5 2 12 2 3 2 2" xfId="13132"/>
    <cellStyle name="20% - Énfasis5 2 12 2 3 2 2 2" xfId="13133"/>
    <cellStyle name="20% - Énfasis5 2 12 2 3 2 2 2 2" xfId="13134"/>
    <cellStyle name="20% - Énfasis5 2 12 2 3 2 2 3" xfId="13135"/>
    <cellStyle name="20% - Énfasis5 2 12 2 3 2 2 3 2" xfId="13136"/>
    <cellStyle name="20% - Énfasis5 2 12 2 3 2 2 4" xfId="13137"/>
    <cellStyle name="20% - Énfasis5 2 12 2 3 2 3" xfId="13138"/>
    <cellStyle name="20% - Énfasis5 2 12 2 3 2 3 2" xfId="13139"/>
    <cellStyle name="20% - Énfasis5 2 12 2 3 2 4" xfId="13140"/>
    <cellStyle name="20% - Énfasis5 2 12 2 3 2 4 2" xfId="13141"/>
    <cellStyle name="20% - Énfasis5 2 12 2 3 2 5" xfId="13142"/>
    <cellStyle name="20% - Énfasis5 2 12 2 3 3" xfId="13143"/>
    <cellStyle name="20% - Énfasis5 2 12 2 3 3 2" xfId="13144"/>
    <cellStyle name="20% - Énfasis5 2 12 2 3 3 2 2" xfId="13145"/>
    <cellStyle name="20% - Énfasis5 2 12 2 3 3 3" xfId="13146"/>
    <cellStyle name="20% - Énfasis5 2 12 2 3 3 3 2" xfId="13147"/>
    <cellStyle name="20% - Énfasis5 2 12 2 3 3 4" xfId="13148"/>
    <cellStyle name="20% - Énfasis5 2 12 2 3 4" xfId="13149"/>
    <cellStyle name="20% - Énfasis5 2 12 2 3 4 2" xfId="13150"/>
    <cellStyle name="20% - Énfasis5 2 12 2 3 5" xfId="13151"/>
    <cellStyle name="20% - Énfasis5 2 12 2 3 5 2" xfId="13152"/>
    <cellStyle name="20% - Énfasis5 2 12 2 3 6" xfId="13153"/>
    <cellStyle name="20% - Énfasis5 2 12 2 4" xfId="13154"/>
    <cellStyle name="20% - Énfasis5 2 12 2 4 2" xfId="13155"/>
    <cellStyle name="20% - Énfasis5 2 12 2 4 2 2" xfId="13156"/>
    <cellStyle name="20% - Énfasis5 2 12 2 4 2 2 2" xfId="13157"/>
    <cellStyle name="20% - Énfasis5 2 12 2 4 2 3" xfId="13158"/>
    <cellStyle name="20% - Énfasis5 2 12 2 4 2 3 2" xfId="13159"/>
    <cellStyle name="20% - Énfasis5 2 12 2 4 2 4" xfId="13160"/>
    <cellStyle name="20% - Énfasis5 2 12 2 4 3" xfId="13161"/>
    <cellStyle name="20% - Énfasis5 2 12 2 4 3 2" xfId="13162"/>
    <cellStyle name="20% - Énfasis5 2 12 2 4 4" xfId="13163"/>
    <cellStyle name="20% - Énfasis5 2 12 2 4 4 2" xfId="13164"/>
    <cellStyle name="20% - Énfasis5 2 12 2 4 5" xfId="13165"/>
    <cellStyle name="20% - Énfasis5 2 12 2 5" xfId="13166"/>
    <cellStyle name="20% - Énfasis5 2 12 2 5 2" xfId="13167"/>
    <cellStyle name="20% - Énfasis5 2 12 2 5 2 2" xfId="13168"/>
    <cellStyle name="20% - Énfasis5 2 12 2 5 3" xfId="13169"/>
    <cellStyle name="20% - Énfasis5 2 12 2 5 3 2" xfId="13170"/>
    <cellStyle name="20% - Énfasis5 2 12 2 5 4" xfId="13171"/>
    <cellStyle name="20% - Énfasis5 2 12 2 6" xfId="13172"/>
    <cellStyle name="20% - Énfasis5 2 12 2 6 2" xfId="13173"/>
    <cellStyle name="20% - Énfasis5 2 12 2 7" xfId="13174"/>
    <cellStyle name="20% - Énfasis5 2 12 2 7 2" xfId="13175"/>
    <cellStyle name="20% - Énfasis5 2 12 2 8" xfId="13176"/>
    <cellStyle name="20% - Énfasis5 2 12 3" xfId="13177"/>
    <cellStyle name="20% - Énfasis5 2 12 3 2" xfId="13178"/>
    <cellStyle name="20% - Énfasis5 2 12 3 2 2" xfId="13179"/>
    <cellStyle name="20% - Énfasis5 2 12 3 2 2 2" xfId="13180"/>
    <cellStyle name="20% - Énfasis5 2 12 3 2 2 2 2" xfId="13181"/>
    <cellStyle name="20% - Énfasis5 2 12 3 2 2 3" xfId="13182"/>
    <cellStyle name="20% - Énfasis5 2 12 3 2 2 3 2" xfId="13183"/>
    <cellStyle name="20% - Énfasis5 2 12 3 2 2 4" xfId="13184"/>
    <cellStyle name="20% - Énfasis5 2 12 3 2 3" xfId="13185"/>
    <cellStyle name="20% - Énfasis5 2 12 3 2 3 2" xfId="13186"/>
    <cellStyle name="20% - Énfasis5 2 12 3 2 4" xfId="13187"/>
    <cellStyle name="20% - Énfasis5 2 12 3 2 4 2" xfId="13188"/>
    <cellStyle name="20% - Énfasis5 2 12 3 2 5" xfId="13189"/>
    <cellStyle name="20% - Énfasis5 2 12 3 3" xfId="13190"/>
    <cellStyle name="20% - Énfasis5 2 12 3 3 2" xfId="13191"/>
    <cellStyle name="20% - Énfasis5 2 12 3 3 2 2" xfId="13192"/>
    <cellStyle name="20% - Énfasis5 2 12 3 3 3" xfId="13193"/>
    <cellStyle name="20% - Énfasis5 2 12 3 3 3 2" xfId="13194"/>
    <cellStyle name="20% - Énfasis5 2 12 3 3 4" xfId="13195"/>
    <cellStyle name="20% - Énfasis5 2 12 3 4" xfId="13196"/>
    <cellStyle name="20% - Énfasis5 2 12 3 4 2" xfId="13197"/>
    <cellStyle name="20% - Énfasis5 2 12 3 5" xfId="13198"/>
    <cellStyle name="20% - Énfasis5 2 12 3 5 2" xfId="13199"/>
    <cellStyle name="20% - Énfasis5 2 12 3 6" xfId="13200"/>
    <cellStyle name="20% - Énfasis5 2 12 4" xfId="13201"/>
    <cellStyle name="20% - Énfasis5 2 12 4 2" xfId="13202"/>
    <cellStyle name="20% - Énfasis5 2 12 4 2 2" xfId="13203"/>
    <cellStyle name="20% - Énfasis5 2 12 4 2 2 2" xfId="13204"/>
    <cellStyle name="20% - Énfasis5 2 12 4 2 2 2 2" xfId="13205"/>
    <cellStyle name="20% - Énfasis5 2 12 4 2 2 3" xfId="13206"/>
    <cellStyle name="20% - Énfasis5 2 12 4 2 2 3 2" xfId="13207"/>
    <cellStyle name="20% - Énfasis5 2 12 4 2 2 4" xfId="13208"/>
    <cellStyle name="20% - Énfasis5 2 12 4 2 3" xfId="13209"/>
    <cellStyle name="20% - Énfasis5 2 12 4 2 3 2" xfId="13210"/>
    <cellStyle name="20% - Énfasis5 2 12 4 2 4" xfId="13211"/>
    <cellStyle name="20% - Énfasis5 2 12 4 2 4 2" xfId="13212"/>
    <cellStyle name="20% - Énfasis5 2 12 4 2 5" xfId="13213"/>
    <cellStyle name="20% - Énfasis5 2 12 4 3" xfId="13214"/>
    <cellStyle name="20% - Énfasis5 2 12 4 3 2" xfId="13215"/>
    <cellStyle name="20% - Énfasis5 2 12 4 3 2 2" xfId="13216"/>
    <cellStyle name="20% - Énfasis5 2 12 4 3 3" xfId="13217"/>
    <cellStyle name="20% - Énfasis5 2 12 4 3 3 2" xfId="13218"/>
    <cellStyle name="20% - Énfasis5 2 12 4 3 4" xfId="13219"/>
    <cellStyle name="20% - Énfasis5 2 12 4 4" xfId="13220"/>
    <cellStyle name="20% - Énfasis5 2 12 4 4 2" xfId="13221"/>
    <cellStyle name="20% - Énfasis5 2 12 4 5" xfId="13222"/>
    <cellStyle name="20% - Énfasis5 2 12 4 5 2" xfId="13223"/>
    <cellStyle name="20% - Énfasis5 2 12 4 6" xfId="13224"/>
    <cellStyle name="20% - Énfasis5 2 12 5" xfId="13225"/>
    <cellStyle name="20% - Énfasis5 2 12 5 2" xfId="13226"/>
    <cellStyle name="20% - Énfasis5 2 12 5 2 2" xfId="13227"/>
    <cellStyle name="20% - Énfasis5 2 12 5 2 2 2" xfId="13228"/>
    <cellStyle name="20% - Énfasis5 2 12 5 2 3" xfId="13229"/>
    <cellStyle name="20% - Énfasis5 2 12 5 2 3 2" xfId="13230"/>
    <cellStyle name="20% - Énfasis5 2 12 5 2 4" xfId="13231"/>
    <cellStyle name="20% - Énfasis5 2 12 5 3" xfId="13232"/>
    <cellStyle name="20% - Énfasis5 2 12 5 3 2" xfId="13233"/>
    <cellStyle name="20% - Énfasis5 2 12 5 4" xfId="13234"/>
    <cellStyle name="20% - Énfasis5 2 12 5 4 2" xfId="13235"/>
    <cellStyle name="20% - Énfasis5 2 12 5 5" xfId="13236"/>
    <cellStyle name="20% - Énfasis5 2 12 6" xfId="13237"/>
    <cellStyle name="20% - Énfasis5 2 12 6 2" xfId="13238"/>
    <cellStyle name="20% - Énfasis5 2 12 6 2 2" xfId="13239"/>
    <cellStyle name="20% - Énfasis5 2 12 6 3" xfId="13240"/>
    <cellStyle name="20% - Énfasis5 2 12 6 3 2" xfId="13241"/>
    <cellStyle name="20% - Énfasis5 2 12 6 4" xfId="13242"/>
    <cellStyle name="20% - Énfasis5 2 12 7" xfId="13243"/>
    <cellStyle name="20% - Énfasis5 2 12 7 2" xfId="13244"/>
    <cellStyle name="20% - Énfasis5 2 12 8" xfId="13245"/>
    <cellStyle name="20% - Énfasis5 2 12 8 2" xfId="13246"/>
    <cellStyle name="20% - Énfasis5 2 12 9" xfId="13247"/>
    <cellStyle name="20% - Énfasis5 2 13" xfId="13248"/>
    <cellStyle name="20% - Énfasis5 2 13 2" xfId="13249"/>
    <cellStyle name="20% - Énfasis5 2 13 2 2" xfId="13250"/>
    <cellStyle name="20% - Énfasis5 2 13 2 2 2" xfId="13251"/>
    <cellStyle name="20% - Énfasis5 2 13 2 2 2 2" xfId="13252"/>
    <cellStyle name="20% - Énfasis5 2 13 2 2 2 2 2" xfId="13253"/>
    <cellStyle name="20% - Énfasis5 2 13 2 2 2 2 2 2" xfId="13254"/>
    <cellStyle name="20% - Énfasis5 2 13 2 2 2 2 3" xfId="13255"/>
    <cellStyle name="20% - Énfasis5 2 13 2 2 2 2 3 2" xfId="13256"/>
    <cellStyle name="20% - Énfasis5 2 13 2 2 2 2 4" xfId="13257"/>
    <cellStyle name="20% - Énfasis5 2 13 2 2 2 3" xfId="13258"/>
    <cellStyle name="20% - Énfasis5 2 13 2 2 2 3 2" xfId="13259"/>
    <cellStyle name="20% - Énfasis5 2 13 2 2 2 4" xfId="13260"/>
    <cellStyle name="20% - Énfasis5 2 13 2 2 2 4 2" xfId="13261"/>
    <cellStyle name="20% - Énfasis5 2 13 2 2 2 5" xfId="13262"/>
    <cellStyle name="20% - Énfasis5 2 13 2 2 3" xfId="13263"/>
    <cellStyle name="20% - Énfasis5 2 13 2 2 3 2" xfId="13264"/>
    <cellStyle name="20% - Énfasis5 2 13 2 2 3 2 2" xfId="13265"/>
    <cellStyle name="20% - Énfasis5 2 13 2 2 3 3" xfId="13266"/>
    <cellStyle name="20% - Énfasis5 2 13 2 2 3 3 2" xfId="13267"/>
    <cellStyle name="20% - Énfasis5 2 13 2 2 3 4" xfId="13268"/>
    <cellStyle name="20% - Énfasis5 2 13 2 2 4" xfId="13269"/>
    <cellStyle name="20% - Énfasis5 2 13 2 2 4 2" xfId="13270"/>
    <cellStyle name="20% - Énfasis5 2 13 2 2 5" xfId="13271"/>
    <cellStyle name="20% - Énfasis5 2 13 2 2 5 2" xfId="13272"/>
    <cellStyle name="20% - Énfasis5 2 13 2 2 6" xfId="13273"/>
    <cellStyle name="20% - Énfasis5 2 13 2 3" xfId="13274"/>
    <cellStyle name="20% - Énfasis5 2 13 2 3 2" xfId="13275"/>
    <cellStyle name="20% - Énfasis5 2 13 2 3 2 2" xfId="13276"/>
    <cellStyle name="20% - Énfasis5 2 13 2 3 2 2 2" xfId="13277"/>
    <cellStyle name="20% - Énfasis5 2 13 2 3 2 2 2 2" xfId="13278"/>
    <cellStyle name="20% - Énfasis5 2 13 2 3 2 2 3" xfId="13279"/>
    <cellStyle name="20% - Énfasis5 2 13 2 3 2 2 3 2" xfId="13280"/>
    <cellStyle name="20% - Énfasis5 2 13 2 3 2 2 4" xfId="13281"/>
    <cellStyle name="20% - Énfasis5 2 13 2 3 2 3" xfId="13282"/>
    <cellStyle name="20% - Énfasis5 2 13 2 3 2 3 2" xfId="13283"/>
    <cellStyle name="20% - Énfasis5 2 13 2 3 2 4" xfId="13284"/>
    <cellStyle name="20% - Énfasis5 2 13 2 3 2 4 2" xfId="13285"/>
    <cellStyle name="20% - Énfasis5 2 13 2 3 2 5" xfId="13286"/>
    <cellStyle name="20% - Énfasis5 2 13 2 3 3" xfId="13287"/>
    <cellStyle name="20% - Énfasis5 2 13 2 3 3 2" xfId="13288"/>
    <cellStyle name="20% - Énfasis5 2 13 2 3 3 2 2" xfId="13289"/>
    <cellStyle name="20% - Énfasis5 2 13 2 3 3 3" xfId="13290"/>
    <cellStyle name="20% - Énfasis5 2 13 2 3 3 3 2" xfId="13291"/>
    <cellStyle name="20% - Énfasis5 2 13 2 3 3 4" xfId="13292"/>
    <cellStyle name="20% - Énfasis5 2 13 2 3 4" xfId="13293"/>
    <cellStyle name="20% - Énfasis5 2 13 2 3 4 2" xfId="13294"/>
    <cellStyle name="20% - Énfasis5 2 13 2 3 5" xfId="13295"/>
    <cellStyle name="20% - Énfasis5 2 13 2 3 5 2" xfId="13296"/>
    <cellStyle name="20% - Énfasis5 2 13 2 3 6" xfId="13297"/>
    <cellStyle name="20% - Énfasis5 2 13 2 4" xfId="13298"/>
    <cellStyle name="20% - Énfasis5 2 13 2 4 2" xfId="13299"/>
    <cellStyle name="20% - Énfasis5 2 13 2 4 2 2" xfId="13300"/>
    <cellStyle name="20% - Énfasis5 2 13 2 4 2 2 2" xfId="13301"/>
    <cellStyle name="20% - Énfasis5 2 13 2 4 2 3" xfId="13302"/>
    <cellStyle name="20% - Énfasis5 2 13 2 4 2 3 2" xfId="13303"/>
    <cellStyle name="20% - Énfasis5 2 13 2 4 2 4" xfId="13304"/>
    <cellStyle name="20% - Énfasis5 2 13 2 4 3" xfId="13305"/>
    <cellStyle name="20% - Énfasis5 2 13 2 4 3 2" xfId="13306"/>
    <cellStyle name="20% - Énfasis5 2 13 2 4 4" xfId="13307"/>
    <cellStyle name="20% - Énfasis5 2 13 2 4 4 2" xfId="13308"/>
    <cellStyle name="20% - Énfasis5 2 13 2 4 5" xfId="13309"/>
    <cellStyle name="20% - Énfasis5 2 13 2 5" xfId="13310"/>
    <cellStyle name="20% - Énfasis5 2 13 2 5 2" xfId="13311"/>
    <cellStyle name="20% - Énfasis5 2 13 2 5 2 2" xfId="13312"/>
    <cellStyle name="20% - Énfasis5 2 13 2 5 3" xfId="13313"/>
    <cellStyle name="20% - Énfasis5 2 13 2 5 3 2" xfId="13314"/>
    <cellStyle name="20% - Énfasis5 2 13 2 5 4" xfId="13315"/>
    <cellStyle name="20% - Énfasis5 2 13 2 6" xfId="13316"/>
    <cellStyle name="20% - Énfasis5 2 13 2 6 2" xfId="13317"/>
    <cellStyle name="20% - Énfasis5 2 13 2 7" xfId="13318"/>
    <cellStyle name="20% - Énfasis5 2 13 2 7 2" xfId="13319"/>
    <cellStyle name="20% - Énfasis5 2 13 2 8" xfId="13320"/>
    <cellStyle name="20% - Énfasis5 2 13 3" xfId="13321"/>
    <cellStyle name="20% - Énfasis5 2 13 3 2" xfId="13322"/>
    <cellStyle name="20% - Énfasis5 2 13 3 2 2" xfId="13323"/>
    <cellStyle name="20% - Énfasis5 2 13 3 2 2 2" xfId="13324"/>
    <cellStyle name="20% - Énfasis5 2 13 3 2 2 2 2" xfId="13325"/>
    <cellStyle name="20% - Énfasis5 2 13 3 2 2 3" xfId="13326"/>
    <cellStyle name="20% - Énfasis5 2 13 3 2 2 3 2" xfId="13327"/>
    <cellStyle name="20% - Énfasis5 2 13 3 2 2 4" xfId="13328"/>
    <cellStyle name="20% - Énfasis5 2 13 3 2 3" xfId="13329"/>
    <cellStyle name="20% - Énfasis5 2 13 3 2 3 2" xfId="13330"/>
    <cellStyle name="20% - Énfasis5 2 13 3 2 4" xfId="13331"/>
    <cellStyle name="20% - Énfasis5 2 13 3 2 4 2" xfId="13332"/>
    <cellStyle name="20% - Énfasis5 2 13 3 2 5" xfId="13333"/>
    <cellStyle name="20% - Énfasis5 2 13 3 3" xfId="13334"/>
    <cellStyle name="20% - Énfasis5 2 13 3 3 2" xfId="13335"/>
    <cellStyle name="20% - Énfasis5 2 13 3 3 2 2" xfId="13336"/>
    <cellStyle name="20% - Énfasis5 2 13 3 3 3" xfId="13337"/>
    <cellStyle name="20% - Énfasis5 2 13 3 3 3 2" xfId="13338"/>
    <cellStyle name="20% - Énfasis5 2 13 3 3 4" xfId="13339"/>
    <cellStyle name="20% - Énfasis5 2 13 3 4" xfId="13340"/>
    <cellStyle name="20% - Énfasis5 2 13 3 4 2" xfId="13341"/>
    <cellStyle name="20% - Énfasis5 2 13 3 5" xfId="13342"/>
    <cellStyle name="20% - Énfasis5 2 13 3 5 2" xfId="13343"/>
    <cellStyle name="20% - Énfasis5 2 13 3 6" xfId="13344"/>
    <cellStyle name="20% - Énfasis5 2 13 4" xfId="13345"/>
    <cellStyle name="20% - Énfasis5 2 13 4 2" xfId="13346"/>
    <cellStyle name="20% - Énfasis5 2 13 4 2 2" xfId="13347"/>
    <cellStyle name="20% - Énfasis5 2 13 4 2 2 2" xfId="13348"/>
    <cellStyle name="20% - Énfasis5 2 13 4 2 2 2 2" xfId="13349"/>
    <cellStyle name="20% - Énfasis5 2 13 4 2 2 3" xfId="13350"/>
    <cellStyle name="20% - Énfasis5 2 13 4 2 2 3 2" xfId="13351"/>
    <cellStyle name="20% - Énfasis5 2 13 4 2 2 4" xfId="13352"/>
    <cellStyle name="20% - Énfasis5 2 13 4 2 3" xfId="13353"/>
    <cellStyle name="20% - Énfasis5 2 13 4 2 3 2" xfId="13354"/>
    <cellStyle name="20% - Énfasis5 2 13 4 2 4" xfId="13355"/>
    <cellStyle name="20% - Énfasis5 2 13 4 2 4 2" xfId="13356"/>
    <cellStyle name="20% - Énfasis5 2 13 4 2 5" xfId="13357"/>
    <cellStyle name="20% - Énfasis5 2 13 4 3" xfId="13358"/>
    <cellStyle name="20% - Énfasis5 2 13 4 3 2" xfId="13359"/>
    <cellStyle name="20% - Énfasis5 2 13 4 3 2 2" xfId="13360"/>
    <cellStyle name="20% - Énfasis5 2 13 4 3 3" xfId="13361"/>
    <cellStyle name="20% - Énfasis5 2 13 4 3 3 2" xfId="13362"/>
    <cellStyle name="20% - Énfasis5 2 13 4 3 4" xfId="13363"/>
    <cellStyle name="20% - Énfasis5 2 13 4 4" xfId="13364"/>
    <cellStyle name="20% - Énfasis5 2 13 4 4 2" xfId="13365"/>
    <cellStyle name="20% - Énfasis5 2 13 4 5" xfId="13366"/>
    <cellStyle name="20% - Énfasis5 2 13 4 5 2" xfId="13367"/>
    <cellStyle name="20% - Énfasis5 2 13 4 6" xfId="13368"/>
    <cellStyle name="20% - Énfasis5 2 13 5" xfId="13369"/>
    <cellStyle name="20% - Énfasis5 2 13 5 2" xfId="13370"/>
    <cellStyle name="20% - Énfasis5 2 13 5 2 2" xfId="13371"/>
    <cellStyle name="20% - Énfasis5 2 13 5 2 2 2" xfId="13372"/>
    <cellStyle name="20% - Énfasis5 2 13 5 2 3" xfId="13373"/>
    <cellStyle name="20% - Énfasis5 2 13 5 2 3 2" xfId="13374"/>
    <cellStyle name="20% - Énfasis5 2 13 5 2 4" xfId="13375"/>
    <cellStyle name="20% - Énfasis5 2 13 5 3" xfId="13376"/>
    <cellStyle name="20% - Énfasis5 2 13 5 3 2" xfId="13377"/>
    <cellStyle name="20% - Énfasis5 2 13 5 4" xfId="13378"/>
    <cellStyle name="20% - Énfasis5 2 13 5 4 2" xfId="13379"/>
    <cellStyle name="20% - Énfasis5 2 13 5 5" xfId="13380"/>
    <cellStyle name="20% - Énfasis5 2 13 6" xfId="13381"/>
    <cellStyle name="20% - Énfasis5 2 13 6 2" xfId="13382"/>
    <cellStyle name="20% - Énfasis5 2 13 6 2 2" xfId="13383"/>
    <cellStyle name="20% - Énfasis5 2 13 6 3" xfId="13384"/>
    <cellStyle name="20% - Énfasis5 2 13 6 3 2" xfId="13385"/>
    <cellStyle name="20% - Énfasis5 2 13 6 4" xfId="13386"/>
    <cellStyle name="20% - Énfasis5 2 13 7" xfId="13387"/>
    <cellStyle name="20% - Énfasis5 2 13 7 2" xfId="13388"/>
    <cellStyle name="20% - Énfasis5 2 13 8" xfId="13389"/>
    <cellStyle name="20% - Énfasis5 2 13 8 2" xfId="13390"/>
    <cellStyle name="20% - Énfasis5 2 13 9" xfId="13391"/>
    <cellStyle name="20% - Énfasis5 2 14" xfId="13392"/>
    <cellStyle name="20% - Énfasis5 2 14 2" xfId="13393"/>
    <cellStyle name="20% - Énfasis5 2 14 2 2" xfId="13394"/>
    <cellStyle name="20% - Énfasis5 2 14 2 2 2" xfId="13395"/>
    <cellStyle name="20% - Énfasis5 2 14 2 2 2 2" xfId="13396"/>
    <cellStyle name="20% - Énfasis5 2 14 2 2 2 2 2" xfId="13397"/>
    <cellStyle name="20% - Énfasis5 2 14 2 2 2 3" xfId="13398"/>
    <cellStyle name="20% - Énfasis5 2 14 2 2 2 3 2" xfId="13399"/>
    <cellStyle name="20% - Énfasis5 2 14 2 2 2 4" xfId="13400"/>
    <cellStyle name="20% - Énfasis5 2 14 2 2 3" xfId="13401"/>
    <cellStyle name="20% - Énfasis5 2 14 2 2 3 2" xfId="13402"/>
    <cellStyle name="20% - Énfasis5 2 14 2 2 4" xfId="13403"/>
    <cellStyle name="20% - Énfasis5 2 14 2 2 4 2" xfId="13404"/>
    <cellStyle name="20% - Énfasis5 2 14 2 2 5" xfId="13405"/>
    <cellStyle name="20% - Énfasis5 2 14 2 3" xfId="13406"/>
    <cellStyle name="20% - Énfasis5 2 14 2 3 2" xfId="13407"/>
    <cellStyle name="20% - Énfasis5 2 14 2 3 2 2" xfId="13408"/>
    <cellStyle name="20% - Énfasis5 2 14 2 3 3" xfId="13409"/>
    <cellStyle name="20% - Énfasis5 2 14 2 3 3 2" xfId="13410"/>
    <cellStyle name="20% - Énfasis5 2 14 2 3 4" xfId="13411"/>
    <cellStyle name="20% - Énfasis5 2 14 2 4" xfId="13412"/>
    <cellStyle name="20% - Énfasis5 2 14 2 4 2" xfId="13413"/>
    <cellStyle name="20% - Énfasis5 2 14 2 5" xfId="13414"/>
    <cellStyle name="20% - Énfasis5 2 14 2 5 2" xfId="13415"/>
    <cellStyle name="20% - Énfasis5 2 14 2 6" xfId="13416"/>
    <cellStyle name="20% - Énfasis5 2 14 3" xfId="13417"/>
    <cellStyle name="20% - Énfasis5 2 14 3 2" xfId="13418"/>
    <cellStyle name="20% - Énfasis5 2 14 3 2 2" xfId="13419"/>
    <cellStyle name="20% - Énfasis5 2 14 3 2 2 2" xfId="13420"/>
    <cellStyle name="20% - Énfasis5 2 14 3 2 2 2 2" xfId="13421"/>
    <cellStyle name="20% - Énfasis5 2 14 3 2 2 3" xfId="13422"/>
    <cellStyle name="20% - Énfasis5 2 14 3 2 2 3 2" xfId="13423"/>
    <cellStyle name="20% - Énfasis5 2 14 3 2 2 4" xfId="13424"/>
    <cellStyle name="20% - Énfasis5 2 14 3 2 3" xfId="13425"/>
    <cellStyle name="20% - Énfasis5 2 14 3 2 3 2" xfId="13426"/>
    <cellStyle name="20% - Énfasis5 2 14 3 2 4" xfId="13427"/>
    <cellStyle name="20% - Énfasis5 2 14 3 2 4 2" xfId="13428"/>
    <cellStyle name="20% - Énfasis5 2 14 3 2 5" xfId="13429"/>
    <cellStyle name="20% - Énfasis5 2 14 3 3" xfId="13430"/>
    <cellStyle name="20% - Énfasis5 2 14 3 3 2" xfId="13431"/>
    <cellStyle name="20% - Énfasis5 2 14 3 3 2 2" xfId="13432"/>
    <cellStyle name="20% - Énfasis5 2 14 3 3 3" xfId="13433"/>
    <cellStyle name="20% - Énfasis5 2 14 3 3 3 2" xfId="13434"/>
    <cellStyle name="20% - Énfasis5 2 14 3 3 4" xfId="13435"/>
    <cellStyle name="20% - Énfasis5 2 14 3 4" xfId="13436"/>
    <cellStyle name="20% - Énfasis5 2 14 3 4 2" xfId="13437"/>
    <cellStyle name="20% - Énfasis5 2 14 3 5" xfId="13438"/>
    <cellStyle name="20% - Énfasis5 2 14 3 5 2" xfId="13439"/>
    <cellStyle name="20% - Énfasis5 2 14 3 6" xfId="13440"/>
    <cellStyle name="20% - Énfasis5 2 14 4" xfId="13441"/>
    <cellStyle name="20% - Énfasis5 2 14 4 2" xfId="13442"/>
    <cellStyle name="20% - Énfasis5 2 14 4 2 2" xfId="13443"/>
    <cellStyle name="20% - Énfasis5 2 14 4 2 2 2" xfId="13444"/>
    <cellStyle name="20% - Énfasis5 2 14 4 2 3" xfId="13445"/>
    <cellStyle name="20% - Énfasis5 2 14 4 2 3 2" xfId="13446"/>
    <cellStyle name="20% - Énfasis5 2 14 4 2 4" xfId="13447"/>
    <cellStyle name="20% - Énfasis5 2 14 4 3" xfId="13448"/>
    <cellStyle name="20% - Énfasis5 2 14 4 3 2" xfId="13449"/>
    <cellStyle name="20% - Énfasis5 2 14 4 4" xfId="13450"/>
    <cellStyle name="20% - Énfasis5 2 14 4 4 2" xfId="13451"/>
    <cellStyle name="20% - Énfasis5 2 14 4 5" xfId="13452"/>
    <cellStyle name="20% - Énfasis5 2 14 5" xfId="13453"/>
    <cellStyle name="20% - Énfasis5 2 14 5 2" xfId="13454"/>
    <cellStyle name="20% - Énfasis5 2 14 5 2 2" xfId="13455"/>
    <cellStyle name="20% - Énfasis5 2 14 5 3" xfId="13456"/>
    <cellStyle name="20% - Énfasis5 2 14 5 3 2" xfId="13457"/>
    <cellStyle name="20% - Énfasis5 2 14 5 4" xfId="13458"/>
    <cellStyle name="20% - Énfasis5 2 14 6" xfId="13459"/>
    <cellStyle name="20% - Énfasis5 2 14 6 2" xfId="13460"/>
    <cellStyle name="20% - Énfasis5 2 14 7" xfId="13461"/>
    <cellStyle name="20% - Énfasis5 2 14 7 2" xfId="13462"/>
    <cellStyle name="20% - Énfasis5 2 14 8" xfId="13463"/>
    <cellStyle name="20% - Énfasis5 2 15" xfId="13464"/>
    <cellStyle name="20% - Énfasis5 2 15 2" xfId="13465"/>
    <cellStyle name="20% - Énfasis5 2 15 2 2" xfId="13466"/>
    <cellStyle name="20% - Énfasis5 2 15 2 2 2" xfId="13467"/>
    <cellStyle name="20% - Énfasis5 2 15 2 2 2 2" xfId="13468"/>
    <cellStyle name="20% - Énfasis5 2 15 2 2 3" xfId="13469"/>
    <cellStyle name="20% - Énfasis5 2 15 2 2 3 2" xfId="13470"/>
    <cellStyle name="20% - Énfasis5 2 15 2 2 4" xfId="13471"/>
    <cellStyle name="20% - Énfasis5 2 15 2 3" xfId="13472"/>
    <cellStyle name="20% - Énfasis5 2 15 2 3 2" xfId="13473"/>
    <cellStyle name="20% - Énfasis5 2 15 2 4" xfId="13474"/>
    <cellStyle name="20% - Énfasis5 2 15 2 4 2" xfId="13475"/>
    <cellStyle name="20% - Énfasis5 2 15 2 5" xfId="13476"/>
    <cellStyle name="20% - Énfasis5 2 15 3" xfId="13477"/>
    <cellStyle name="20% - Énfasis5 2 15 3 2" xfId="13478"/>
    <cellStyle name="20% - Énfasis5 2 15 3 2 2" xfId="13479"/>
    <cellStyle name="20% - Énfasis5 2 15 3 3" xfId="13480"/>
    <cellStyle name="20% - Énfasis5 2 15 3 3 2" xfId="13481"/>
    <cellStyle name="20% - Énfasis5 2 15 3 4" xfId="13482"/>
    <cellStyle name="20% - Énfasis5 2 15 4" xfId="13483"/>
    <cellStyle name="20% - Énfasis5 2 15 4 2" xfId="13484"/>
    <cellStyle name="20% - Énfasis5 2 15 5" xfId="13485"/>
    <cellStyle name="20% - Énfasis5 2 15 5 2" xfId="13486"/>
    <cellStyle name="20% - Énfasis5 2 15 6" xfId="13487"/>
    <cellStyle name="20% - Énfasis5 2 16" xfId="13488"/>
    <cellStyle name="20% - Énfasis5 2 16 2" xfId="13489"/>
    <cellStyle name="20% - Énfasis5 2 16 2 2" xfId="13490"/>
    <cellStyle name="20% - Énfasis5 2 16 2 2 2" xfId="13491"/>
    <cellStyle name="20% - Énfasis5 2 16 2 2 2 2" xfId="13492"/>
    <cellStyle name="20% - Énfasis5 2 16 2 2 3" xfId="13493"/>
    <cellStyle name="20% - Énfasis5 2 16 2 2 3 2" xfId="13494"/>
    <cellStyle name="20% - Énfasis5 2 16 2 2 4" xfId="13495"/>
    <cellStyle name="20% - Énfasis5 2 16 2 3" xfId="13496"/>
    <cellStyle name="20% - Énfasis5 2 16 2 3 2" xfId="13497"/>
    <cellStyle name="20% - Énfasis5 2 16 2 4" xfId="13498"/>
    <cellStyle name="20% - Énfasis5 2 16 2 4 2" xfId="13499"/>
    <cellStyle name="20% - Énfasis5 2 16 2 5" xfId="13500"/>
    <cellStyle name="20% - Énfasis5 2 16 3" xfId="13501"/>
    <cellStyle name="20% - Énfasis5 2 16 3 2" xfId="13502"/>
    <cellStyle name="20% - Énfasis5 2 16 3 2 2" xfId="13503"/>
    <cellStyle name="20% - Énfasis5 2 16 3 3" xfId="13504"/>
    <cellStyle name="20% - Énfasis5 2 16 3 3 2" xfId="13505"/>
    <cellStyle name="20% - Énfasis5 2 16 3 4" xfId="13506"/>
    <cellStyle name="20% - Énfasis5 2 16 4" xfId="13507"/>
    <cellStyle name="20% - Énfasis5 2 16 4 2" xfId="13508"/>
    <cellStyle name="20% - Énfasis5 2 16 5" xfId="13509"/>
    <cellStyle name="20% - Énfasis5 2 16 5 2" xfId="13510"/>
    <cellStyle name="20% - Énfasis5 2 16 6" xfId="13511"/>
    <cellStyle name="20% - Énfasis5 2 17" xfId="13512"/>
    <cellStyle name="20% - Énfasis5 2 17 2" xfId="13513"/>
    <cellStyle name="20% - Énfasis5 2 17 2 2" xfId="13514"/>
    <cellStyle name="20% - Énfasis5 2 17 2 2 2" xfId="13515"/>
    <cellStyle name="20% - Énfasis5 2 17 2 3" xfId="13516"/>
    <cellStyle name="20% - Énfasis5 2 17 2 3 2" xfId="13517"/>
    <cellStyle name="20% - Énfasis5 2 17 2 4" xfId="13518"/>
    <cellStyle name="20% - Énfasis5 2 17 3" xfId="13519"/>
    <cellStyle name="20% - Énfasis5 2 17 3 2" xfId="13520"/>
    <cellStyle name="20% - Énfasis5 2 17 4" xfId="13521"/>
    <cellStyle name="20% - Énfasis5 2 17 4 2" xfId="13522"/>
    <cellStyle name="20% - Énfasis5 2 17 5" xfId="13523"/>
    <cellStyle name="20% - Énfasis5 2 18" xfId="13524"/>
    <cellStyle name="20% - Énfasis5 2 18 2" xfId="13525"/>
    <cellStyle name="20% - Énfasis5 2 18 2 2" xfId="13526"/>
    <cellStyle name="20% - Énfasis5 2 18 3" xfId="13527"/>
    <cellStyle name="20% - Énfasis5 2 18 3 2" xfId="13528"/>
    <cellStyle name="20% - Énfasis5 2 18 4" xfId="13529"/>
    <cellStyle name="20% - Énfasis5 2 19" xfId="13530"/>
    <cellStyle name="20% - Énfasis5 2 19 2" xfId="13531"/>
    <cellStyle name="20% - Énfasis5 2 2" xfId="13532"/>
    <cellStyle name="20% - Énfasis5 2 2 10" xfId="13533"/>
    <cellStyle name="20% - Énfasis5 2 2 2" xfId="13534"/>
    <cellStyle name="20% - Énfasis5 2 2 2 2" xfId="13535"/>
    <cellStyle name="20% - Énfasis5 2 2 2 2 2" xfId="13536"/>
    <cellStyle name="20% - Énfasis5 2 2 2 2 2 2" xfId="13537"/>
    <cellStyle name="20% - Énfasis5 2 2 2 2 2 2 2" xfId="13538"/>
    <cellStyle name="20% - Énfasis5 2 2 2 2 2 2 2 2" xfId="13539"/>
    <cellStyle name="20% - Énfasis5 2 2 2 2 2 2 3" xfId="13540"/>
    <cellStyle name="20% - Énfasis5 2 2 2 2 2 2 3 2" xfId="13541"/>
    <cellStyle name="20% - Énfasis5 2 2 2 2 2 2 4" xfId="13542"/>
    <cellStyle name="20% - Énfasis5 2 2 2 2 2 3" xfId="13543"/>
    <cellStyle name="20% - Énfasis5 2 2 2 2 2 3 2" xfId="13544"/>
    <cellStyle name="20% - Énfasis5 2 2 2 2 2 4" xfId="13545"/>
    <cellStyle name="20% - Énfasis5 2 2 2 2 2 4 2" xfId="13546"/>
    <cellStyle name="20% - Énfasis5 2 2 2 2 2 5" xfId="13547"/>
    <cellStyle name="20% - Énfasis5 2 2 2 2 3" xfId="13548"/>
    <cellStyle name="20% - Énfasis5 2 2 2 2 3 2" xfId="13549"/>
    <cellStyle name="20% - Énfasis5 2 2 2 2 3 2 2" xfId="13550"/>
    <cellStyle name="20% - Énfasis5 2 2 2 2 3 3" xfId="13551"/>
    <cellStyle name="20% - Énfasis5 2 2 2 2 3 3 2" xfId="13552"/>
    <cellStyle name="20% - Énfasis5 2 2 2 2 3 4" xfId="13553"/>
    <cellStyle name="20% - Énfasis5 2 2 2 2 4" xfId="13554"/>
    <cellStyle name="20% - Énfasis5 2 2 2 2 4 2" xfId="13555"/>
    <cellStyle name="20% - Énfasis5 2 2 2 2 5" xfId="13556"/>
    <cellStyle name="20% - Énfasis5 2 2 2 2 5 2" xfId="13557"/>
    <cellStyle name="20% - Énfasis5 2 2 2 2 6" xfId="13558"/>
    <cellStyle name="20% - Énfasis5 2 2 2 3" xfId="13559"/>
    <cellStyle name="20% - Énfasis5 2 2 2 3 2" xfId="13560"/>
    <cellStyle name="20% - Énfasis5 2 2 2 3 2 2" xfId="13561"/>
    <cellStyle name="20% - Énfasis5 2 2 2 3 2 2 2" xfId="13562"/>
    <cellStyle name="20% - Énfasis5 2 2 2 3 2 2 2 2" xfId="13563"/>
    <cellStyle name="20% - Énfasis5 2 2 2 3 2 2 3" xfId="13564"/>
    <cellStyle name="20% - Énfasis5 2 2 2 3 2 2 3 2" xfId="13565"/>
    <cellStyle name="20% - Énfasis5 2 2 2 3 2 2 4" xfId="13566"/>
    <cellStyle name="20% - Énfasis5 2 2 2 3 2 3" xfId="13567"/>
    <cellStyle name="20% - Énfasis5 2 2 2 3 2 3 2" xfId="13568"/>
    <cellStyle name="20% - Énfasis5 2 2 2 3 2 4" xfId="13569"/>
    <cellStyle name="20% - Énfasis5 2 2 2 3 2 4 2" xfId="13570"/>
    <cellStyle name="20% - Énfasis5 2 2 2 3 2 5" xfId="13571"/>
    <cellStyle name="20% - Énfasis5 2 2 2 3 3" xfId="13572"/>
    <cellStyle name="20% - Énfasis5 2 2 2 3 3 2" xfId="13573"/>
    <cellStyle name="20% - Énfasis5 2 2 2 3 3 2 2" xfId="13574"/>
    <cellStyle name="20% - Énfasis5 2 2 2 3 3 3" xfId="13575"/>
    <cellStyle name="20% - Énfasis5 2 2 2 3 3 3 2" xfId="13576"/>
    <cellStyle name="20% - Énfasis5 2 2 2 3 3 4" xfId="13577"/>
    <cellStyle name="20% - Énfasis5 2 2 2 3 4" xfId="13578"/>
    <cellStyle name="20% - Énfasis5 2 2 2 3 4 2" xfId="13579"/>
    <cellStyle name="20% - Énfasis5 2 2 2 3 5" xfId="13580"/>
    <cellStyle name="20% - Énfasis5 2 2 2 3 5 2" xfId="13581"/>
    <cellStyle name="20% - Énfasis5 2 2 2 3 6" xfId="13582"/>
    <cellStyle name="20% - Énfasis5 2 2 2 4" xfId="13583"/>
    <cellStyle name="20% - Énfasis5 2 2 2 4 2" xfId="13584"/>
    <cellStyle name="20% - Énfasis5 2 2 2 4 2 2" xfId="13585"/>
    <cellStyle name="20% - Énfasis5 2 2 2 4 2 2 2" xfId="13586"/>
    <cellStyle name="20% - Énfasis5 2 2 2 4 2 3" xfId="13587"/>
    <cellStyle name="20% - Énfasis5 2 2 2 4 2 3 2" xfId="13588"/>
    <cellStyle name="20% - Énfasis5 2 2 2 4 2 4" xfId="13589"/>
    <cellStyle name="20% - Énfasis5 2 2 2 4 3" xfId="13590"/>
    <cellStyle name="20% - Énfasis5 2 2 2 4 3 2" xfId="13591"/>
    <cellStyle name="20% - Énfasis5 2 2 2 4 4" xfId="13592"/>
    <cellStyle name="20% - Énfasis5 2 2 2 4 4 2" xfId="13593"/>
    <cellStyle name="20% - Énfasis5 2 2 2 4 5" xfId="13594"/>
    <cellStyle name="20% - Énfasis5 2 2 2 5" xfId="13595"/>
    <cellStyle name="20% - Énfasis5 2 2 2 5 2" xfId="13596"/>
    <cellStyle name="20% - Énfasis5 2 2 2 5 2 2" xfId="13597"/>
    <cellStyle name="20% - Énfasis5 2 2 2 5 3" xfId="13598"/>
    <cellStyle name="20% - Énfasis5 2 2 2 5 3 2" xfId="13599"/>
    <cellStyle name="20% - Énfasis5 2 2 2 5 4" xfId="13600"/>
    <cellStyle name="20% - Énfasis5 2 2 2 6" xfId="13601"/>
    <cellStyle name="20% - Énfasis5 2 2 2 6 2" xfId="13602"/>
    <cellStyle name="20% - Énfasis5 2 2 2 7" xfId="13603"/>
    <cellStyle name="20% - Énfasis5 2 2 2 7 2" xfId="13604"/>
    <cellStyle name="20% - Énfasis5 2 2 2 8" xfId="13605"/>
    <cellStyle name="20% - Énfasis5 2 2 3" xfId="13606"/>
    <cellStyle name="20% - Énfasis5 2 2 3 2" xfId="13607"/>
    <cellStyle name="20% - Énfasis5 2 2 3 2 2" xfId="13608"/>
    <cellStyle name="20% - Énfasis5 2 2 3 2 2 2" xfId="13609"/>
    <cellStyle name="20% - Énfasis5 2 2 3 2 2 2 2" xfId="13610"/>
    <cellStyle name="20% - Énfasis5 2 2 3 2 2 3" xfId="13611"/>
    <cellStyle name="20% - Énfasis5 2 2 3 2 2 3 2" xfId="13612"/>
    <cellStyle name="20% - Énfasis5 2 2 3 2 2 4" xfId="13613"/>
    <cellStyle name="20% - Énfasis5 2 2 3 2 3" xfId="13614"/>
    <cellStyle name="20% - Énfasis5 2 2 3 2 3 2" xfId="13615"/>
    <cellStyle name="20% - Énfasis5 2 2 3 2 4" xfId="13616"/>
    <cellStyle name="20% - Énfasis5 2 2 3 2 4 2" xfId="13617"/>
    <cellStyle name="20% - Énfasis5 2 2 3 2 5" xfId="13618"/>
    <cellStyle name="20% - Énfasis5 2 2 3 3" xfId="13619"/>
    <cellStyle name="20% - Énfasis5 2 2 3 3 2" xfId="13620"/>
    <cellStyle name="20% - Énfasis5 2 2 3 3 2 2" xfId="13621"/>
    <cellStyle name="20% - Énfasis5 2 2 3 3 3" xfId="13622"/>
    <cellStyle name="20% - Énfasis5 2 2 3 3 3 2" xfId="13623"/>
    <cellStyle name="20% - Énfasis5 2 2 3 3 4" xfId="13624"/>
    <cellStyle name="20% - Énfasis5 2 2 3 4" xfId="13625"/>
    <cellStyle name="20% - Énfasis5 2 2 3 4 2" xfId="13626"/>
    <cellStyle name="20% - Énfasis5 2 2 3 5" xfId="13627"/>
    <cellStyle name="20% - Énfasis5 2 2 3 5 2" xfId="13628"/>
    <cellStyle name="20% - Énfasis5 2 2 3 6" xfId="13629"/>
    <cellStyle name="20% - Énfasis5 2 2 4" xfId="13630"/>
    <cellStyle name="20% - Énfasis5 2 2 4 2" xfId="13631"/>
    <cellStyle name="20% - Énfasis5 2 2 4 2 2" xfId="13632"/>
    <cellStyle name="20% - Énfasis5 2 2 4 2 2 2" xfId="13633"/>
    <cellStyle name="20% - Énfasis5 2 2 4 2 2 2 2" xfId="13634"/>
    <cellStyle name="20% - Énfasis5 2 2 4 2 2 3" xfId="13635"/>
    <cellStyle name="20% - Énfasis5 2 2 4 2 2 3 2" xfId="13636"/>
    <cellStyle name="20% - Énfasis5 2 2 4 2 2 4" xfId="13637"/>
    <cellStyle name="20% - Énfasis5 2 2 4 2 3" xfId="13638"/>
    <cellStyle name="20% - Énfasis5 2 2 4 2 3 2" xfId="13639"/>
    <cellStyle name="20% - Énfasis5 2 2 4 2 4" xfId="13640"/>
    <cellStyle name="20% - Énfasis5 2 2 4 2 4 2" xfId="13641"/>
    <cellStyle name="20% - Énfasis5 2 2 4 2 5" xfId="13642"/>
    <cellStyle name="20% - Énfasis5 2 2 4 3" xfId="13643"/>
    <cellStyle name="20% - Énfasis5 2 2 4 3 2" xfId="13644"/>
    <cellStyle name="20% - Énfasis5 2 2 4 3 2 2" xfId="13645"/>
    <cellStyle name="20% - Énfasis5 2 2 4 3 3" xfId="13646"/>
    <cellStyle name="20% - Énfasis5 2 2 4 3 3 2" xfId="13647"/>
    <cellStyle name="20% - Énfasis5 2 2 4 3 4" xfId="13648"/>
    <cellStyle name="20% - Énfasis5 2 2 4 4" xfId="13649"/>
    <cellStyle name="20% - Énfasis5 2 2 4 4 2" xfId="13650"/>
    <cellStyle name="20% - Énfasis5 2 2 4 5" xfId="13651"/>
    <cellStyle name="20% - Énfasis5 2 2 4 5 2" xfId="13652"/>
    <cellStyle name="20% - Énfasis5 2 2 4 6" xfId="13653"/>
    <cellStyle name="20% - Énfasis5 2 2 5" xfId="13654"/>
    <cellStyle name="20% - Énfasis5 2 2 5 2" xfId="13655"/>
    <cellStyle name="20% - Énfasis5 2 2 5 2 2" xfId="13656"/>
    <cellStyle name="20% - Énfasis5 2 2 5 2 2 2" xfId="13657"/>
    <cellStyle name="20% - Énfasis5 2 2 5 2 3" xfId="13658"/>
    <cellStyle name="20% - Énfasis5 2 2 5 2 3 2" xfId="13659"/>
    <cellStyle name="20% - Énfasis5 2 2 5 2 4" xfId="13660"/>
    <cellStyle name="20% - Énfasis5 2 2 5 3" xfId="13661"/>
    <cellStyle name="20% - Énfasis5 2 2 5 3 2" xfId="13662"/>
    <cellStyle name="20% - Énfasis5 2 2 5 4" xfId="13663"/>
    <cellStyle name="20% - Énfasis5 2 2 5 4 2" xfId="13664"/>
    <cellStyle name="20% - Énfasis5 2 2 5 5" xfId="13665"/>
    <cellStyle name="20% - Énfasis5 2 2 6" xfId="13666"/>
    <cellStyle name="20% - Énfasis5 2 2 6 2" xfId="13667"/>
    <cellStyle name="20% - Énfasis5 2 2 6 2 2" xfId="13668"/>
    <cellStyle name="20% - Énfasis5 2 2 6 3" xfId="13669"/>
    <cellStyle name="20% - Énfasis5 2 2 6 3 2" xfId="13670"/>
    <cellStyle name="20% - Énfasis5 2 2 6 4" xfId="13671"/>
    <cellStyle name="20% - Énfasis5 2 2 7" xfId="13672"/>
    <cellStyle name="20% - Énfasis5 2 2 7 2" xfId="13673"/>
    <cellStyle name="20% - Énfasis5 2 2 8" xfId="13674"/>
    <cellStyle name="20% - Énfasis5 2 2 8 2" xfId="13675"/>
    <cellStyle name="20% - Énfasis5 2 2 9" xfId="13676"/>
    <cellStyle name="20% - Énfasis5 2 20" xfId="13677"/>
    <cellStyle name="20% - Énfasis5 2 20 2" xfId="13678"/>
    <cellStyle name="20% - Énfasis5 2 21" xfId="13679"/>
    <cellStyle name="20% - Énfasis5 2 22" xfId="13680"/>
    <cellStyle name="20% - Énfasis5 2 3" xfId="13681"/>
    <cellStyle name="20% - Énfasis5 2 3 10" xfId="13682"/>
    <cellStyle name="20% - Énfasis5 2 3 2" xfId="13683"/>
    <cellStyle name="20% - Énfasis5 2 3 2 2" xfId="13684"/>
    <cellStyle name="20% - Énfasis5 2 3 2 2 2" xfId="13685"/>
    <cellStyle name="20% - Énfasis5 2 3 2 2 2 2" xfId="13686"/>
    <cellStyle name="20% - Énfasis5 2 3 2 2 2 2 2" xfId="13687"/>
    <cellStyle name="20% - Énfasis5 2 3 2 2 2 2 2 2" xfId="13688"/>
    <cellStyle name="20% - Énfasis5 2 3 2 2 2 2 3" xfId="13689"/>
    <cellStyle name="20% - Énfasis5 2 3 2 2 2 2 3 2" xfId="13690"/>
    <cellStyle name="20% - Énfasis5 2 3 2 2 2 2 4" xfId="13691"/>
    <cellStyle name="20% - Énfasis5 2 3 2 2 2 3" xfId="13692"/>
    <cellStyle name="20% - Énfasis5 2 3 2 2 2 3 2" xfId="13693"/>
    <cellStyle name="20% - Énfasis5 2 3 2 2 2 4" xfId="13694"/>
    <cellStyle name="20% - Énfasis5 2 3 2 2 2 4 2" xfId="13695"/>
    <cellStyle name="20% - Énfasis5 2 3 2 2 2 5" xfId="13696"/>
    <cellStyle name="20% - Énfasis5 2 3 2 2 3" xfId="13697"/>
    <cellStyle name="20% - Énfasis5 2 3 2 2 3 2" xfId="13698"/>
    <cellStyle name="20% - Énfasis5 2 3 2 2 3 2 2" xfId="13699"/>
    <cellStyle name="20% - Énfasis5 2 3 2 2 3 3" xfId="13700"/>
    <cellStyle name="20% - Énfasis5 2 3 2 2 3 3 2" xfId="13701"/>
    <cellStyle name="20% - Énfasis5 2 3 2 2 3 4" xfId="13702"/>
    <cellStyle name="20% - Énfasis5 2 3 2 2 4" xfId="13703"/>
    <cellStyle name="20% - Énfasis5 2 3 2 2 4 2" xfId="13704"/>
    <cellStyle name="20% - Énfasis5 2 3 2 2 5" xfId="13705"/>
    <cellStyle name="20% - Énfasis5 2 3 2 2 5 2" xfId="13706"/>
    <cellStyle name="20% - Énfasis5 2 3 2 2 6" xfId="13707"/>
    <cellStyle name="20% - Énfasis5 2 3 2 3" xfId="13708"/>
    <cellStyle name="20% - Énfasis5 2 3 2 3 2" xfId="13709"/>
    <cellStyle name="20% - Énfasis5 2 3 2 3 2 2" xfId="13710"/>
    <cellStyle name="20% - Énfasis5 2 3 2 3 2 2 2" xfId="13711"/>
    <cellStyle name="20% - Énfasis5 2 3 2 3 2 2 2 2" xfId="13712"/>
    <cellStyle name="20% - Énfasis5 2 3 2 3 2 2 3" xfId="13713"/>
    <cellStyle name="20% - Énfasis5 2 3 2 3 2 2 3 2" xfId="13714"/>
    <cellStyle name="20% - Énfasis5 2 3 2 3 2 2 4" xfId="13715"/>
    <cellStyle name="20% - Énfasis5 2 3 2 3 2 3" xfId="13716"/>
    <cellStyle name="20% - Énfasis5 2 3 2 3 2 3 2" xfId="13717"/>
    <cellStyle name="20% - Énfasis5 2 3 2 3 2 4" xfId="13718"/>
    <cellStyle name="20% - Énfasis5 2 3 2 3 2 4 2" xfId="13719"/>
    <cellStyle name="20% - Énfasis5 2 3 2 3 2 5" xfId="13720"/>
    <cellStyle name="20% - Énfasis5 2 3 2 3 3" xfId="13721"/>
    <cellStyle name="20% - Énfasis5 2 3 2 3 3 2" xfId="13722"/>
    <cellStyle name="20% - Énfasis5 2 3 2 3 3 2 2" xfId="13723"/>
    <cellStyle name="20% - Énfasis5 2 3 2 3 3 3" xfId="13724"/>
    <cellStyle name="20% - Énfasis5 2 3 2 3 3 3 2" xfId="13725"/>
    <cellStyle name="20% - Énfasis5 2 3 2 3 3 4" xfId="13726"/>
    <cellStyle name="20% - Énfasis5 2 3 2 3 4" xfId="13727"/>
    <cellStyle name="20% - Énfasis5 2 3 2 3 4 2" xfId="13728"/>
    <cellStyle name="20% - Énfasis5 2 3 2 3 5" xfId="13729"/>
    <cellStyle name="20% - Énfasis5 2 3 2 3 5 2" xfId="13730"/>
    <cellStyle name="20% - Énfasis5 2 3 2 3 6" xfId="13731"/>
    <cellStyle name="20% - Énfasis5 2 3 2 4" xfId="13732"/>
    <cellStyle name="20% - Énfasis5 2 3 2 4 2" xfId="13733"/>
    <cellStyle name="20% - Énfasis5 2 3 2 4 2 2" xfId="13734"/>
    <cellStyle name="20% - Énfasis5 2 3 2 4 2 2 2" xfId="13735"/>
    <cellStyle name="20% - Énfasis5 2 3 2 4 2 3" xfId="13736"/>
    <cellStyle name="20% - Énfasis5 2 3 2 4 2 3 2" xfId="13737"/>
    <cellStyle name="20% - Énfasis5 2 3 2 4 2 4" xfId="13738"/>
    <cellStyle name="20% - Énfasis5 2 3 2 4 3" xfId="13739"/>
    <cellStyle name="20% - Énfasis5 2 3 2 4 3 2" xfId="13740"/>
    <cellStyle name="20% - Énfasis5 2 3 2 4 4" xfId="13741"/>
    <cellStyle name="20% - Énfasis5 2 3 2 4 4 2" xfId="13742"/>
    <cellStyle name="20% - Énfasis5 2 3 2 4 5" xfId="13743"/>
    <cellStyle name="20% - Énfasis5 2 3 2 5" xfId="13744"/>
    <cellStyle name="20% - Énfasis5 2 3 2 5 2" xfId="13745"/>
    <cellStyle name="20% - Énfasis5 2 3 2 5 2 2" xfId="13746"/>
    <cellStyle name="20% - Énfasis5 2 3 2 5 3" xfId="13747"/>
    <cellStyle name="20% - Énfasis5 2 3 2 5 3 2" xfId="13748"/>
    <cellStyle name="20% - Énfasis5 2 3 2 5 4" xfId="13749"/>
    <cellStyle name="20% - Énfasis5 2 3 2 6" xfId="13750"/>
    <cellStyle name="20% - Énfasis5 2 3 2 6 2" xfId="13751"/>
    <cellStyle name="20% - Énfasis5 2 3 2 7" xfId="13752"/>
    <cellStyle name="20% - Énfasis5 2 3 2 7 2" xfId="13753"/>
    <cellStyle name="20% - Énfasis5 2 3 2 8" xfId="13754"/>
    <cellStyle name="20% - Énfasis5 2 3 3" xfId="13755"/>
    <cellStyle name="20% - Énfasis5 2 3 3 2" xfId="13756"/>
    <cellStyle name="20% - Énfasis5 2 3 3 2 2" xfId="13757"/>
    <cellStyle name="20% - Énfasis5 2 3 3 2 2 2" xfId="13758"/>
    <cellStyle name="20% - Énfasis5 2 3 3 2 2 2 2" xfId="13759"/>
    <cellStyle name="20% - Énfasis5 2 3 3 2 2 3" xfId="13760"/>
    <cellStyle name="20% - Énfasis5 2 3 3 2 2 3 2" xfId="13761"/>
    <cellStyle name="20% - Énfasis5 2 3 3 2 2 4" xfId="13762"/>
    <cellStyle name="20% - Énfasis5 2 3 3 2 3" xfId="13763"/>
    <cellStyle name="20% - Énfasis5 2 3 3 2 3 2" xfId="13764"/>
    <cellStyle name="20% - Énfasis5 2 3 3 2 4" xfId="13765"/>
    <cellStyle name="20% - Énfasis5 2 3 3 2 4 2" xfId="13766"/>
    <cellStyle name="20% - Énfasis5 2 3 3 2 5" xfId="13767"/>
    <cellStyle name="20% - Énfasis5 2 3 3 3" xfId="13768"/>
    <cellStyle name="20% - Énfasis5 2 3 3 3 2" xfId="13769"/>
    <cellStyle name="20% - Énfasis5 2 3 3 3 2 2" xfId="13770"/>
    <cellStyle name="20% - Énfasis5 2 3 3 3 3" xfId="13771"/>
    <cellStyle name="20% - Énfasis5 2 3 3 3 3 2" xfId="13772"/>
    <cellStyle name="20% - Énfasis5 2 3 3 3 4" xfId="13773"/>
    <cellStyle name="20% - Énfasis5 2 3 3 4" xfId="13774"/>
    <cellStyle name="20% - Énfasis5 2 3 3 4 2" xfId="13775"/>
    <cellStyle name="20% - Énfasis5 2 3 3 5" xfId="13776"/>
    <cellStyle name="20% - Énfasis5 2 3 3 5 2" xfId="13777"/>
    <cellStyle name="20% - Énfasis5 2 3 3 6" xfId="13778"/>
    <cellStyle name="20% - Énfasis5 2 3 4" xfId="13779"/>
    <cellStyle name="20% - Énfasis5 2 3 4 2" xfId="13780"/>
    <cellStyle name="20% - Énfasis5 2 3 4 2 2" xfId="13781"/>
    <cellStyle name="20% - Énfasis5 2 3 4 2 2 2" xfId="13782"/>
    <cellStyle name="20% - Énfasis5 2 3 4 2 2 2 2" xfId="13783"/>
    <cellStyle name="20% - Énfasis5 2 3 4 2 2 3" xfId="13784"/>
    <cellStyle name="20% - Énfasis5 2 3 4 2 2 3 2" xfId="13785"/>
    <cellStyle name="20% - Énfasis5 2 3 4 2 2 4" xfId="13786"/>
    <cellStyle name="20% - Énfasis5 2 3 4 2 3" xfId="13787"/>
    <cellStyle name="20% - Énfasis5 2 3 4 2 3 2" xfId="13788"/>
    <cellStyle name="20% - Énfasis5 2 3 4 2 4" xfId="13789"/>
    <cellStyle name="20% - Énfasis5 2 3 4 2 4 2" xfId="13790"/>
    <cellStyle name="20% - Énfasis5 2 3 4 2 5" xfId="13791"/>
    <cellStyle name="20% - Énfasis5 2 3 4 3" xfId="13792"/>
    <cellStyle name="20% - Énfasis5 2 3 4 3 2" xfId="13793"/>
    <cellStyle name="20% - Énfasis5 2 3 4 3 2 2" xfId="13794"/>
    <cellStyle name="20% - Énfasis5 2 3 4 3 3" xfId="13795"/>
    <cellStyle name="20% - Énfasis5 2 3 4 3 3 2" xfId="13796"/>
    <cellStyle name="20% - Énfasis5 2 3 4 3 4" xfId="13797"/>
    <cellStyle name="20% - Énfasis5 2 3 4 4" xfId="13798"/>
    <cellStyle name="20% - Énfasis5 2 3 4 4 2" xfId="13799"/>
    <cellStyle name="20% - Énfasis5 2 3 4 5" xfId="13800"/>
    <cellStyle name="20% - Énfasis5 2 3 4 5 2" xfId="13801"/>
    <cellStyle name="20% - Énfasis5 2 3 4 6" xfId="13802"/>
    <cellStyle name="20% - Énfasis5 2 3 5" xfId="13803"/>
    <cellStyle name="20% - Énfasis5 2 3 5 2" xfId="13804"/>
    <cellStyle name="20% - Énfasis5 2 3 5 2 2" xfId="13805"/>
    <cellStyle name="20% - Énfasis5 2 3 5 2 2 2" xfId="13806"/>
    <cellStyle name="20% - Énfasis5 2 3 5 2 3" xfId="13807"/>
    <cellStyle name="20% - Énfasis5 2 3 5 2 3 2" xfId="13808"/>
    <cellStyle name="20% - Énfasis5 2 3 5 2 4" xfId="13809"/>
    <cellStyle name="20% - Énfasis5 2 3 5 3" xfId="13810"/>
    <cellStyle name="20% - Énfasis5 2 3 5 3 2" xfId="13811"/>
    <cellStyle name="20% - Énfasis5 2 3 5 4" xfId="13812"/>
    <cellStyle name="20% - Énfasis5 2 3 5 4 2" xfId="13813"/>
    <cellStyle name="20% - Énfasis5 2 3 5 5" xfId="13814"/>
    <cellStyle name="20% - Énfasis5 2 3 6" xfId="13815"/>
    <cellStyle name="20% - Énfasis5 2 3 6 2" xfId="13816"/>
    <cellStyle name="20% - Énfasis5 2 3 6 2 2" xfId="13817"/>
    <cellStyle name="20% - Énfasis5 2 3 6 3" xfId="13818"/>
    <cellStyle name="20% - Énfasis5 2 3 6 3 2" xfId="13819"/>
    <cellStyle name="20% - Énfasis5 2 3 6 4" xfId="13820"/>
    <cellStyle name="20% - Énfasis5 2 3 7" xfId="13821"/>
    <cellStyle name="20% - Énfasis5 2 3 7 2" xfId="13822"/>
    <cellStyle name="20% - Énfasis5 2 3 8" xfId="13823"/>
    <cellStyle name="20% - Énfasis5 2 3 8 2" xfId="13824"/>
    <cellStyle name="20% - Énfasis5 2 3 9" xfId="13825"/>
    <cellStyle name="20% - Énfasis5 2 4" xfId="13826"/>
    <cellStyle name="20% - Énfasis5 2 4 10" xfId="13827"/>
    <cellStyle name="20% - Énfasis5 2 4 2" xfId="13828"/>
    <cellStyle name="20% - Énfasis5 2 4 2 2" xfId="13829"/>
    <cellStyle name="20% - Énfasis5 2 4 2 2 2" xfId="13830"/>
    <cellStyle name="20% - Énfasis5 2 4 2 2 2 2" xfId="13831"/>
    <cellStyle name="20% - Énfasis5 2 4 2 2 2 2 2" xfId="13832"/>
    <cellStyle name="20% - Énfasis5 2 4 2 2 2 2 2 2" xfId="13833"/>
    <cellStyle name="20% - Énfasis5 2 4 2 2 2 2 3" xfId="13834"/>
    <cellStyle name="20% - Énfasis5 2 4 2 2 2 2 3 2" xfId="13835"/>
    <cellStyle name="20% - Énfasis5 2 4 2 2 2 2 4" xfId="13836"/>
    <cellStyle name="20% - Énfasis5 2 4 2 2 2 3" xfId="13837"/>
    <cellStyle name="20% - Énfasis5 2 4 2 2 2 3 2" xfId="13838"/>
    <cellStyle name="20% - Énfasis5 2 4 2 2 2 4" xfId="13839"/>
    <cellStyle name="20% - Énfasis5 2 4 2 2 2 4 2" xfId="13840"/>
    <cellStyle name="20% - Énfasis5 2 4 2 2 2 5" xfId="13841"/>
    <cellStyle name="20% - Énfasis5 2 4 2 2 3" xfId="13842"/>
    <cellStyle name="20% - Énfasis5 2 4 2 2 3 2" xfId="13843"/>
    <cellStyle name="20% - Énfasis5 2 4 2 2 3 2 2" xfId="13844"/>
    <cellStyle name="20% - Énfasis5 2 4 2 2 3 3" xfId="13845"/>
    <cellStyle name="20% - Énfasis5 2 4 2 2 3 3 2" xfId="13846"/>
    <cellStyle name="20% - Énfasis5 2 4 2 2 3 4" xfId="13847"/>
    <cellStyle name="20% - Énfasis5 2 4 2 2 4" xfId="13848"/>
    <cellStyle name="20% - Énfasis5 2 4 2 2 4 2" xfId="13849"/>
    <cellStyle name="20% - Énfasis5 2 4 2 2 5" xfId="13850"/>
    <cellStyle name="20% - Énfasis5 2 4 2 2 5 2" xfId="13851"/>
    <cellStyle name="20% - Énfasis5 2 4 2 2 6" xfId="13852"/>
    <cellStyle name="20% - Énfasis5 2 4 2 3" xfId="13853"/>
    <cellStyle name="20% - Énfasis5 2 4 2 3 2" xfId="13854"/>
    <cellStyle name="20% - Énfasis5 2 4 2 3 2 2" xfId="13855"/>
    <cellStyle name="20% - Énfasis5 2 4 2 3 2 2 2" xfId="13856"/>
    <cellStyle name="20% - Énfasis5 2 4 2 3 2 2 2 2" xfId="13857"/>
    <cellStyle name="20% - Énfasis5 2 4 2 3 2 2 3" xfId="13858"/>
    <cellStyle name="20% - Énfasis5 2 4 2 3 2 2 3 2" xfId="13859"/>
    <cellStyle name="20% - Énfasis5 2 4 2 3 2 2 4" xfId="13860"/>
    <cellStyle name="20% - Énfasis5 2 4 2 3 2 3" xfId="13861"/>
    <cellStyle name="20% - Énfasis5 2 4 2 3 2 3 2" xfId="13862"/>
    <cellStyle name="20% - Énfasis5 2 4 2 3 2 4" xfId="13863"/>
    <cellStyle name="20% - Énfasis5 2 4 2 3 2 4 2" xfId="13864"/>
    <cellStyle name="20% - Énfasis5 2 4 2 3 2 5" xfId="13865"/>
    <cellStyle name="20% - Énfasis5 2 4 2 3 3" xfId="13866"/>
    <cellStyle name="20% - Énfasis5 2 4 2 3 3 2" xfId="13867"/>
    <cellStyle name="20% - Énfasis5 2 4 2 3 3 2 2" xfId="13868"/>
    <cellStyle name="20% - Énfasis5 2 4 2 3 3 3" xfId="13869"/>
    <cellStyle name="20% - Énfasis5 2 4 2 3 3 3 2" xfId="13870"/>
    <cellStyle name="20% - Énfasis5 2 4 2 3 3 4" xfId="13871"/>
    <cellStyle name="20% - Énfasis5 2 4 2 3 4" xfId="13872"/>
    <cellStyle name="20% - Énfasis5 2 4 2 3 4 2" xfId="13873"/>
    <cellStyle name="20% - Énfasis5 2 4 2 3 5" xfId="13874"/>
    <cellStyle name="20% - Énfasis5 2 4 2 3 5 2" xfId="13875"/>
    <cellStyle name="20% - Énfasis5 2 4 2 3 6" xfId="13876"/>
    <cellStyle name="20% - Énfasis5 2 4 2 4" xfId="13877"/>
    <cellStyle name="20% - Énfasis5 2 4 2 4 2" xfId="13878"/>
    <cellStyle name="20% - Énfasis5 2 4 2 4 2 2" xfId="13879"/>
    <cellStyle name="20% - Énfasis5 2 4 2 4 2 2 2" xfId="13880"/>
    <cellStyle name="20% - Énfasis5 2 4 2 4 2 3" xfId="13881"/>
    <cellStyle name="20% - Énfasis5 2 4 2 4 2 3 2" xfId="13882"/>
    <cellStyle name="20% - Énfasis5 2 4 2 4 2 4" xfId="13883"/>
    <cellStyle name="20% - Énfasis5 2 4 2 4 3" xfId="13884"/>
    <cellStyle name="20% - Énfasis5 2 4 2 4 3 2" xfId="13885"/>
    <cellStyle name="20% - Énfasis5 2 4 2 4 4" xfId="13886"/>
    <cellStyle name="20% - Énfasis5 2 4 2 4 4 2" xfId="13887"/>
    <cellStyle name="20% - Énfasis5 2 4 2 4 5" xfId="13888"/>
    <cellStyle name="20% - Énfasis5 2 4 2 5" xfId="13889"/>
    <cellStyle name="20% - Énfasis5 2 4 2 5 2" xfId="13890"/>
    <cellStyle name="20% - Énfasis5 2 4 2 5 2 2" xfId="13891"/>
    <cellStyle name="20% - Énfasis5 2 4 2 5 3" xfId="13892"/>
    <cellStyle name="20% - Énfasis5 2 4 2 5 3 2" xfId="13893"/>
    <cellStyle name="20% - Énfasis5 2 4 2 5 4" xfId="13894"/>
    <cellStyle name="20% - Énfasis5 2 4 2 6" xfId="13895"/>
    <cellStyle name="20% - Énfasis5 2 4 2 6 2" xfId="13896"/>
    <cellStyle name="20% - Énfasis5 2 4 2 7" xfId="13897"/>
    <cellStyle name="20% - Énfasis5 2 4 2 7 2" xfId="13898"/>
    <cellStyle name="20% - Énfasis5 2 4 2 8" xfId="13899"/>
    <cellStyle name="20% - Énfasis5 2 4 3" xfId="13900"/>
    <cellStyle name="20% - Énfasis5 2 4 3 2" xfId="13901"/>
    <cellStyle name="20% - Énfasis5 2 4 3 2 2" xfId="13902"/>
    <cellStyle name="20% - Énfasis5 2 4 3 2 2 2" xfId="13903"/>
    <cellStyle name="20% - Énfasis5 2 4 3 2 2 2 2" xfId="13904"/>
    <cellStyle name="20% - Énfasis5 2 4 3 2 2 3" xfId="13905"/>
    <cellStyle name="20% - Énfasis5 2 4 3 2 2 3 2" xfId="13906"/>
    <cellStyle name="20% - Énfasis5 2 4 3 2 2 4" xfId="13907"/>
    <cellStyle name="20% - Énfasis5 2 4 3 2 3" xfId="13908"/>
    <cellStyle name="20% - Énfasis5 2 4 3 2 3 2" xfId="13909"/>
    <cellStyle name="20% - Énfasis5 2 4 3 2 4" xfId="13910"/>
    <cellStyle name="20% - Énfasis5 2 4 3 2 4 2" xfId="13911"/>
    <cellStyle name="20% - Énfasis5 2 4 3 2 5" xfId="13912"/>
    <cellStyle name="20% - Énfasis5 2 4 3 3" xfId="13913"/>
    <cellStyle name="20% - Énfasis5 2 4 3 3 2" xfId="13914"/>
    <cellStyle name="20% - Énfasis5 2 4 3 3 2 2" xfId="13915"/>
    <cellStyle name="20% - Énfasis5 2 4 3 3 3" xfId="13916"/>
    <cellStyle name="20% - Énfasis5 2 4 3 3 3 2" xfId="13917"/>
    <cellStyle name="20% - Énfasis5 2 4 3 3 4" xfId="13918"/>
    <cellStyle name="20% - Énfasis5 2 4 3 4" xfId="13919"/>
    <cellStyle name="20% - Énfasis5 2 4 3 4 2" xfId="13920"/>
    <cellStyle name="20% - Énfasis5 2 4 3 5" xfId="13921"/>
    <cellStyle name="20% - Énfasis5 2 4 3 5 2" xfId="13922"/>
    <cellStyle name="20% - Énfasis5 2 4 3 6" xfId="13923"/>
    <cellStyle name="20% - Énfasis5 2 4 4" xfId="13924"/>
    <cellStyle name="20% - Énfasis5 2 4 4 2" xfId="13925"/>
    <cellStyle name="20% - Énfasis5 2 4 4 2 2" xfId="13926"/>
    <cellStyle name="20% - Énfasis5 2 4 4 2 2 2" xfId="13927"/>
    <cellStyle name="20% - Énfasis5 2 4 4 2 2 2 2" xfId="13928"/>
    <cellStyle name="20% - Énfasis5 2 4 4 2 2 3" xfId="13929"/>
    <cellStyle name="20% - Énfasis5 2 4 4 2 2 3 2" xfId="13930"/>
    <cellStyle name="20% - Énfasis5 2 4 4 2 2 4" xfId="13931"/>
    <cellStyle name="20% - Énfasis5 2 4 4 2 3" xfId="13932"/>
    <cellStyle name="20% - Énfasis5 2 4 4 2 3 2" xfId="13933"/>
    <cellStyle name="20% - Énfasis5 2 4 4 2 4" xfId="13934"/>
    <cellStyle name="20% - Énfasis5 2 4 4 2 4 2" xfId="13935"/>
    <cellStyle name="20% - Énfasis5 2 4 4 2 5" xfId="13936"/>
    <cellStyle name="20% - Énfasis5 2 4 4 3" xfId="13937"/>
    <cellStyle name="20% - Énfasis5 2 4 4 3 2" xfId="13938"/>
    <cellStyle name="20% - Énfasis5 2 4 4 3 2 2" xfId="13939"/>
    <cellStyle name="20% - Énfasis5 2 4 4 3 3" xfId="13940"/>
    <cellStyle name="20% - Énfasis5 2 4 4 3 3 2" xfId="13941"/>
    <cellStyle name="20% - Énfasis5 2 4 4 3 4" xfId="13942"/>
    <cellStyle name="20% - Énfasis5 2 4 4 4" xfId="13943"/>
    <cellStyle name="20% - Énfasis5 2 4 4 4 2" xfId="13944"/>
    <cellStyle name="20% - Énfasis5 2 4 4 5" xfId="13945"/>
    <cellStyle name="20% - Énfasis5 2 4 4 5 2" xfId="13946"/>
    <cellStyle name="20% - Énfasis5 2 4 4 6" xfId="13947"/>
    <cellStyle name="20% - Énfasis5 2 4 5" xfId="13948"/>
    <cellStyle name="20% - Énfasis5 2 4 5 2" xfId="13949"/>
    <cellStyle name="20% - Énfasis5 2 4 5 2 2" xfId="13950"/>
    <cellStyle name="20% - Énfasis5 2 4 5 2 2 2" xfId="13951"/>
    <cellStyle name="20% - Énfasis5 2 4 5 2 3" xfId="13952"/>
    <cellStyle name="20% - Énfasis5 2 4 5 2 3 2" xfId="13953"/>
    <cellStyle name="20% - Énfasis5 2 4 5 2 4" xfId="13954"/>
    <cellStyle name="20% - Énfasis5 2 4 5 3" xfId="13955"/>
    <cellStyle name="20% - Énfasis5 2 4 5 3 2" xfId="13956"/>
    <cellStyle name="20% - Énfasis5 2 4 5 4" xfId="13957"/>
    <cellStyle name="20% - Énfasis5 2 4 5 4 2" xfId="13958"/>
    <cellStyle name="20% - Énfasis5 2 4 5 5" xfId="13959"/>
    <cellStyle name="20% - Énfasis5 2 4 6" xfId="13960"/>
    <cellStyle name="20% - Énfasis5 2 4 6 2" xfId="13961"/>
    <cellStyle name="20% - Énfasis5 2 4 6 2 2" xfId="13962"/>
    <cellStyle name="20% - Énfasis5 2 4 6 3" xfId="13963"/>
    <cellStyle name="20% - Énfasis5 2 4 6 3 2" xfId="13964"/>
    <cellStyle name="20% - Énfasis5 2 4 6 4" xfId="13965"/>
    <cellStyle name="20% - Énfasis5 2 4 7" xfId="13966"/>
    <cellStyle name="20% - Énfasis5 2 4 7 2" xfId="13967"/>
    <cellStyle name="20% - Énfasis5 2 4 8" xfId="13968"/>
    <cellStyle name="20% - Énfasis5 2 4 8 2" xfId="13969"/>
    <cellStyle name="20% - Énfasis5 2 4 9" xfId="13970"/>
    <cellStyle name="20% - Énfasis5 2 5" xfId="13971"/>
    <cellStyle name="20% - Énfasis5 2 5 10" xfId="13972"/>
    <cellStyle name="20% - Énfasis5 2 5 2" xfId="13973"/>
    <cellStyle name="20% - Énfasis5 2 5 2 2" xfId="13974"/>
    <cellStyle name="20% - Énfasis5 2 5 2 2 2" xfId="13975"/>
    <cellStyle name="20% - Énfasis5 2 5 2 2 2 2" xfId="13976"/>
    <cellStyle name="20% - Énfasis5 2 5 2 2 2 2 2" xfId="13977"/>
    <cellStyle name="20% - Énfasis5 2 5 2 2 2 2 2 2" xfId="13978"/>
    <cellStyle name="20% - Énfasis5 2 5 2 2 2 2 3" xfId="13979"/>
    <cellStyle name="20% - Énfasis5 2 5 2 2 2 2 3 2" xfId="13980"/>
    <cellStyle name="20% - Énfasis5 2 5 2 2 2 2 4" xfId="13981"/>
    <cellStyle name="20% - Énfasis5 2 5 2 2 2 3" xfId="13982"/>
    <cellStyle name="20% - Énfasis5 2 5 2 2 2 3 2" xfId="13983"/>
    <cellStyle name="20% - Énfasis5 2 5 2 2 2 4" xfId="13984"/>
    <cellStyle name="20% - Énfasis5 2 5 2 2 2 4 2" xfId="13985"/>
    <cellStyle name="20% - Énfasis5 2 5 2 2 2 5" xfId="13986"/>
    <cellStyle name="20% - Énfasis5 2 5 2 2 3" xfId="13987"/>
    <cellStyle name="20% - Énfasis5 2 5 2 2 3 2" xfId="13988"/>
    <cellStyle name="20% - Énfasis5 2 5 2 2 3 2 2" xfId="13989"/>
    <cellStyle name="20% - Énfasis5 2 5 2 2 3 3" xfId="13990"/>
    <cellStyle name="20% - Énfasis5 2 5 2 2 3 3 2" xfId="13991"/>
    <cellStyle name="20% - Énfasis5 2 5 2 2 3 4" xfId="13992"/>
    <cellStyle name="20% - Énfasis5 2 5 2 2 4" xfId="13993"/>
    <cellStyle name="20% - Énfasis5 2 5 2 2 4 2" xfId="13994"/>
    <cellStyle name="20% - Énfasis5 2 5 2 2 5" xfId="13995"/>
    <cellStyle name="20% - Énfasis5 2 5 2 2 5 2" xfId="13996"/>
    <cellStyle name="20% - Énfasis5 2 5 2 2 6" xfId="13997"/>
    <cellStyle name="20% - Énfasis5 2 5 2 3" xfId="13998"/>
    <cellStyle name="20% - Énfasis5 2 5 2 3 2" xfId="13999"/>
    <cellStyle name="20% - Énfasis5 2 5 2 3 2 2" xfId="14000"/>
    <cellStyle name="20% - Énfasis5 2 5 2 3 2 2 2" xfId="14001"/>
    <cellStyle name="20% - Énfasis5 2 5 2 3 2 2 2 2" xfId="14002"/>
    <cellStyle name="20% - Énfasis5 2 5 2 3 2 2 3" xfId="14003"/>
    <cellStyle name="20% - Énfasis5 2 5 2 3 2 2 3 2" xfId="14004"/>
    <cellStyle name="20% - Énfasis5 2 5 2 3 2 2 4" xfId="14005"/>
    <cellStyle name="20% - Énfasis5 2 5 2 3 2 3" xfId="14006"/>
    <cellStyle name="20% - Énfasis5 2 5 2 3 2 3 2" xfId="14007"/>
    <cellStyle name="20% - Énfasis5 2 5 2 3 2 4" xfId="14008"/>
    <cellStyle name="20% - Énfasis5 2 5 2 3 2 4 2" xfId="14009"/>
    <cellStyle name="20% - Énfasis5 2 5 2 3 2 5" xfId="14010"/>
    <cellStyle name="20% - Énfasis5 2 5 2 3 3" xfId="14011"/>
    <cellStyle name="20% - Énfasis5 2 5 2 3 3 2" xfId="14012"/>
    <cellStyle name="20% - Énfasis5 2 5 2 3 3 2 2" xfId="14013"/>
    <cellStyle name="20% - Énfasis5 2 5 2 3 3 3" xfId="14014"/>
    <cellStyle name="20% - Énfasis5 2 5 2 3 3 3 2" xfId="14015"/>
    <cellStyle name="20% - Énfasis5 2 5 2 3 3 4" xfId="14016"/>
    <cellStyle name="20% - Énfasis5 2 5 2 3 4" xfId="14017"/>
    <cellStyle name="20% - Énfasis5 2 5 2 3 4 2" xfId="14018"/>
    <cellStyle name="20% - Énfasis5 2 5 2 3 5" xfId="14019"/>
    <cellStyle name="20% - Énfasis5 2 5 2 3 5 2" xfId="14020"/>
    <cellStyle name="20% - Énfasis5 2 5 2 3 6" xfId="14021"/>
    <cellStyle name="20% - Énfasis5 2 5 2 4" xfId="14022"/>
    <cellStyle name="20% - Énfasis5 2 5 2 4 2" xfId="14023"/>
    <cellStyle name="20% - Énfasis5 2 5 2 4 2 2" xfId="14024"/>
    <cellStyle name="20% - Énfasis5 2 5 2 4 2 2 2" xfId="14025"/>
    <cellStyle name="20% - Énfasis5 2 5 2 4 2 3" xfId="14026"/>
    <cellStyle name="20% - Énfasis5 2 5 2 4 2 3 2" xfId="14027"/>
    <cellStyle name="20% - Énfasis5 2 5 2 4 2 4" xfId="14028"/>
    <cellStyle name="20% - Énfasis5 2 5 2 4 3" xfId="14029"/>
    <cellStyle name="20% - Énfasis5 2 5 2 4 3 2" xfId="14030"/>
    <cellStyle name="20% - Énfasis5 2 5 2 4 4" xfId="14031"/>
    <cellStyle name="20% - Énfasis5 2 5 2 4 4 2" xfId="14032"/>
    <cellStyle name="20% - Énfasis5 2 5 2 4 5" xfId="14033"/>
    <cellStyle name="20% - Énfasis5 2 5 2 5" xfId="14034"/>
    <cellStyle name="20% - Énfasis5 2 5 2 5 2" xfId="14035"/>
    <cellStyle name="20% - Énfasis5 2 5 2 5 2 2" xfId="14036"/>
    <cellStyle name="20% - Énfasis5 2 5 2 5 3" xfId="14037"/>
    <cellStyle name="20% - Énfasis5 2 5 2 5 3 2" xfId="14038"/>
    <cellStyle name="20% - Énfasis5 2 5 2 5 4" xfId="14039"/>
    <cellStyle name="20% - Énfasis5 2 5 2 6" xfId="14040"/>
    <cellStyle name="20% - Énfasis5 2 5 2 6 2" xfId="14041"/>
    <cellStyle name="20% - Énfasis5 2 5 2 7" xfId="14042"/>
    <cellStyle name="20% - Énfasis5 2 5 2 7 2" xfId="14043"/>
    <cellStyle name="20% - Énfasis5 2 5 2 8" xfId="14044"/>
    <cellStyle name="20% - Énfasis5 2 5 3" xfId="14045"/>
    <cellStyle name="20% - Énfasis5 2 5 3 2" xfId="14046"/>
    <cellStyle name="20% - Énfasis5 2 5 3 2 2" xfId="14047"/>
    <cellStyle name="20% - Énfasis5 2 5 3 2 2 2" xfId="14048"/>
    <cellStyle name="20% - Énfasis5 2 5 3 2 2 2 2" xfId="14049"/>
    <cellStyle name="20% - Énfasis5 2 5 3 2 2 3" xfId="14050"/>
    <cellStyle name="20% - Énfasis5 2 5 3 2 2 3 2" xfId="14051"/>
    <cellStyle name="20% - Énfasis5 2 5 3 2 2 4" xfId="14052"/>
    <cellStyle name="20% - Énfasis5 2 5 3 2 3" xfId="14053"/>
    <cellStyle name="20% - Énfasis5 2 5 3 2 3 2" xfId="14054"/>
    <cellStyle name="20% - Énfasis5 2 5 3 2 4" xfId="14055"/>
    <cellStyle name="20% - Énfasis5 2 5 3 2 4 2" xfId="14056"/>
    <cellStyle name="20% - Énfasis5 2 5 3 2 5" xfId="14057"/>
    <cellStyle name="20% - Énfasis5 2 5 3 3" xfId="14058"/>
    <cellStyle name="20% - Énfasis5 2 5 3 3 2" xfId="14059"/>
    <cellStyle name="20% - Énfasis5 2 5 3 3 2 2" xfId="14060"/>
    <cellStyle name="20% - Énfasis5 2 5 3 3 3" xfId="14061"/>
    <cellStyle name="20% - Énfasis5 2 5 3 3 3 2" xfId="14062"/>
    <cellStyle name="20% - Énfasis5 2 5 3 3 4" xfId="14063"/>
    <cellStyle name="20% - Énfasis5 2 5 3 4" xfId="14064"/>
    <cellStyle name="20% - Énfasis5 2 5 3 4 2" xfId="14065"/>
    <cellStyle name="20% - Énfasis5 2 5 3 5" xfId="14066"/>
    <cellStyle name="20% - Énfasis5 2 5 3 5 2" xfId="14067"/>
    <cellStyle name="20% - Énfasis5 2 5 3 6" xfId="14068"/>
    <cellStyle name="20% - Énfasis5 2 5 4" xfId="14069"/>
    <cellStyle name="20% - Énfasis5 2 5 4 2" xfId="14070"/>
    <cellStyle name="20% - Énfasis5 2 5 4 2 2" xfId="14071"/>
    <cellStyle name="20% - Énfasis5 2 5 4 2 2 2" xfId="14072"/>
    <cellStyle name="20% - Énfasis5 2 5 4 2 2 2 2" xfId="14073"/>
    <cellStyle name="20% - Énfasis5 2 5 4 2 2 3" xfId="14074"/>
    <cellStyle name="20% - Énfasis5 2 5 4 2 2 3 2" xfId="14075"/>
    <cellStyle name="20% - Énfasis5 2 5 4 2 2 4" xfId="14076"/>
    <cellStyle name="20% - Énfasis5 2 5 4 2 3" xfId="14077"/>
    <cellStyle name="20% - Énfasis5 2 5 4 2 3 2" xfId="14078"/>
    <cellStyle name="20% - Énfasis5 2 5 4 2 4" xfId="14079"/>
    <cellStyle name="20% - Énfasis5 2 5 4 2 4 2" xfId="14080"/>
    <cellStyle name="20% - Énfasis5 2 5 4 2 5" xfId="14081"/>
    <cellStyle name="20% - Énfasis5 2 5 4 3" xfId="14082"/>
    <cellStyle name="20% - Énfasis5 2 5 4 3 2" xfId="14083"/>
    <cellStyle name="20% - Énfasis5 2 5 4 3 2 2" xfId="14084"/>
    <cellStyle name="20% - Énfasis5 2 5 4 3 3" xfId="14085"/>
    <cellStyle name="20% - Énfasis5 2 5 4 3 3 2" xfId="14086"/>
    <cellStyle name="20% - Énfasis5 2 5 4 3 4" xfId="14087"/>
    <cellStyle name="20% - Énfasis5 2 5 4 4" xfId="14088"/>
    <cellStyle name="20% - Énfasis5 2 5 4 4 2" xfId="14089"/>
    <cellStyle name="20% - Énfasis5 2 5 4 5" xfId="14090"/>
    <cellStyle name="20% - Énfasis5 2 5 4 5 2" xfId="14091"/>
    <cellStyle name="20% - Énfasis5 2 5 4 6" xfId="14092"/>
    <cellStyle name="20% - Énfasis5 2 5 5" xfId="14093"/>
    <cellStyle name="20% - Énfasis5 2 5 5 2" xfId="14094"/>
    <cellStyle name="20% - Énfasis5 2 5 5 2 2" xfId="14095"/>
    <cellStyle name="20% - Énfasis5 2 5 5 2 2 2" xfId="14096"/>
    <cellStyle name="20% - Énfasis5 2 5 5 2 3" xfId="14097"/>
    <cellStyle name="20% - Énfasis5 2 5 5 2 3 2" xfId="14098"/>
    <cellStyle name="20% - Énfasis5 2 5 5 2 4" xfId="14099"/>
    <cellStyle name="20% - Énfasis5 2 5 5 3" xfId="14100"/>
    <cellStyle name="20% - Énfasis5 2 5 5 3 2" xfId="14101"/>
    <cellStyle name="20% - Énfasis5 2 5 5 4" xfId="14102"/>
    <cellStyle name="20% - Énfasis5 2 5 5 4 2" xfId="14103"/>
    <cellStyle name="20% - Énfasis5 2 5 5 5" xfId="14104"/>
    <cellStyle name="20% - Énfasis5 2 5 6" xfId="14105"/>
    <cellStyle name="20% - Énfasis5 2 5 6 2" xfId="14106"/>
    <cellStyle name="20% - Énfasis5 2 5 6 2 2" xfId="14107"/>
    <cellStyle name="20% - Énfasis5 2 5 6 3" xfId="14108"/>
    <cellStyle name="20% - Énfasis5 2 5 6 3 2" xfId="14109"/>
    <cellStyle name="20% - Énfasis5 2 5 6 4" xfId="14110"/>
    <cellStyle name="20% - Énfasis5 2 5 7" xfId="14111"/>
    <cellStyle name="20% - Énfasis5 2 5 7 2" xfId="14112"/>
    <cellStyle name="20% - Énfasis5 2 5 8" xfId="14113"/>
    <cellStyle name="20% - Énfasis5 2 5 8 2" xfId="14114"/>
    <cellStyle name="20% - Énfasis5 2 5 9" xfId="14115"/>
    <cellStyle name="20% - Énfasis5 2 6" xfId="14116"/>
    <cellStyle name="20% - Énfasis5 2 6 2" xfId="14117"/>
    <cellStyle name="20% - Énfasis5 2 6 2 2" xfId="14118"/>
    <cellStyle name="20% - Énfasis5 2 6 2 2 2" xfId="14119"/>
    <cellStyle name="20% - Énfasis5 2 6 2 2 2 2" xfId="14120"/>
    <cellStyle name="20% - Énfasis5 2 6 2 2 2 2 2" xfId="14121"/>
    <cellStyle name="20% - Énfasis5 2 6 2 2 2 2 2 2" xfId="14122"/>
    <cellStyle name="20% - Énfasis5 2 6 2 2 2 2 3" xfId="14123"/>
    <cellStyle name="20% - Énfasis5 2 6 2 2 2 2 3 2" xfId="14124"/>
    <cellStyle name="20% - Énfasis5 2 6 2 2 2 2 4" xfId="14125"/>
    <cellStyle name="20% - Énfasis5 2 6 2 2 2 3" xfId="14126"/>
    <cellStyle name="20% - Énfasis5 2 6 2 2 2 3 2" xfId="14127"/>
    <cellStyle name="20% - Énfasis5 2 6 2 2 2 4" xfId="14128"/>
    <cellStyle name="20% - Énfasis5 2 6 2 2 2 4 2" xfId="14129"/>
    <cellStyle name="20% - Énfasis5 2 6 2 2 2 5" xfId="14130"/>
    <cellStyle name="20% - Énfasis5 2 6 2 2 3" xfId="14131"/>
    <cellStyle name="20% - Énfasis5 2 6 2 2 3 2" xfId="14132"/>
    <cellStyle name="20% - Énfasis5 2 6 2 2 3 2 2" xfId="14133"/>
    <cellStyle name="20% - Énfasis5 2 6 2 2 3 3" xfId="14134"/>
    <cellStyle name="20% - Énfasis5 2 6 2 2 3 3 2" xfId="14135"/>
    <cellStyle name="20% - Énfasis5 2 6 2 2 3 4" xfId="14136"/>
    <cellStyle name="20% - Énfasis5 2 6 2 2 4" xfId="14137"/>
    <cellStyle name="20% - Énfasis5 2 6 2 2 4 2" xfId="14138"/>
    <cellStyle name="20% - Énfasis5 2 6 2 2 5" xfId="14139"/>
    <cellStyle name="20% - Énfasis5 2 6 2 2 5 2" xfId="14140"/>
    <cellStyle name="20% - Énfasis5 2 6 2 2 6" xfId="14141"/>
    <cellStyle name="20% - Énfasis5 2 6 2 3" xfId="14142"/>
    <cellStyle name="20% - Énfasis5 2 6 2 3 2" xfId="14143"/>
    <cellStyle name="20% - Énfasis5 2 6 2 3 2 2" xfId="14144"/>
    <cellStyle name="20% - Énfasis5 2 6 2 3 2 2 2" xfId="14145"/>
    <cellStyle name="20% - Énfasis5 2 6 2 3 2 2 2 2" xfId="14146"/>
    <cellStyle name="20% - Énfasis5 2 6 2 3 2 2 3" xfId="14147"/>
    <cellStyle name="20% - Énfasis5 2 6 2 3 2 2 3 2" xfId="14148"/>
    <cellStyle name="20% - Énfasis5 2 6 2 3 2 2 4" xfId="14149"/>
    <cellStyle name="20% - Énfasis5 2 6 2 3 2 3" xfId="14150"/>
    <cellStyle name="20% - Énfasis5 2 6 2 3 2 3 2" xfId="14151"/>
    <cellStyle name="20% - Énfasis5 2 6 2 3 2 4" xfId="14152"/>
    <cellStyle name="20% - Énfasis5 2 6 2 3 2 4 2" xfId="14153"/>
    <cellStyle name="20% - Énfasis5 2 6 2 3 2 5" xfId="14154"/>
    <cellStyle name="20% - Énfasis5 2 6 2 3 3" xfId="14155"/>
    <cellStyle name="20% - Énfasis5 2 6 2 3 3 2" xfId="14156"/>
    <cellStyle name="20% - Énfasis5 2 6 2 3 3 2 2" xfId="14157"/>
    <cellStyle name="20% - Énfasis5 2 6 2 3 3 3" xfId="14158"/>
    <cellStyle name="20% - Énfasis5 2 6 2 3 3 3 2" xfId="14159"/>
    <cellStyle name="20% - Énfasis5 2 6 2 3 3 4" xfId="14160"/>
    <cellStyle name="20% - Énfasis5 2 6 2 3 4" xfId="14161"/>
    <cellStyle name="20% - Énfasis5 2 6 2 3 4 2" xfId="14162"/>
    <cellStyle name="20% - Énfasis5 2 6 2 3 5" xfId="14163"/>
    <cellStyle name="20% - Énfasis5 2 6 2 3 5 2" xfId="14164"/>
    <cellStyle name="20% - Énfasis5 2 6 2 3 6" xfId="14165"/>
    <cellStyle name="20% - Énfasis5 2 6 2 4" xfId="14166"/>
    <cellStyle name="20% - Énfasis5 2 6 2 4 2" xfId="14167"/>
    <cellStyle name="20% - Énfasis5 2 6 2 4 2 2" xfId="14168"/>
    <cellStyle name="20% - Énfasis5 2 6 2 4 2 2 2" xfId="14169"/>
    <cellStyle name="20% - Énfasis5 2 6 2 4 2 3" xfId="14170"/>
    <cellStyle name="20% - Énfasis5 2 6 2 4 2 3 2" xfId="14171"/>
    <cellStyle name="20% - Énfasis5 2 6 2 4 2 4" xfId="14172"/>
    <cellStyle name="20% - Énfasis5 2 6 2 4 3" xfId="14173"/>
    <cellStyle name="20% - Énfasis5 2 6 2 4 3 2" xfId="14174"/>
    <cellStyle name="20% - Énfasis5 2 6 2 4 4" xfId="14175"/>
    <cellStyle name="20% - Énfasis5 2 6 2 4 4 2" xfId="14176"/>
    <cellStyle name="20% - Énfasis5 2 6 2 4 5" xfId="14177"/>
    <cellStyle name="20% - Énfasis5 2 6 2 5" xfId="14178"/>
    <cellStyle name="20% - Énfasis5 2 6 2 5 2" xfId="14179"/>
    <cellStyle name="20% - Énfasis5 2 6 2 5 2 2" xfId="14180"/>
    <cellStyle name="20% - Énfasis5 2 6 2 5 3" xfId="14181"/>
    <cellStyle name="20% - Énfasis5 2 6 2 5 3 2" xfId="14182"/>
    <cellStyle name="20% - Énfasis5 2 6 2 5 4" xfId="14183"/>
    <cellStyle name="20% - Énfasis5 2 6 2 6" xfId="14184"/>
    <cellStyle name="20% - Énfasis5 2 6 2 6 2" xfId="14185"/>
    <cellStyle name="20% - Énfasis5 2 6 2 7" xfId="14186"/>
    <cellStyle name="20% - Énfasis5 2 6 2 7 2" xfId="14187"/>
    <cellStyle name="20% - Énfasis5 2 6 2 8" xfId="14188"/>
    <cellStyle name="20% - Énfasis5 2 6 3" xfId="14189"/>
    <cellStyle name="20% - Énfasis5 2 6 3 2" xfId="14190"/>
    <cellStyle name="20% - Énfasis5 2 6 3 2 2" xfId="14191"/>
    <cellStyle name="20% - Énfasis5 2 6 3 2 2 2" xfId="14192"/>
    <cellStyle name="20% - Énfasis5 2 6 3 2 2 2 2" xfId="14193"/>
    <cellStyle name="20% - Énfasis5 2 6 3 2 2 3" xfId="14194"/>
    <cellStyle name="20% - Énfasis5 2 6 3 2 2 3 2" xfId="14195"/>
    <cellStyle name="20% - Énfasis5 2 6 3 2 2 4" xfId="14196"/>
    <cellStyle name="20% - Énfasis5 2 6 3 2 3" xfId="14197"/>
    <cellStyle name="20% - Énfasis5 2 6 3 2 3 2" xfId="14198"/>
    <cellStyle name="20% - Énfasis5 2 6 3 2 4" xfId="14199"/>
    <cellStyle name="20% - Énfasis5 2 6 3 2 4 2" xfId="14200"/>
    <cellStyle name="20% - Énfasis5 2 6 3 2 5" xfId="14201"/>
    <cellStyle name="20% - Énfasis5 2 6 3 3" xfId="14202"/>
    <cellStyle name="20% - Énfasis5 2 6 3 3 2" xfId="14203"/>
    <cellStyle name="20% - Énfasis5 2 6 3 3 2 2" xfId="14204"/>
    <cellStyle name="20% - Énfasis5 2 6 3 3 3" xfId="14205"/>
    <cellStyle name="20% - Énfasis5 2 6 3 3 3 2" xfId="14206"/>
    <cellStyle name="20% - Énfasis5 2 6 3 3 4" xfId="14207"/>
    <cellStyle name="20% - Énfasis5 2 6 3 4" xfId="14208"/>
    <cellStyle name="20% - Énfasis5 2 6 3 4 2" xfId="14209"/>
    <cellStyle name="20% - Énfasis5 2 6 3 5" xfId="14210"/>
    <cellStyle name="20% - Énfasis5 2 6 3 5 2" xfId="14211"/>
    <cellStyle name="20% - Énfasis5 2 6 3 6" xfId="14212"/>
    <cellStyle name="20% - Énfasis5 2 6 4" xfId="14213"/>
    <cellStyle name="20% - Énfasis5 2 6 4 2" xfId="14214"/>
    <cellStyle name="20% - Énfasis5 2 6 4 2 2" xfId="14215"/>
    <cellStyle name="20% - Énfasis5 2 6 4 2 2 2" xfId="14216"/>
    <cellStyle name="20% - Énfasis5 2 6 4 2 2 2 2" xfId="14217"/>
    <cellStyle name="20% - Énfasis5 2 6 4 2 2 3" xfId="14218"/>
    <cellStyle name="20% - Énfasis5 2 6 4 2 2 3 2" xfId="14219"/>
    <cellStyle name="20% - Énfasis5 2 6 4 2 2 4" xfId="14220"/>
    <cellStyle name="20% - Énfasis5 2 6 4 2 3" xfId="14221"/>
    <cellStyle name="20% - Énfasis5 2 6 4 2 3 2" xfId="14222"/>
    <cellStyle name="20% - Énfasis5 2 6 4 2 4" xfId="14223"/>
    <cellStyle name="20% - Énfasis5 2 6 4 2 4 2" xfId="14224"/>
    <cellStyle name="20% - Énfasis5 2 6 4 2 5" xfId="14225"/>
    <cellStyle name="20% - Énfasis5 2 6 4 3" xfId="14226"/>
    <cellStyle name="20% - Énfasis5 2 6 4 3 2" xfId="14227"/>
    <cellStyle name="20% - Énfasis5 2 6 4 3 2 2" xfId="14228"/>
    <cellStyle name="20% - Énfasis5 2 6 4 3 3" xfId="14229"/>
    <cellStyle name="20% - Énfasis5 2 6 4 3 3 2" xfId="14230"/>
    <cellStyle name="20% - Énfasis5 2 6 4 3 4" xfId="14231"/>
    <cellStyle name="20% - Énfasis5 2 6 4 4" xfId="14232"/>
    <cellStyle name="20% - Énfasis5 2 6 4 4 2" xfId="14233"/>
    <cellStyle name="20% - Énfasis5 2 6 4 5" xfId="14234"/>
    <cellStyle name="20% - Énfasis5 2 6 4 5 2" xfId="14235"/>
    <cellStyle name="20% - Énfasis5 2 6 4 6" xfId="14236"/>
    <cellStyle name="20% - Énfasis5 2 6 5" xfId="14237"/>
    <cellStyle name="20% - Énfasis5 2 6 5 2" xfId="14238"/>
    <cellStyle name="20% - Énfasis5 2 6 5 2 2" xfId="14239"/>
    <cellStyle name="20% - Énfasis5 2 6 5 2 2 2" xfId="14240"/>
    <cellStyle name="20% - Énfasis5 2 6 5 2 3" xfId="14241"/>
    <cellStyle name="20% - Énfasis5 2 6 5 2 3 2" xfId="14242"/>
    <cellStyle name="20% - Énfasis5 2 6 5 2 4" xfId="14243"/>
    <cellStyle name="20% - Énfasis5 2 6 5 3" xfId="14244"/>
    <cellStyle name="20% - Énfasis5 2 6 5 3 2" xfId="14245"/>
    <cellStyle name="20% - Énfasis5 2 6 5 4" xfId="14246"/>
    <cellStyle name="20% - Énfasis5 2 6 5 4 2" xfId="14247"/>
    <cellStyle name="20% - Énfasis5 2 6 5 5" xfId="14248"/>
    <cellStyle name="20% - Énfasis5 2 6 6" xfId="14249"/>
    <cellStyle name="20% - Énfasis5 2 6 6 2" xfId="14250"/>
    <cellStyle name="20% - Énfasis5 2 6 6 2 2" xfId="14251"/>
    <cellStyle name="20% - Énfasis5 2 6 6 3" xfId="14252"/>
    <cellStyle name="20% - Énfasis5 2 6 6 3 2" xfId="14253"/>
    <cellStyle name="20% - Énfasis5 2 6 6 4" xfId="14254"/>
    <cellStyle name="20% - Énfasis5 2 6 7" xfId="14255"/>
    <cellStyle name="20% - Énfasis5 2 6 7 2" xfId="14256"/>
    <cellStyle name="20% - Énfasis5 2 6 8" xfId="14257"/>
    <cellStyle name="20% - Énfasis5 2 6 8 2" xfId="14258"/>
    <cellStyle name="20% - Énfasis5 2 6 9" xfId="14259"/>
    <cellStyle name="20% - Énfasis5 2 7" xfId="14260"/>
    <cellStyle name="20% - Énfasis5 2 7 2" xfId="14261"/>
    <cellStyle name="20% - Énfasis5 2 7 2 2" xfId="14262"/>
    <cellStyle name="20% - Énfasis5 2 7 2 2 2" xfId="14263"/>
    <cellStyle name="20% - Énfasis5 2 7 2 2 2 2" xfId="14264"/>
    <cellStyle name="20% - Énfasis5 2 7 2 2 2 2 2" xfId="14265"/>
    <cellStyle name="20% - Énfasis5 2 7 2 2 2 2 2 2" xfId="14266"/>
    <cellStyle name="20% - Énfasis5 2 7 2 2 2 2 3" xfId="14267"/>
    <cellStyle name="20% - Énfasis5 2 7 2 2 2 2 3 2" xfId="14268"/>
    <cellStyle name="20% - Énfasis5 2 7 2 2 2 2 4" xfId="14269"/>
    <cellStyle name="20% - Énfasis5 2 7 2 2 2 3" xfId="14270"/>
    <cellStyle name="20% - Énfasis5 2 7 2 2 2 3 2" xfId="14271"/>
    <cellStyle name="20% - Énfasis5 2 7 2 2 2 4" xfId="14272"/>
    <cellStyle name="20% - Énfasis5 2 7 2 2 2 4 2" xfId="14273"/>
    <cellStyle name="20% - Énfasis5 2 7 2 2 2 5" xfId="14274"/>
    <cellStyle name="20% - Énfasis5 2 7 2 2 3" xfId="14275"/>
    <cellStyle name="20% - Énfasis5 2 7 2 2 3 2" xfId="14276"/>
    <cellStyle name="20% - Énfasis5 2 7 2 2 3 2 2" xfId="14277"/>
    <cellStyle name="20% - Énfasis5 2 7 2 2 3 3" xfId="14278"/>
    <cellStyle name="20% - Énfasis5 2 7 2 2 3 3 2" xfId="14279"/>
    <cellStyle name="20% - Énfasis5 2 7 2 2 3 4" xfId="14280"/>
    <cellStyle name="20% - Énfasis5 2 7 2 2 4" xfId="14281"/>
    <cellStyle name="20% - Énfasis5 2 7 2 2 4 2" xfId="14282"/>
    <cellStyle name="20% - Énfasis5 2 7 2 2 5" xfId="14283"/>
    <cellStyle name="20% - Énfasis5 2 7 2 2 5 2" xfId="14284"/>
    <cellStyle name="20% - Énfasis5 2 7 2 2 6" xfId="14285"/>
    <cellStyle name="20% - Énfasis5 2 7 2 3" xfId="14286"/>
    <cellStyle name="20% - Énfasis5 2 7 2 3 2" xfId="14287"/>
    <cellStyle name="20% - Énfasis5 2 7 2 3 2 2" xfId="14288"/>
    <cellStyle name="20% - Énfasis5 2 7 2 3 2 2 2" xfId="14289"/>
    <cellStyle name="20% - Énfasis5 2 7 2 3 2 2 2 2" xfId="14290"/>
    <cellStyle name="20% - Énfasis5 2 7 2 3 2 2 3" xfId="14291"/>
    <cellStyle name="20% - Énfasis5 2 7 2 3 2 2 3 2" xfId="14292"/>
    <cellStyle name="20% - Énfasis5 2 7 2 3 2 2 4" xfId="14293"/>
    <cellStyle name="20% - Énfasis5 2 7 2 3 2 3" xfId="14294"/>
    <cellStyle name="20% - Énfasis5 2 7 2 3 2 3 2" xfId="14295"/>
    <cellStyle name="20% - Énfasis5 2 7 2 3 2 4" xfId="14296"/>
    <cellStyle name="20% - Énfasis5 2 7 2 3 2 4 2" xfId="14297"/>
    <cellStyle name="20% - Énfasis5 2 7 2 3 2 5" xfId="14298"/>
    <cellStyle name="20% - Énfasis5 2 7 2 3 3" xfId="14299"/>
    <cellStyle name="20% - Énfasis5 2 7 2 3 3 2" xfId="14300"/>
    <cellStyle name="20% - Énfasis5 2 7 2 3 3 2 2" xfId="14301"/>
    <cellStyle name="20% - Énfasis5 2 7 2 3 3 3" xfId="14302"/>
    <cellStyle name="20% - Énfasis5 2 7 2 3 3 3 2" xfId="14303"/>
    <cellStyle name="20% - Énfasis5 2 7 2 3 3 4" xfId="14304"/>
    <cellStyle name="20% - Énfasis5 2 7 2 3 4" xfId="14305"/>
    <cellStyle name="20% - Énfasis5 2 7 2 3 4 2" xfId="14306"/>
    <cellStyle name="20% - Énfasis5 2 7 2 3 5" xfId="14307"/>
    <cellStyle name="20% - Énfasis5 2 7 2 3 5 2" xfId="14308"/>
    <cellStyle name="20% - Énfasis5 2 7 2 3 6" xfId="14309"/>
    <cellStyle name="20% - Énfasis5 2 7 2 4" xfId="14310"/>
    <cellStyle name="20% - Énfasis5 2 7 2 4 2" xfId="14311"/>
    <cellStyle name="20% - Énfasis5 2 7 2 4 2 2" xfId="14312"/>
    <cellStyle name="20% - Énfasis5 2 7 2 4 2 2 2" xfId="14313"/>
    <cellStyle name="20% - Énfasis5 2 7 2 4 2 3" xfId="14314"/>
    <cellStyle name="20% - Énfasis5 2 7 2 4 2 3 2" xfId="14315"/>
    <cellStyle name="20% - Énfasis5 2 7 2 4 2 4" xfId="14316"/>
    <cellStyle name="20% - Énfasis5 2 7 2 4 3" xfId="14317"/>
    <cellStyle name="20% - Énfasis5 2 7 2 4 3 2" xfId="14318"/>
    <cellStyle name="20% - Énfasis5 2 7 2 4 4" xfId="14319"/>
    <cellStyle name="20% - Énfasis5 2 7 2 4 4 2" xfId="14320"/>
    <cellStyle name="20% - Énfasis5 2 7 2 4 5" xfId="14321"/>
    <cellStyle name="20% - Énfasis5 2 7 2 5" xfId="14322"/>
    <cellStyle name="20% - Énfasis5 2 7 2 5 2" xfId="14323"/>
    <cellStyle name="20% - Énfasis5 2 7 2 5 2 2" xfId="14324"/>
    <cellStyle name="20% - Énfasis5 2 7 2 5 3" xfId="14325"/>
    <cellStyle name="20% - Énfasis5 2 7 2 5 3 2" xfId="14326"/>
    <cellStyle name="20% - Énfasis5 2 7 2 5 4" xfId="14327"/>
    <cellStyle name="20% - Énfasis5 2 7 2 6" xfId="14328"/>
    <cellStyle name="20% - Énfasis5 2 7 2 6 2" xfId="14329"/>
    <cellStyle name="20% - Énfasis5 2 7 2 7" xfId="14330"/>
    <cellStyle name="20% - Énfasis5 2 7 2 7 2" xfId="14331"/>
    <cellStyle name="20% - Énfasis5 2 7 2 8" xfId="14332"/>
    <cellStyle name="20% - Énfasis5 2 7 3" xfId="14333"/>
    <cellStyle name="20% - Énfasis5 2 7 3 2" xfId="14334"/>
    <cellStyle name="20% - Énfasis5 2 7 3 2 2" xfId="14335"/>
    <cellStyle name="20% - Énfasis5 2 7 3 2 2 2" xfId="14336"/>
    <cellStyle name="20% - Énfasis5 2 7 3 2 2 2 2" xfId="14337"/>
    <cellStyle name="20% - Énfasis5 2 7 3 2 2 3" xfId="14338"/>
    <cellStyle name="20% - Énfasis5 2 7 3 2 2 3 2" xfId="14339"/>
    <cellStyle name="20% - Énfasis5 2 7 3 2 2 4" xfId="14340"/>
    <cellStyle name="20% - Énfasis5 2 7 3 2 3" xfId="14341"/>
    <cellStyle name="20% - Énfasis5 2 7 3 2 3 2" xfId="14342"/>
    <cellStyle name="20% - Énfasis5 2 7 3 2 4" xfId="14343"/>
    <cellStyle name="20% - Énfasis5 2 7 3 2 4 2" xfId="14344"/>
    <cellStyle name="20% - Énfasis5 2 7 3 2 5" xfId="14345"/>
    <cellStyle name="20% - Énfasis5 2 7 3 3" xfId="14346"/>
    <cellStyle name="20% - Énfasis5 2 7 3 3 2" xfId="14347"/>
    <cellStyle name="20% - Énfasis5 2 7 3 3 2 2" xfId="14348"/>
    <cellStyle name="20% - Énfasis5 2 7 3 3 3" xfId="14349"/>
    <cellStyle name="20% - Énfasis5 2 7 3 3 3 2" xfId="14350"/>
    <cellStyle name="20% - Énfasis5 2 7 3 3 4" xfId="14351"/>
    <cellStyle name="20% - Énfasis5 2 7 3 4" xfId="14352"/>
    <cellStyle name="20% - Énfasis5 2 7 3 4 2" xfId="14353"/>
    <cellStyle name="20% - Énfasis5 2 7 3 5" xfId="14354"/>
    <cellStyle name="20% - Énfasis5 2 7 3 5 2" xfId="14355"/>
    <cellStyle name="20% - Énfasis5 2 7 3 6" xfId="14356"/>
    <cellStyle name="20% - Énfasis5 2 7 4" xfId="14357"/>
    <cellStyle name="20% - Énfasis5 2 7 4 2" xfId="14358"/>
    <cellStyle name="20% - Énfasis5 2 7 4 2 2" xfId="14359"/>
    <cellStyle name="20% - Énfasis5 2 7 4 2 2 2" xfId="14360"/>
    <cellStyle name="20% - Énfasis5 2 7 4 2 2 2 2" xfId="14361"/>
    <cellStyle name="20% - Énfasis5 2 7 4 2 2 3" xfId="14362"/>
    <cellStyle name="20% - Énfasis5 2 7 4 2 2 3 2" xfId="14363"/>
    <cellStyle name="20% - Énfasis5 2 7 4 2 2 4" xfId="14364"/>
    <cellStyle name="20% - Énfasis5 2 7 4 2 3" xfId="14365"/>
    <cellStyle name="20% - Énfasis5 2 7 4 2 3 2" xfId="14366"/>
    <cellStyle name="20% - Énfasis5 2 7 4 2 4" xfId="14367"/>
    <cellStyle name="20% - Énfasis5 2 7 4 2 4 2" xfId="14368"/>
    <cellStyle name="20% - Énfasis5 2 7 4 2 5" xfId="14369"/>
    <cellStyle name="20% - Énfasis5 2 7 4 3" xfId="14370"/>
    <cellStyle name="20% - Énfasis5 2 7 4 3 2" xfId="14371"/>
    <cellStyle name="20% - Énfasis5 2 7 4 3 2 2" xfId="14372"/>
    <cellStyle name="20% - Énfasis5 2 7 4 3 3" xfId="14373"/>
    <cellStyle name="20% - Énfasis5 2 7 4 3 3 2" xfId="14374"/>
    <cellStyle name="20% - Énfasis5 2 7 4 3 4" xfId="14375"/>
    <cellStyle name="20% - Énfasis5 2 7 4 4" xfId="14376"/>
    <cellStyle name="20% - Énfasis5 2 7 4 4 2" xfId="14377"/>
    <cellStyle name="20% - Énfasis5 2 7 4 5" xfId="14378"/>
    <cellStyle name="20% - Énfasis5 2 7 4 5 2" xfId="14379"/>
    <cellStyle name="20% - Énfasis5 2 7 4 6" xfId="14380"/>
    <cellStyle name="20% - Énfasis5 2 7 5" xfId="14381"/>
    <cellStyle name="20% - Énfasis5 2 7 5 2" xfId="14382"/>
    <cellStyle name="20% - Énfasis5 2 7 5 2 2" xfId="14383"/>
    <cellStyle name="20% - Énfasis5 2 7 5 2 2 2" xfId="14384"/>
    <cellStyle name="20% - Énfasis5 2 7 5 2 3" xfId="14385"/>
    <cellStyle name="20% - Énfasis5 2 7 5 2 3 2" xfId="14386"/>
    <cellStyle name="20% - Énfasis5 2 7 5 2 4" xfId="14387"/>
    <cellStyle name="20% - Énfasis5 2 7 5 3" xfId="14388"/>
    <cellStyle name="20% - Énfasis5 2 7 5 3 2" xfId="14389"/>
    <cellStyle name="20% - Énfasis5 2 7 5 4" xfId="14390"/>
    <cellStyle name="20% - Énfasis5 2 7 5 4 2" xfId="14391"/>
    <cellStyle name="20% - Énfasis5 2 7 5 5" xfId="14392"/>
    <cellStyle name="20% - Énfasis5 2 7 6" xfId="14393"/>
    <cellStyle name="20% - Énfasis5 2 7 6 2" xfId="14394"/>
    <cellStyle name="20% - Énfasis5 2 7 6 2 2" xfId="14395"/>
    <cellStyle name="20% - Énfasis5 2 7 6 3" xfId="14396"/>
    <cellStyle name="20% - Énfasis5 2 7 6 3 2" xfId="14397"/>
    <cellStyle name="20% - Énfasis5 2 7 6 4" xfId="14398"/>
    <cellStyle name="20% - Énfasis5 2 7 7" xfId="14399"/>
    <cellStyle name="20% - Énfasis5 2 7 7 2" xfId="14400"/>
    <cellStyle name="20% - Énfasis5 2 7 8" xfId="14401"/>
    <cellStyle name="20% - Énfasis5 2 7 8 2" xfId="14402"/>
    <cellStyle name="20% - Énfasis5 2 7 9" xfId="14403"/>
    <cellStyle name="20% - Énfasis5 2 8" xfId="14404"/>
    <cellStyle name="20% - Énfasis5 2 8 2" xfId="14405"/>
    <cellStyle name="20% - Énfasis5 2 8 2 2" xfId="14406"/>
    <cellStyle name="20% - Énfasis5 2 8 2 2 2" xfId="14407"/>
    <cellStyle name="20% - Énfasis5 2 8 2 2 2 2" xfId="14408"/>
    <cellStyle name="20% - Énfasis5 2 8 2 2 2 2 2" xfId="14409"/>
    <cellStyle name="20% - Énfasis5 2 8 2 2 2 2 2 2" xfId="14410"/>
    <cellStyle name="20% - Énfasis5 2 8 2 2 2 2 3" xfId="14411"/>
    <cellStyle name="20% - Énfasis5 2 8 2 2 2 2 3 2" xfId="14412"/>
    <cellStyle name="20% - Énfasis5 2 8 2 2 2 2 4" xfId="14413"/>
    <cellStyle name="20% - Énfasis5 2 8 2 2 2 3" xfId="14414"/>
    <cellStyle name="20% - Énfasis5 2 8 2 2 2 3 2" xfId="14415"/>
    <cellStyle name="20% - Énfasis5 2 8 2 2 2 4" xfId="14416"/>
    <cellStyle name="20% - Énfasis5 2 8 2 2 2 4 2" xfId="14417"/>
    <cellStyle name="20% - Énfasis5 2 8 2 2 2 5" xfId="14418"/>
    <cellStyle name="20% - Énfasis5 2 8 2 2 3" xfId="14419"/>
    <cellStyle name="20% - Énfasis5 2 8 2 2 3 2" xfId="14420"/>
    <cellStyle name="20% - Énfasis5 2 8 2 2 3 2 2" xfId="14421"/>
    <cellStyle name="20% - Énfasis5 2 8 2 2 3 3" xfId="14422"/>
    <cellStyle name="20% - Énfasis5 2 8 2 2 3 3 2" xfId="14423"/>
    <cellStyle name="20% - Énfasis5 2 8 2 2 3 4" xfId="14424"/>
    <cellStyle name="20% - Énfasis5 2 8 2 2 4" xfId="14425"/>
    <cellStyle name="20% - Énfasis5 2 8 2 2 4 2" xfId="14426"/>
    <cellStyle name="20% - Énfasis5 2 8 2 2 5" xfId="14427"/>
    <cellStyle name="20% - Énfasis5 2 8 2 2 5 2" xfId="14428"/>
    <cellStyle name="20% - Énfasis5 2 8 2 2 6" xfId="14429"/>
    <cellStyle name="20% - Énfasis5 2 8 2 3" xfId="14430"/>
    <cellStyle name="20% - Énfasis5 2 8 2 3 2" xfId="14431"/>
    <cellStyle name="20% - Énfasis5 2 8 2 3 2 2" xfId="14432"/>
    <cellStyle name="20% - Énfasis5 2 8 2 3 2 2 2" xfId="14433"/>
    <cellStyle name="20% - Énfasis5 2 8 2 3 2 2 2 2" xfId="14434"/>
    <cellStyle name="20% - Énfasis5 2 8 2 3 2 2 3" xfId="14435"/>
    <cellStyle name="20% - Énfasis5 2 8 2 3 2 2 3 2" xfId="14436"/>
    <cellStyle name="20% - Énfasis5 2 8 2 3 2 2 4" xfId="14437"/>
    <cellStyle name="20% - Énfasis5 2 8 2 3 2 3" xfId="14438"/>
    <cellStyle name="20% - Énfasis5 2 8 2 3 2 3 2" xfId="14439"/>
    <cellStyle name="20% - Énfasis5 2 8 2 3 2 4" xfId="14440"/>
    <cellStyle name="20% - Énfasis5 2 8 2 3 2 4 2" xfId="14441"/>
    <cellStyle name="20% - Énfasis5 2 8 2 3 2 5" xfId="14442"/>
    <cellStyle name="20% - Énfasis5 2 8 2 3 3" xfId="14443"/>
    <cellStyle name="20% - Énfasis5 2 8 2 3 3 2" xfId="14444"/>
    <cellStyle name="20% - Énfasis5 2 8 2 3 3 2 2" xfId="14445"/>
    <cellStyle name="20% - Énfasis5 2 8 2 3 3 3" xfId="14446"/>
    <cellStyle name="20% - Énfasis5 2 8 2 3 3 3 2" xfId="14447"/>
    <cellStyle name="20% - Énfasis5 2 8 2 3 3 4" xfId="14448"/>
    <cellStyle name="20% - Énfasis5 2 8 2 3 4" xfId="14449"/>
    <cellStyle name="20% - Énfasis5 2 8 2 3 4 2" xfId="14450"/>
    <cellStyle name="20% - Énfasis5 2 8 2 3 5" xfId="14451"/>
    <cellStyle name="20% - Énfasis5 2 8 2 3 5 2" xfId="14452"/>
    <cellStyle name="20% - Énfasis5 2 8 2 3 6" xfId="14453"/>
    <cellStyle name="20% - Énfasis5 2 8 2 4" xfId="14454"/>
    <cellStyle name="20% - Énfasis5 2 8 2 4 2" xfId="14455"/>
    <cellStyle name="20% - Énfasis5 2 8 2 4 2 2" xfId="14456"/>
    <cellStyle name="20% - Énfasis5 2 8 2 4 2 2 2" xfId="14457"/>
    <cellStyle name="20% - Énfasis5 2 8 2 4 2 3" xfId="14458"/>
    <cellStyle name="20% - Énfasis5 2 8 2 4 2 3 2" xfId="14459"/>
    <cellStyle name="20% - Énfasis5 2 8 2 4 2 4" xfId="14460"/>
    <cellStyle name="20% - Énfasis5 2 8 2 4 3" xfId="14461"/>
    <cellStyle name="20% - Énfasis5 2 8 2 4 3 2" xfId="14462"/>
    <cellStyle name="20% - Énfasis5 2 8 2 4 4" xfId="14463"/>
    <cellStyle name="20% - Énfasis5 2 8 2 4 4 2" xfId="14464"/>
    <cellStyle name="20% - Énfasis5 2 8 2 4 5" xfId="14465"/>
    <cellStyle name="20% - Énfasis5 2 8 2 5" xfId="14466"/>
    <cellStyle name="20% - Énfasis5 2 8 2 5 2" xfId="14467"/>
    <cellStyle name="20% - Énfasis5 2 8 2 5 2 2" xfId="14468"/>
    <cellStyle name="20% - Énfasis5 2 8 2 5 3" xfId="14469"/>
    <cellStyle name="20% - Énfasis5 2 8 2 5 3 2" xfId="14470"/>
    <cellStyle name="20% - Énfasis5 2 8 2 5 4" xfId="14471"/>
    <cellStyle name="20% - Énfasis5 2 8 2 6" xfId="14472"/>
    <cellStyle name="20% - Énfasis5 2 8 2 6 2" xfId="14473"/>
    <cellStyle name="20% - Énfasis5 2 8 2 7" xfId="14474"/>
    <cellStyle name="20% - Énfasis5 2 8 2 7 2" xfId="14475"/>
    <cellStyle name="20% - Énfasis5 2 8 2 8" xfId="14476"/>
    <cellStyle name="20% - Énfasis5 2 8 3" xfId="14477"/>
    <cellStyle name="20% - Énfasis5 2 8 3 2" xfId="14478"/>
    <cellStyle name="20% - Énfasis5 2 8 3 2 2" xfId="14479"/>
    <cellStyle name="20% - Énfasis5 2 8 3 2 2 2" xfId="14480"/>
    <cellStyle name="20% - Énfasis5 2 8 3 2 2 2 2" xfId="14481"/>
    <cellStyle name="20% - Énfasis5 2 8 3 2 2 3" xfId="14482"/>
    <cellStyle name="20% - Énfasis5 2 8 3 2 2 3 2" xfId="14483"/>
    <cellStyle name="20% - Énfasis5 2 8 3 2 2 4" xfId="14484"/>
    <cellStyle name="20% - Énfasis5 2 8 3 2 3" xfId="14485"/>
    <cellStyle name="20% - Énfasis5 2 8 3 2 3 2" xfId="14486"/>
    <cellStyle name="20% - Énfasis5 2 8 3 2 4" xfId="14487"/>
    <cellStyle name="20% - Énfasis5 2 8 3 2 4 2" xfId="14488"/>
    <cellStyle name="20% - Énfasis5 2 8 3 2 5" xfId="14489"/>
    <cellStyle name="20% - Énfasis5 2 8 3 3" xfId="14490"/>
    <cellStyle name="20% - Énfasis5 2 8 3 3 2" xfId="14491"/>
    <cellStyle name="20% - Énfasis5 2 8 3 3 2 2" xfId="14492"/>
    <cellStyle name="20% - Énfasis5 2 8 3 3 3" xfId="14493"/>
    <cellStyle name="20% - Énfasis5 2 8 3 3 3 2" xfId="14494"/>
    <cellStyle name="20% - Énfasis5 2 8 3 3 4" xfId="14495"/>
    <cellStyle name="20% - Énfasis5 2 8 3 4" xfId="14496"/>
    <cellStyle name="20% - Énfasis5 2 8 3 4 2" xfId="14497"/>
    <cellStyle name="20% - Énfasis5 2 8 3 5" xfId="14498"/>
    <cellStyle name="20% - Énfasis5 2 8 3 5 2" xfId="14499"/>
    <cellStyle name="20% - Énfasis5 2 8 3 6" xfId="14500"/>
    <cellStyle name="20% - Énfasis5 2 8 4" xfId="14501"/>
    <cellStyle name="20% - Énfasis5 2 8 4 2" xfId="14502"/>
    <cellStyle name="20% - Énfasis5 2 8 4 2 2" xfId="14503"/>
    <cellStyle name="20% - Énfasis5 2 8 4 2 2 2" xfId="14504"/>
    <cellStyle name="20% - Énfasis5 2 8 4 2 2 2 2" xfId="14505"/>
    <cellStyle name="20% - Énfasis5 2 8 4 2 2 3" xfId="14506"/>
    <cellStyle name="20% - Énfasis5 2 8 4 2 2 3 2" xfId="14507"/>
    <cellStyle name="20% - Énfasis5 2 8 4 2 2 4" xfId="14508"/>
    <cellStyle name="20% - Énfasis5 2 8 4 2 3" xfId="14509"/>
    <cellStyle name="20% - Énfasis5 2 8 4 2 3 2" xfId="14510"/>
    <cellStyle name="20% - Énfasis5 2 8 4 2 4" xfId="14511"/>
    <cellStyle name="20% - Énfasis5 2 8 4 2 4 2" xfId="14512"/>
    <cellStyle name="20% - Énfasis5 2 8 4 2 5" xfId="14513"/>
    <cellStyle name="20% - Énfasis5 2 8 4 3" xfId="14514"/>
    <cellStyle name="20% - Énfasis5 2 8 4 3 2" xfId="14515"/>
    <cellStyle name="20% - Énfasis5 2 8 4 3 2 2" xfId="14516"/>
    <cellStyle name="20% - Énfasis5 2 8 4 3 3" xfId="14517"/>
    <cellStyle name="20% - Énfasis5 2 8 4 3 3 2" xfId="14518"/>
    <cellStyle name="20% - Énfasis5 2 8 4 3 4" xfId="14519"/>
    <cellStyle name="20% - Énfasis5 2 8 4 4" xfId="14520"/>
    <cellStyle name="20% - Énfasis5 2 8 4 4 2" xfId="14521"/>
    <cellStyle name="20% - Énfasis5 2 8 4 5" xfId="14522"/>
    <cellStyle name="20% - Énfasis5 2 8 4 5 2" xfId="14523"/>
    <cellStyle name="20% - Énfasis5 2 8 4 6" xfId="14524"/>
    <cellStyle name="20% - Énfasis5 2 8 5" xfId="14525"/>
    <cellStyle name="20% - Énfasis5 2 8 5 2" xfId="14526"/>
    <cellStyle name="20% - Énfasis5 2 8 5 2 2" xfId="14527"/>
    <cellStyle name="20% - Énfasis5 2 8 5 2 2 2" xfId="14528"/>
    <cellStyle name="20% - Énfasis5 2 8 5 2 3" xfId="14529"/>
    <cellStyle name="20% - Énfasis5 2 8 5 2 3 2" xfId="14530"/>
    <cellStyle name="20% - Énfasis5 2 8 5 2 4" xfId="14531"/>
    <cellStyle name="20% - Énfasis5 2 8 5 3" xfId="14532"/>
    <cellStyle name="20% - Énfasis5 2 8 5 3 2" xfId="14533"/>
    <cellStyle name="20% - Énfasis5 2 8 5 4" xfId="14534"/>
    <cellStyle name="20% - Énfasis5 2 8 5 4 2" xfId="14535"/>
    <cellStyle name="20% - Énfasis5 2 8 5 5" xfId="14536"/>
    <cellStyle name="20% - Énfasis5 2 8 6" xfId="14537"/>
    <cellStyle name="20% - Énfasis5 2 8 6 2" xfId="14538"/>
    <cellStyle name="20% - Énfasis5 2 8 6 2 2" xfId="14539"/>
    <cellStyle name="20% - Énfasis5 2 8 6 3" xfId="14540"/>
    <cellStyle name="20% - Énfasis5 2 8 6 3 2" xfId="14541"/>
    <cellStyle name="20% - Énfasis5 2 8 6 4" xfId="14542"/>
    <cellStyle name="20% - Énfasis5 2 8 7" xfId="14543"/>
    <cellStyle name="20% - Énfasis5 2 8 7 2" xfId="14544"/>
    <cellStyle name="20% - Énfasis5 2 8 8" xfId="14545"/>
    <cellStyle name="20% - Énfasis5 2 8 8 2" xfId="14546"/>
    <cellStyle name="20% - Énfasis5 2 8 9" xfId="14547"/>
    <cellStyle name="20% - Énfasis5 2 9" xfId="14548"/>
    <cellStyle name="20% - Énfasis5 2 9 2" xfId="14549"/>
    <cellStyle name="20% - Énfasis5 2 9 2 2" xfId="14550"/>
    <cellStyle name="20% - Énfasis5 2 9 2 2 2" xfId="14551"/>
    <cellStyle name="20% - Énfasis5 2 9 2 2 2 2" xfId="14552"/>
    <cellStyle name="20% - Énfasis5 2 9 2 2 2 2 2" xfId="14553"/>
    <cellStyle name="20% - Énfasis5 2 9 2 2 2 2 2 2" xfId="14554"/>
    <cellStyle name="20% - Énfasis5 2 9 2 2 2 2 3" xfId="14555"/>
    <cellStyle name="20% - Énfasis5 2 9 2 2 2 2 3 2" xfId="14556"/>
    <cellStyle name="20% - Énfasis5 2 9 2 2 2 2 4" xfId="14557"/>
    <cellStyle name="20% - Énfasis5 2 9 2 2 2 3" xfId="14558"/>
    <cellStyle name="20% - Énfasis5 2 9 2 2 2 3 2" xfId="14559"/>
    <cellStyle name="20% - Énfasis5 2 9 2 2 2 4" xfId="14560"/>
    <cellStyle name="20% - Énfasis5 2 9 2 2 2 4 2" xfId="14561"/>
    <cellStyle name="20% - Énfasis5 2 9 2 2 2 5" xfId="14562"/>
    <cellStyle name="20% - Énfasis5 2 9 2 2 3" xfId="14563"/>
    <cellStyle name="20% - Énfasis5 2 9 2 2 3 2" xfId="14564"/>
    <cellStyle name="20% - Énfasis5 2 9 2 2 3 2 2" xfId="14565"/>
    <cellStyle name="20% - Énfasis5 2 9 2 2 3 3" xfId="14566"/>
    <cellStyle name="20% - Énfasis5 2 9 2 2 3 3 2" xfId="14567"/>
    <cellStyle name="20% - Énfasis5 2 9 2 2 3 4" xfId="14568"/>
    <cellStyle name="20% - Énfasis5 2 9 2 2 4" xfId="14569"/>
    <cellStyle name="20% - Énfasis5 2 9 2 2 4 2" xfId="14570"/>
    <cellStyle name="20% - Énfasis5 2 9 2 2 5" xfId="14571"/>
    <cellStyle name="20% - Énfasis5 2 9 2 2 5 2" xfId="14572"/>
    <cellStyle name="20% - Énfasis5 2 9 2 2 6" xfId="14573"/>
    <cellStyle name="20% - Énfasis5 2 9 2 3" xfId="14574"/>
    <cellStyle name="20% - Énfasis5 2 9 2 3 2" xfId="14575"/>
    <cellStyle name="20% - Énfasis5 2 9 2 3 2 2" xfId="14576"/>
    <cellStyle name="20% - Énfasis5 2 9 2 3 2 2 2" xfId="14577"/>
    <cellStyle name="20% - Énfasis5 2 9 2 3 2 2 2 2" xfId="14578"/>
    <cellStyle name="20% - Énfasis5 2 9 2 3 2 2 3" xfId="14579"/>
    <cellStyle name="20% - Énfasis5 2 9 2 3 2 2 3 2" xfId="14580"/>
    <cellStyle name="20% - Énfasis5 2 9 2 3 2 2 4" xfId="14581"/>
    <cellStyle name="20% - Énfasis5 2 9 2 3 2 3" xfId="14582"/>
    <cellStyle name="20% - Énfasis5 2 9 2 3 2 3 2" xfId="14583"/>
    <cellStyle name="20% - Énfasis5 2 9 2 3 2 4" xfId="14584"/>
    <cellStyle name="20% - Énfasis5 2 9 2 3 2 4 2" xfId="14585"/>
    <cellStyle name="20% - Énfasis5 2 9 2 3 2 5" xfId="14586"/>
    <cellStyle name="20% - Énfasis5 2 9 2 3 3" xfId="14587"/>
    <cellStyle name="20% - Énfasis5 2 9 2 3 3 2" xfId="14588"/>
    <cellStyle name="20% - Énfasis5 2 9 2 3 3 2 2" xfId="14589"/>
    <cellStyle name="20% - Énfasis5 2 9 2 3 3 3" xfId="14590"/>
    <cellStyle name="20% - Énfasis5 2 9 2 3 3 3 2" xfId="14591"/>
    <cellStyle name="20% - Énfasis5 2 9 2 3 3 4" xfId="14592"/>
    <cellStyle name="20% - Énfasis5 2 9 2 3 4" xfId="14593"/>
    <cellStyle name="20% - Énfasis5 2 9 2 3 4 2" xfId="14594"/>
    <cellStyle name="20% - Énfasis5 2 9 2 3 5" xfId="14595"/>
    <cellStyle name="20% - Énfasis5 2 9 2 3 5 2" xfId="14596"/>
    <cellStyle name="20% - Énfasis5 2 9 2 3 6" xfId="14597"/>
    <cellStyle name="20% - Énfasis5 2 9 2 4" xfId="14598"/>
    <cellStyle name="20% - Énfasis5 2 9 2 4 2" xfId="14599"/>
    <cellStyle name="20% - Énfasis5 2 9 2 4 2 2" xfId="14600"/>
    <cellStyle name="20% - Énfasis5 2 9 2 4 2 2 2" xfId="14601"/>
    <cellStyle name="20% - Énfasis5 2 9 2 4 2 3" xfId="14602"/>
    <cellStyle name="20% - Énfasis5 2 9 2 4 2 3 2" xfId="14603"/>
    <cellStyle name="20% - Énfasis5 2 9 2 4 2 4" xfId="14604"/>
    <cellStyle name="20% - Énfasis5 2 9 2 4 3" xfId="14605"/>
    <cellStyle name="20% - Énfasis5 2 9 2 4 3 2" xfId="14606"/>
    <cellStyle name="20% - Énfasis5 2 9 2 4 4" xfId="14607"/>
    <cellStyle name="20% - Énfasis5 2 9 2 4 4 2" xfId="14608"/>
    <cellStyle name="20% - Énfasis5 2 9 2 4 5" xfId="14609"/>
    <cellStyle name="20% - Énfasis5 2 9 2 5" xfId="14610"/>
    <cellStyle name="20% - Énfasis5 2 9 2 5 2" xfId="14611"/>
    <cellStyle name="20% - Énfasis5 2 9 2 5 2 2" xfId="14612"/>
    <cellStyle name="20% - Énfasis5 2 9 2 5 3" xfId="14613"/>
    <cellStyle name="20% - Énfasis5 2 9 2 5 3 2" xfId="14614"/>
    <cellStyle name="20% - Énfasis5 2 9 2 5 4" xfId="14615"/>
    <cellStyle name="20% - Énfasis5 2 9 2 6" xfId="14616"/>
    <cellStyle name="20% - Énfasis5 2 9 2 6 2" xfId="14617"/>
    <cellStyle name="20% - Énfasis5 2 9 2 7" xfId="14618"/>
    <cellStyle name="20% - Énfasis5 2 9 2 7 2" xfId="14619"/>
    <cellStyle name="20% - Énfasis5 2 9 2 8" xfId="14620"/>
    <cellStyle name="20% - Énfasis5 2 9 3" xfId="14621"/>
    <cellStyle name="20% - Énfasis5 2 9 3 2" xfId="14622"/>
    <cellStyle name="20% - Énfasis5 2 9 3 2 2" xfId="14623"/>
    <cellStyle name="20% - Énfasis5 2 9 3 2 2 2" xfId="14624"/>
    <cellStyle name="20% - Énfasis5 2 9 3 2 2 2 2" xfId="14625"/>
    <cellStyle name="20% - Énfasis5 2 9 3 2 2 3" xfId="14626"/>
    <cellStyle name="20% - Énfasis5 2 9 3 2 2 3 2" xfId="14627"/>
    <cellStyle name="20% - Énfasis5 2 9 3 2 2 4" xfId="14628"/>
    <cellStyle name="20% - Énfasis5 2 9 3 2 3" xfId="14629"/>
    <cellStyle name="20% - Énfasis5 2 9 3 2 3 2" xfId="14630"/>
    <cellStyle name="20% - Énfasis5 2 9 3 2 4" xfId="14631"/>
    <cellStyle name="20% - Énfasis5 2 9 3 2 4 2" xfId="14632"/>
    <cellStyle name="20% - Énfasis5 2 9 3 2 5" xfId="14633"/>
    <cellStyle name="20% - Énfasis5 2 9 3 3" xfId="14634"/>
    <cellStyle name="20% - Énfasis5 2 9 3 3 2" xfId="14635"/>
    <cellStyle name="20% - Énfasis5 2 9 3 3 2 2" xfId="14636"/>
    <cellStyle name="20% - Énfasis5 2 9 3 3 3" xfId="14637"/>
    <cellStyle name="20% - Énfasis5 2 9 3 3 3 2" xfId="14638"/>
    <cellStyle name="20% - Énfasis5 2 9 3 3 4" xfId="14639"/>
    <cellStyle name="20% - Énfasis5 2 9 3 4" xfId="14640"/>
    <cellStyle name="20% - Énfasis5 2 9 3 4 2" xfId="14641"/>
    <cellStyle name="20% - Énfasis5 2 9 3 5" xfId="14642"/>
    <cellStyle name="20% - Énfasis5 2 9 3 5 2" xfId="14643"/>
    <cellStyle name="20% - Énfasis5 2 9 3 6" xfId="14644"/>
    <cellStyle name="20% - Énfasis5 2 9 4" xfId="14645"/>
    <cellStyle name="20% - Énfasis5 2 9 4 2" xfId="14646"/>
    <cellStyle name="20% - Énfasis5 2 9 4 2 2" xfId="14647"/>
    <cellStyle name="20% - Énfasis5 2 9 4 2 2 2" xfId="14648"/>
    <cellStyle name="20% - Énfasis5 2 9 4 2 2 2 2" xfId="14649"/>
    <cellStyle name="20% - Énfasis5 2 9 4 2 2 3" xfId="14650"/>
    <cellStyle name="20% - Énfasis5 2 9 4 2 2 3 2" xfId="14651"/>
    <cellStyle name="20% - Énfasis5 2 9 4 2 2 4" xfId="14652"/>
    <cellStyle name="20% - Énfasis5 2 9 4 2 3" xfId="14653"/>
    <cellStyle name="20% - Énfasis5 2 9 4 2 3 2" xfId="14654"/>
    <cellStyle name="20% - Énfasis5 2 9 4 2 4" xfId="14655"/>
    <cellStyle name="20% - Énfasis5 2 9 4 2 4 2" xfId="14656"/>
    <cellStyle name="20% - Énfasis5 2 9 4 2 5" xfId="14657"/>
    <cellStyle name="20% - Énfasis5 2 9 4 3" xfId="14658"/>
    <cellStyle name="20% - Énfasis5 2 9 4 3 2" xfId="14659"/>
    <cellStyle name="20% - Énfasis5 2 9 4 3 2 2" xfId="14660"/>
    <cellStyle name="20% - Énfasis5 2 9 4 3 3" xfId="14661"/>
    <cellStyle name="20% - Énfasis5 2 9 4 3 3 2" xfId="14662"/>
    <cellStyle name="20% - Énfasis5 2 9 4 3 4" xfId="14663"/>
    <cellStyle name="20% - Énfasis5 2 9 4 4" xfId="14664"/>
    <cellStyle name="20% - Énfasis5 2 9 4 4 2" xfId="14665"/>
    <cellStyle name="20% - Énfasis5 2 9 4 5" xfId="14666"/>
    <cellStyle name="20% - Énfasis5 2 9 4 5 2" xfId="14667"/>
    <cellStyle name="20% - Énfasis5 2 9 4 6" xfId="14668"/>
    <cellStyle name="20% - Énfasis5 2 9 5" xfId="14669"/>
    <cellStyle name="20% - Énfasis5 2 9 5 2" xfId="14670"/>
    <cellStyle name="20% - Énfasis5 2 9 5 2 2" xfId="14671"/>
    <cellStyle name="20% - Énfasis5 2 9 5 2 2 2" xfId="14672"/>
    <cellStyle name="20% - Énfasis5 2 9 5 2 3" xfId="14673"/>
    <cellStyle name="20% - Énfasis5 2 9 5 2 3 2" xfId="14674"/>
    <cellStyle name="20% - Énfasis5 2 9 5 2 4" xfId="14675"/>
    <cellStyle name="20% - Énfasis5 2 9 5 3" xfId="14676"/>
    <cellStyle name="20% - Énfasis5 2 9 5 3 2" xfId="14677"/>
    <cellStyle name="20% - Énfasis5 2 9 5 4" xfId="14678"/>
    <cellStyle name="20% - Énfasis5 2 9 5 4 2" xfId="14679"/>
    <cellStyle name="20% - Énfasis5 2 9 5 5" xfId="14680"/>
    <cellStyle name="20% - Énfasis5 2 9 6" xfId="14681"/>
    <cellStyle name="20% - Énfasis5 2 9 6 2" xfId="14682"/>
    <cellStyle name="20% - Énfasis5 2 9 6 2 2" xfId="14683"/>
    <cellStyle name="20% - Énfasis5 2 9 6 3" xfId="14684"/>
    <cellStyle name="20% - Énfasis5 2 9 6 3 2" xfId="14685"/>
    <cellStyle name="20% - Énfasis5 2 9 6 4" xfId="14686"/>
    <cellStyle name="20% - Énfasis5 2 9 7" xfId="14687"/>
    <cellStyle name="20% - Énfasis5 2 9 7 2" xfId="14688"/>
    <cellStyle name="20% - Énfasis5 2 9 8" xfId="14689"/>
    <cellStyle name="20% - Énfasis5 2 9 8 2" xfId="14690"/>
    <cellStyle name="20% - Énfasis5 2 9 9" xfId="14691"/>
    <cellStyle name="20% - Énfasis5 3" xfId="14692"/>
    <cellStyle name="20% - Énfasis5 3 10" xfId="14693"/>
    <cellStyle name="20% - Énfasis5 3 11" xfId="14694"/>
    <cellStyle name="20% - Énfasis5 3 12" xfId="14695"/>
    <cellStyle name="20% - Énfasis5 3 2" xfId="14696"/>
    <cellStyle name="20% - Énfasis5 3 3" xfId="14697"/>
    <cellStyle name="20% - Énfasis5 3 4" xfId="14698"/>
    <cellStyle name="20% - Énfasis5 3 5" xfId="14699"/>
    <cellStyle name="20% - Énfasis5 3 6" xfId="14700"/>
    <cellStyle name="20% - Énfasis5 3 7" xfId="14701"/>
    <cellStyle name="20% - Énfasis5 3 8" xfId="14702"/>
    <cellStyle name="20% - Énfasis5 3 9" xfId="14703"/>
    <cellStyle name="20% - Énfasis5 4" xfId="14704"/>
    <cellStyle name="20% - Énfasis5 4 10" xfId="14705"/>
    <cellStyle name="20% - Énfasis5 4 11" xfId="14706"/>
    <cellStyle name="20% - Énfasis5 4 12" xfId="14707"/>
    <cellStyle name="20% - Énfasis5 4 13" xfId="14708"/>
    <cellStyle name="20% - Énfasis5 4 2" xfId="14709"/>
    <cellStyle name="20% - Énfasis5 4 3" xfId="14710"/>
    <cellStyle name="20% - Énfasis5 4 4" xfId="14711"/>
    <cellStyle name="20% - Énfasis5 4 5" xfId="14712"/>
    <cellStyle name="20% - Énfasis5 4 6" xfId="14713"/>
    <cellStyle name="20% - Énfasis5 4 7" xfId="14714"/>
    <cellStyle name="20% - Énfasis5 4 8" xfId="14715"/>
    <cellStyle name="20% - Énfasis5 4 9" xfId="14716"/>
    <cellStyle name="20% - Énfasis5 5" xfId="14717"/>
    <cellStyle name="20% - Énfasis5 5 10" xfId="14718"/>
    <cellStyle name="20% - Énfasis5 5 10 2" xfId="14719"/>
    <cellStyle name="20% - Énfasis5 5 10 2 2" xfId="14720"/>
    <cellStyle name="20% - Énfasis5 5 10 2 2 2" xfId="14721"/>
    <cellStyle name="20% - Énfasis5 5 10 2 2 2 2" xfId="14722"/>
    <cellStyle name="20% - Énfasis5 5 10 2 2 3" xfId="14723"/>
    <cellStyle name="20% - Énfasis5 5 10 2 2 3 2" xfId="14724"/>
    <cellStyle name="20% - Énfasis5 5 10 2 2 4" xfId="14725"/>
    <cellStyle name="20% - Énfasis5 5 10 2 3" xfId="14726"/>
    <cellStyle name="20% - Énfasis5 5 10 2 3 2" xfId="14727"/>
    <cellStyle name="20% - Énfasis5 5 10 2 4" xfId="14728"/>
    <cellStyle name="20% - Énfasis5 5 10 2 4 2" xfId="14729"/>
    <cellStyle name="20% - Énfasis5 5 10 2 5" xfId="14730"/>
    <cellStyle name="20% - Énfasis5 5 10 3" xfId="14731"/>
    <cellStyle name="20% - Énfasis5 5 10 3 2" xfId="14732"/>
    <cellStyle name="20% - Énfasis5 5 10 3 2 2" xfId="14733"/>
    <cellStyle name="20% - Énfasis5 5 10 3 3" xfId="14734"/>
    <cellStyle name="20% - Énfasis5 5 10 3 3 2" xfId="14735"/>
    <cellStyle name="20% - Énfasis5 5 10 3 4" xfId="14736"/>
    <cellStyle name="20% - Énfasis5 5 10 4" xfId="14737"/>
    <cellStyle name="20% - Énfasis5 5 10 4 2" xfId="14738"/>
    <cellStyle name="20% - Énfasis5 5 10 5" xfId="14739"/>
    <cellStyle name="20% - Énfasis5 5 10 5 2" xfId="14740"/>
    <cellStyle name="20% - Énfasis5 5 10 6" xfId="14741"/>
    <cellStyle name="20% - Énfasis5 5 11" xfId="14742"/>
    <cellStyle name="20% - Énfasis5 5 11 2" xfId="14743"/>
    <cellStyle name="20% - Énfasis5 5 11 2 2" xfId="14744"/>
    <cellStyle name="20% - Énfasis5 5 11 2 2 2" xfId="14745"/>
    <cellStyle name="20% - Énfasis5 5 11 2 2 2 2" xfId="14746"/>
    <cellStyle name="20% - Énfasis5 5 11 2 2 3" xfId="14747"/>
    <cellStyle name="20% - Énfasis5 5 11 2 2 3 2" xfId="14748"/>
    <cellStyle name="20% - Énfasis5 5 11 2 2 4" xfId="14749"/>
    <cellStyle name="20% - Énfasis5 5 11 2 3" xfId="14750"/>
    <cellStyle name="20% - Énfasis5 5 11 2 3 2" xfId="14751"/>
    <cellStyle name="20% - Énfasis5 5 11 2 4" xfId="14752"/>
    <cellStyle name="20% - Énfasis5 5 11 2 4 2" xfId="14753"/>
    <cellStyle name="20% - Énfasis5 5 11 2 5" xfId="14754"/>
    <cellStyle name="20% - Énfasis5 5 11 3" xfId="14755"/>
    <cellStyle name="20% - Énfasis5 5 11 3 2" xfId="14756"/>
    <cellStyle name="20% - Énfasis5 5 11 3 2 2" xfId="14757"/>
    <cellStyle name="20% - Énfasis5 5 11 3 3" xfId="14758"/>
    <cellStyle name="20% - Énfasis5 5 11 3 3 2" xfId="14759"/>
    <cellStyle name="20% - Énfasis5 5 11 3 4" xfId="14760"/>
    <cellStyle name="20% - Énfasis5 5 11 4" xfId="14761"/>
    <cellStyle name="20% - Énfasis5 5 11 4 2" xfId="14762"/>
    <cellStyle name="20% - Énfasis5 5 11 5" xfId="14763"/>
    <cellStyle name="20% - Énfasis5 5 11 5 2" xfId="14764"/>
    <cellStyle name="20% - Énfasis5 5 11 6" xfId="14765"/>
    <cellStyle name="20% - Énfasis5 5 12" xfId="14766"/>
    <cellStyle name="20% - Énfasis5 5 12 2" xfId="14767"/>
    <cellStyle name="20% - Énfasis5 5 12 2 2" xfId="14768"/>
    <cellStyle name="20% - Énfasis5 5 12 2 2 2" xfId="14769"/>
    <cellStyle name="20% - Énfasis5 5 12 2 3" xfId="14770"/>
    <cellStyle name="20% - Énfasis5 5 12 2 3 2" xfId="14771"/>
    <cellStyle name="20% - Énfasis5 5 12 2 4" xfId="14772"/>
    <cellStyle name="20% - Énfasis5 5 12 3" xfId="14773"/>
    <cellStyle name="20% - Énfasis5 5 12 3 2" xfId="14774"/>
    <cellStyle name="20% - Énfasis5 5 12 4" xfId="14775"/>
    <cellStyle name="20% - Énfasis5 5 12 4 2" xfId="14776"/>
    <cellStyle name="20% - Énfasis5 5 12 5" xfId="14777"/>
    <cellStyle name="20% - Énfasis5 5 13" xfId="14778"/>
    <cellStyle name="20% - Énfasis5 5 13 2" xfId="14779"/>
    <cellStyle name="20% - Énfasis5 5 13 2 2" xfId="14780"/>
    <cellStyle name="20% - Énfasis5 5 13 3" xfId="14781"/>
    <cellStyle name="20% - Énfasis5 5 13 3 2" xfId="14782"/>
    <cellStyle name="20% - Énfasis5 5 13 4" xfId="14783"/>
    <cellStyle name="20% - Énfasis5 5 14" xfId="14784"/>
    <cellStyle name="20% - Énfasis5 5 14 2" xfId="14785"/>
    <cellStyle name="20% - Énfasis5 5 15" xfId="14786"/>
    <cellStyle name="20% - Énfasis5 5 15 2" xfId="14787"/>
    <cellStyle name="20% - Énfasis5 5 16" xfId="14788"/>
    <cellStyle name="20% - Énfasis5 5 17" xfId="14789"/>
    <cellStyle name="20% - Énfasis5 5 2" xfId="14790"/>
    <cellStyle name="20% - Énfasis5 5 2 2" xfId="14791"/>
    <cellStyle name="20% - Énfasis5 5 2 2 2" xfId="14792"/>
    <cellStyle name="20% - Énfasis5 5 2 2 2 2" xfId="14793"/>
    <cellStyle name="20% - Énfasis5 5 2 2 2 2 2" xfId="14794"/>
    <cellStyle name="20% - Énfasis5 5 2 2 2 2 2 2" xfId="14795"/>
    <cellStyle name="20% - Énfasis5 5 2 2 2 2 2 2 2" xfId="14796"/>
    <cellStyle name="20% - Énfasis5 5 2 2 2 2 2 3" xfId="14797"/>
    <cellStyle name="20% - Énfasis5 5 2 2 2 2 2 3 2" xfId="14798"/>
    <cellStyle name="20% - Énfasis5 5 2 2 2 2 2 4" xfId="14799"/>
    <cellStyle name="20% - Énfasis5 5 2 2 2 2 3" xfId="14800"/>
    <cellStyle name="20% - Énfasis5 5 2 2 2 2 3 2" xfId="14801"/>
    <cellStyle name="20% - Énfasis5 5 2 2 2 2 4" xfId="14802"/>
    <cellStyle name="20% - Énfasis5 5 2 2 2 2 4 2" xfId="14803"/>
    <cellStyle name="20% - Énfasis5 5 2 2 2 2 5" xfId="14804"/>
    <cellStyle name="20% - Énfasis5 5 2 2 2 3" xfId="14805"/>
    <cellStyle name="20% - Énfasis5 5 2 2 2 3 2" xfId="14806"/>
    <cellStyle name="20% - Énfasis5 5 2 2 2 3 2 2" xfId="14807"/>
    <cellStyle name="20% - Énfasis5 5 2 2 2 3 3" xfId="14808"/>
    <cellStyle name="20% - Énfasis5 5 2 2 2 3 3 2" xfId="14809"/>
    <cellStyle name="20% - Énfasis5 5 2 2 2 3 4" xfId="14810"/>
    <cellStyle name="20% - Énfasis5 5 2 2 2 4" xfId="14811"/>
    <cellStyle name="20% - Énfasis5 5 2 2 2 4 2" xfId="14812"/>
    <cellStyle name="20% - Énfasis5 5 2 2 2 5" xfId="14813"/>
    <cellStyle name="20% - Énfasis5 5 2 2 2 5 2" xfId="14814"/>
    <cellStyle name="20% - Énfasis5 5 2 2 2 6" xfId="14815"/>
    <cellStyle name="20% - Énfasis5 5 2 2 3" xfId="14816"/>
    <cellStyle name="20% - Énfasis5 5 2 2 3 2" xfId="14817"/>
    <cellStyle name="20% - Énfasis5 5 2 2 3 2 2" xfId="14818"/>
    <cellStyle name="20% - Énfasis5 5 2 2 3 2 2 2" xfId="14819"/>
    <cellStyle name="20% - Énfasis5 5 2 2 3 2 2 2 2" xfId="14820"/>
    <cellStyle name="20% - Énfasis5 5 2 2 3 2 2 3" xfId="14821"/>
    <cellStyle name="20% - Énfasis5 5 2 2 3 2 2 3 2" xfId="14822"/>
    <cellStyle name="20% - Énfasis5 5 2 2 3 2 2 4" xfId="14823"/>
    <cellStyle name="20% - Énfasis5 5 2 2 3 2 3" xfId="14824"/>
    <cellStyle name="20% - Énfasis5 5 2 2 3 2 3 2" xfId="14825"/>
    <cellStyle name="20% - Énfasis5 5 2 2 3 2 4" xfId="14826"/>
    <cellStyle name="20% - Énfasis5 5 2 2 3 2 4 2" xfId="14827"/>
    <cellStyle name="20% - Énfasis5 5 2 2 3 2 5" xfId="14828"/>
    <cellStyle name="20% - Énfasis5 5 2 2 3 3" xfId="14829"/>
    <cellStyle name="20% - Énfasis5 5 2 2 3 3 2" xfId="14830"/>
    <cellStyle name="20% - Énfasis5 5 2 2 3 3 2 2" xfId="14831"/>
    <cellStyle name="20% - Énfasis5 5 2 2 3 3 3" xfId="14832"/>
    <cellStyle name="20% - Énfasis5 5 2 2 3 3 3 2" xfId="14833"/>
    <cellStyle name="20% - Énfasis5 5 2 2 3 3 4" xfId="14834"/>
    <cellStyle name="20% - Énfasis5 5 2 2 3 4" xfId="14835"/>
    <cellStyle name="20% - Énfasis5 5 2 2 3 4 2" xfId="14836"/>
    <cellStyle name="20% - Énfasis5 5 2 2 3 5" xfId="14837"/>
    <cellStyle name="20% - Énfasis5 5 2 2 3 5 2" xfId="14838"/>
    <cellStyle name="20% - Énfasis5 5 2 2 3 6" xfId="14839"/>
    <cellStyle name="20% - Énfasis5 5 2 2 4" xfId="14840"/>
    <cellStyle name="20% - Énfasis5 5 2 2 4 2" xfId="14841"/>
    <cellStyle name="20% - Énfasis5 5 2 2 4 2 2" xfId="14842"/>
    <cellStyle name="20% - Énfasis5 5 2 2 4 2 2 2" xfId="14843"/>
    <cellStyle name="20% - Énfasis5 5 2 2 4 2 3" xfId="14844"/>
    <cellStyle name="20% - Énfasis5 5 2 2 4 2 3 2" xfId="14845"/>
    <cellStyle name="20% - Énfasis5 5 2 2 4 2 4" xfId="14846"/>
    <cellStyle name="20% - Énfasis5 5 2 2 4 3" xfId="14847"/>
    <cellStyle name="20% - Énfasis5 5 2 2 4 3 2" xfId="14848"/>
    <cellStyle name="20% - Énfasis5 5 2 2 4 4" xfId="14849"/>
    <cellStyle name="20% - Énfasis5 5 2 2 4 4 2" xfId="14850"/>
    <cellStyle name="20% - Énfasis5 5 2 2 4 5" xfId="14851"/>
    <cellStyle name="20% - Énfasis5 5 2 2 5" xfId="14852"/>
    <cellStyle name="20% - Énfasis5 5 2 2 5 2" xfId="14853"/>
    <cellStyle name="20% - Énfasis5 5 2 2 5 2 2" xfId="14854"/>
    <cellStyle name="20% - Énfasis5 5 2 2 5 3" xfId="14855"/>
    <cellStyle name="20% - Énfasis5 5 2 2 5 3 2" xfId="14856"/>
    <cellStyle name="20% - Énfasis5 5 2 2 5 4" xfId="14857"/>
    <cellStyle name="20% - Énfasis5 5 2 2 6" xfId="14858"/>
    <cellStyle name="20% - Énfasis5 5 2 2 6 2" xfId="14859"/>
    <cellStyle name="20% - Énfasis5 5 2 2 7" xfId="14860"/>
    <cellStyle name="20% - Énfasis5 5 2 2 7 2" xfId="14861"/>
    <cellStyle name="20% - Énfasis5 5 2 2 8" xfId="14862"/>
    <cellStyle name="20% - Énfasis5 5 2 3" xfId="14863"/>
    <cellStyle name="20% - Énfasis5 5 2 3 2" xfId="14864"/>
    <cellStyle name="20% - Énfasis5 5 2 3 2 2" xfId="14865"/>
    <cellStyle name="20% - Énfasis5 5 2 3 2 2 2" xfId="14866"/>
    <cellStyle name="20% - Énfasis5 5 2 3 2 2 2 2" xfId="14867"/>
    <cellStyle name="20% - Énfasis5 5 2 3 2 2 3" xfId="14868"/>
    <cellStyle name="20% - Énfasis5 5 2 3 2 2 3 2" xfId="14869"/>
    <cellStyle name="20% - Énfasis5 5 2 3 2 2 4" xfId="14870"/>
    <cellStyle name="20% - Énfasis5 5 2 3 2 3" xfId="14871"/>
    <cellStyle name="20% - Énfasis5 5 2 3 2 3 2" xfId="14872"/>
    <cellStyle name="20% - Énfasis5 5 2 3 2 4" xfId="14873"/>
    <cellStyle name="20% - Énfasis5 5 2 3 2 4 2" xfId="14874"/>
    <cellStyle name="20% - Énfasis5 5 2 3 2 5" xfId="14875"/>
    <cellStyle name="20% - Énfasis5 5 2 3 3" xfId="14876"/>
    <cellStyle name="20% - Énfasis5 5 2 3 3 2" xfId="14877"/>
    <cellStyle name="20% - Énfasis5 5 2 3 3 2 2" xfId="14878"/>
    <cellStyle name="20% - Énfasis5 5 2 3 3 3" xfId="14879"/>
    <cellStyle name="20% - Énfasis5 5 2 3 3 3 2" xfId="14880"/>
    <cellStyle name="20% - Énfasis5 5 2 3 3 4" xfId="14881"/>
    <cellStyle name="20% - Énfasis5 5 2 3 4" xfId="14882"/>
    <cellStyle name="20% - Énfasis5 5 2 3 4 2" xfId="14883"/>
    <cellStyle name="20% - Énfasis5 5 2 3 5" xfId="14884"/>
    <cellStyle name="20% - Énfasis5 5 2 3 5 2" xfId="14885"/>
    <cellStyle name="20% - Énfasis5 5 2 3 6" xfId="14886"/>
    <cellStyle name="20% - Énfasis5 5 2 4" xfId="14887"/>
    <cellStyle name="20% - Énfasis5 5 2 4 2" xfId="14888"/>
    <cellStyle name="20% - Énfasis5 5 2 4 2 2" xfId="14889"/>
    <cellStyle name="20% - Énfasis5 5 2 4 2 2 2" xfId="14890"/>
    <cellStyle name="20% - Énfasis5 5 2 4 2 2 2 2" xfId="14891"/>
    <cellStyle name="20% - Énfasis5 5 2 4 2 2 3" xfId="14892"/>
    <cellStyle name="20% - Énfasis5 5 2 4 2 2 3 2" xfId="14893"/>
    <cellStyle name="20% - Énfasis5 5 2 4 2 2 4" xfId="14894"/>
    <cellStyle name="20% - Énfasis5 5 2 4 2 3" xfId="14895"/>
    <cellStyle name="20% - Énfasis5 5 2 4 2 3 2" xfId="14896"/>
    <cellStyle name="20% - Énfasis5 5 2 4 2 4" xfId="14897"/>
    <cellStyle name="20% - Énfasis5 5 2 4 2 4 2" xfId="14898"/>
    <cellStyle name="20% - Énfasis5 5 2 4 2 5" xfId="14899"/>
    <cellStyle name="20% - Énfasis5 5 2 4 3" xfId="14900"/>
    <cellStyle name="20% - Énfasis5 5 2 4 3 2" xfId="14901"/>
    <cellStyle name="20% - Énfasis5 5 2 4 3 2 2" xfId="14902"/>
    <cellStyle name="20% - Énfasis5 5 2 4 3 3" xfId="14903"/>
    <cellStyle name="20% - Énfasis5 5 2 4 3 3 2" xfId="14904"/>
    <cellStyle name="20% - Énfasis5 5 2 4 3 4" xfId="14905"/>
    <cellStyle name="20% - Énfasis5 5 2 4 4" xfId="14906"/>
    <cellStyle name="20% - Énfasis5 5 2 4 4 2" xfId="14907"/>
    <cellStyle name="20% - Énfasis5 5 2 4 5" xfId="14908"/>
    <cellStyle name="20% - Énfasis5 5 2 4 5 2" xfId="14909"/>
    <cellStyle name="20% - Énfasis5 5 2 4 6" xfId="14910"/>
    <cellStyle name="20% - Énfasis5 5 2 5" xfId="14911"/>
    <cellStyle name="20% - Énfasis5 5 2 5 2" xfId="14912"/>
    <cellStyle name="20% - Énfasis5 5 2 5 2 2" xfId="14913"/>
    <cellStyle name="20% - Énfasis5 5 2 5 2 2 2" xfId="14914"/>
    <cellStyle name="20% - Énfasis5 5 2 5 2 3" xfId="14915"/>
    <cellStyle name="20% - Énfasis5 5 2 5 2 3 2" xfId="14916"/>
    <cellStyle name="20% - Énfasis5 5 2 5 2 4" xfId="14917"/>
    <cellStyle name="20% - Énfasis5 5 2 5 3" xfId="14918"/>
    <cellStyle name="20% - Énfasis5 5 2 5 3 2" xfId="14919"/>
    <cellStyle name="20% - Énfasis5 5 2 5 4" xfId="14920"/>
    <cellStyle name="20% - Énfasis5 5 2 5 4 2" xfId="14921"/>
    <cellStyle name="20% - Énfasis5 5 2 5 5" xfId="14922"/>
    <cellStyle name="20% - Énfasis5 5 2 6" xfId="14923"/>
    <cellStyle name="20% - Énfasis5 5 2 6 2" xfId="14924"/>
    <cellStyle name="20% - Énfasis5 5 2 6 2 2" xfId="14925"/>
    <cellStyle name="20% - Énfasis5 5 2 6 3" xfId="14926"/>
    <cellStyle name="20% - Énfasis5 5 2 6 3 2" xfId="14927"/>
    <cellStyle name="20% - Énfasis5 5 2 6 4" xfId="14928"/>
    <cellStyle name="20% - Énfasis5 5 2 7" xfId="14929"/>
    <cellStyle name="20% - Énfasis5 5 2 7 2" xfId="14930"/>
    <cellStyle name="20% - Énfasis5 5 2 8" xfId="14931"/>
    <cellStyle name="20% - Énfasis5 5 2 8 2" xfId="14932"/>
    <cellStyle name="20% - Énfasis5 5 2 9" xfId="14933"/>
    <cellStyle name="20% - Énfasis5 5 3" xfId="14934"/>
    <cellStyle name="20% - Énfasis5 5 3 2" xfId="14935"/>
    <cellStyle name="20% - Énfasis5 5 3 2 2" xfId="14936"/>
    <cellStyle name="20% - Énfasis5 5 3 2 2 2" xfId="14937"/>
    <cellStyle name="20% - Énfasis5 5 3 2 2 2 2" xfId="14938"/>
    <cellStyle name="20% - Énfasis5 5 3 2 2 2 2 2" xfId="14939"/>
    <cellStyle name="20% - Énfasis5 5 3 2 2 2 2 2 2" xfId="14940"/>
    <cellStyle name="20% - Énfasis5 5 3 2 2 2 2 3" xfId="14941"/>
    <cellStyle name="20% - Énfasis5 5 3 2 2 2 2 3 2" xfId="14942"/>
    <cellStyle name="20% - Énfasis5 5 3 2 2 2 2 4" xfId="14943"/>
    <cellStyle name="20% - Énfasis5 5 3 2 2 2 3" xfId="14944"/>
    <cellStyle name="20% - Énfasis5 5 3 2 2 2 3 2" xfId="14945"/>
    <cellStyle name="20% - Énfasis5 5 3 2 2 2 4" xfId="14946"/>
    <cellStyle name="20% - Énfasis5 5 3 2 2 2 4 2" xfId="14947"/>
    <cellStyle name="20% - Énfasis5 5 3 2 2 2 5" xfId="14948"/>
    <cellStyle name="20% - Énfasis5 5 3 2 2 3" xfId="14949"/>
    <cellStyle name="20% - Énfasis5 5 3 2 2 3 2" xfId="14950"/>
    <cellStyle name="20% - Énfasis5 5 3 2 2 3 2 2" xfId="14951"/>
    <cellStyle name="20% - Énfasis5 5 3 2 2 3 3" xfId="14952"/>
    <cellStyle name="20% - Énfasis5 5 3 2 2 3 3 2" xfId="14953"/>
    <cellStyle name="20% - Énfasis5 5 3 2 2 3 4" xfId="14954"/>
    <cellStyle name="20% - Énfasis5 5 3 2 2 4" xfId="14955"/>
    <cellStyle name="20% - Énfasis5 5 3 2 2 4 2" xfId="14956"/>
    <cellStyle name="20% - Énfasis5 5 3 2 2 5" xfId="14957"/>
    <cellStyle name="20% - Énfasis5 5 3 2 2 5 2" xfId="14958"/>
    <cellStyle name="20% - Énfasis5 5 3 2 2 6" xfId="14959"/>
    <cellStyle name="20% - Énfasis5 5 3 2 3" xfId="14960"/>
    <cellStyle name="20% - Énfasis5 5 3 2 3 2" xfId="14961"/>
    <cellStyle name="20% - Énfasis5 5 3 2 3 2 2" xfId="14962"/>
    <cellStyle name="20% - Énfasis5 5 3 2 3 2 2 2" xfId="14963"/>
    <cellStyle name="20% - Énfasis5 5 3 2 3 2 2 2 2" xfId="14964"/>
    <cellStyle name="20% - Énfasis5 5 3 2 3 2 2 3" xfId="14965"/>
    <cellStyle name="20% - Énfasis5 5 3 2 3 2 2 3 2" xfId="14966"/>
    <cellStyle name="20% - Énfasis5 5 3 2 3 2 2 4" xfId="14967"/>
    <cellStyle name="20% - Énfasis5 5 3 2 3 2 3" xfId="14968"/>
    <cellStyle name="20% - Énfasis5 5 3 2 3 2 3 2" xfId="14969"/>
    <cellStyle name="20% - Énfasis5 5 3 2 3 2 4" xfId="14970"/>
    <cellStyle name="20% - Énfasis5 5 3 2 3 2 4 2" xfId="14971"/>
    <cellStyle name="20% - Énfasis5 5 3 2 3 2 5" xfId="14972"/>
    <cellStyle name="20% - Énfasis5 5 3 2 3 3" xfId="14973"/>
    <cellStyle name="20% - Énfasis5 5 3 2 3 3 2" xfId="14974"/>
    <cellStyle name="20% - Énfasis5 5 3 2 3 3 2 2" xfId="14975"/>
    <cellStyle name="20% - Énfasis5 5 3 2 3 3 3" xfId="14976"/>
    <cellStyle name="20% - Énfasis5 5 3 2 3 3 3 2" xfId="14977"/>
    <cellStyle name="20% - Énfasis5 5 3 2 3 3 4" xfId="14978"/>
    <cellStyle name="20% - Énfasis5 5 3 2 3 4" xfId="14979"/>
    <cellStyle name="20% - Énfasis5 5 3 2 3 4 2" xfId="14980"/>
    <cellStyle name="20% - Énfasis5 5 3 2 3 5" xfId="14981"/>
    <cellStyle name="20% - Énfasis5 5 3 2 3 5 2" xfId="14982"/>
    <cellStyle name="20% - Énfasis5 5 3 2 3 6" xfId="14983"/>
    <cellStyle name="20% - Énfasis5 5 3 2 4" xfId="14984"/>
    <cellStyle name="20% - Énfasis5 5 3 2 4 2" xfId="14985"/>
    <cellStyle name="20% - Énfasis5 5 3 2 4 2 2" xfId="14986"/>
    <cellStyle name="20% - Énfasis5 5 3 2 4 2 2 2" xfId="14987"/>
    <cellStyle name="20% - Énfasis5 5 3 2 4 2 3" xfId="14988"/>
    <cellStyle name="20% - Énfasis5 5 3 2 4 2 3 2" xfId="14989"/>
    <cellStyle name="20% - Énfasis5 5 3 2 4 2 4" xfId="14990"/>
    <cellStyle name="20% - Énfasis5 5 3 2 4 3" xfId="14991"/>
    <cellStyle name="20% - Énfasis5 5 3 2 4 3 2" xfId="14992"/>
    <cellStyle name="20% - Énfasis5 5 3 2 4 4" xfId="14993"/>
    <cellStyle name="20% - Énfasis5 5 3 2 4 4 2" xfId="14994"/>
    <cellStyle name="20% - Énfasis5 5 3 2 4 5" xfId="14995"/>
    <cellStyle name="20% - Énfasis5 5 3 2 5" xfId="14996"/>
    <cellStyle name="20% - Énfasis5 5 3 2 5 2" xfId="14997"/>
    <cellStyle name="20% - Énfasis5 5 3 2 5 2 2" xfId="14998"/>
    <cellStyle name="20% - Énfasis5 5 3 2 5 3" xfId="14999"/>
    <cellStyle name="20% - Énfasis5 5 3 2 5 3 2" xfId="15000"/>
    <cellStyle name="20% - Énfasis5 5 3 2 5 4" xfId="15001"/>
    <cellStyle name="20% - Énfasis5 5 3 2 6" xfId="15002"/>
    <cellStyle name="20% - Énfasis5 5 3 2 6 2" xfId="15003"/>
    <cellStyle name="20% - Énfasis5 5 3 2 7" xfId="15004"/>
    <cellStyle name="20% - Énfasis5 5 3 2 7 2" xfId="15005"/>
    <cellStyle name="20% - Énfasis5 5 3 2 8" xfId="15006"/>
    <cellStyle name="20% - Énfasis5 5 3 3" xfId="15007"/>
    <cellStyle name="20% - Énfasis5 5 3 3 2" xfId="15008"/>
    <cellStyle name="20% - Énfasis5 5 3 3 2 2" xfId="15009"/>
    <cellStyle name="20% - Énfasis5 5 3 3 2 2 2" xfId="15010"/>
    <cellStyle name="20% - Énfasis5 5 3 3 2 2 2 2" xfId="15011"/>
    <cellStyle name="20% - Énfasis5 5 3 3 2 2 3" xfId="15012"/>
    <cellStyle name="20% - Énfasis5 5 3 3 2 2 3 2" xfId="15013"/>
    <cellStyle name="20% - Énfasis5 5 3 3 2 2 4" xfId="15014"/>
    <cellStyle name="20% - Énfasis5 5 3 3 2 3" xfId="15015"/>
    <cellStyle name="20% - Énfasis5 5 3 3 2 3 2" xfId="15016"/>
    <cellStyle name="20% - Énfasis5 5 3 3 2 4" xfId="15017"/>
    <cellStyle name="20% - Énfasis5 5 3 3 2 4 2" xfId="15018"/>
    <cellStyle name="20% - Énfasis5 5 3 3 2 5" xfId="15019"/>
    <cellStyle name="20% - Énfasis5 5 3 3 3" xfId="15020"/>
    <cellStyle name="20% - Énfasis5 5 3 3 3 2" xfId="15021"/>
    <cellStyle name="20% - Énfasis5 5 3 3 3 2 2" xfId="15022"/>
    <cellStyle name="20% - Énfasis5 5 3 3 3 3" xfId="15023"/>
    <cellStyle name="20% - Énfasis5 5 3 3 3 3 2" xfId="15024"/>
    <cellStyle name="20% - Énfasis5 5 3 3 3 4" xfId="15025"/>
    <cellStyle name="20% - Énfasis5 5 3 3 4" xfId="15026"/>
    <cellStyle name="20% - Énfasis5 5 3 3 4 2" xfId="15027"/>
    <cellStyle name="20% - Énfasis5 5 3 3 5" xfId="15028"/>
    <cellStyle name="20% - Énfasis5 5 3 3 5 2" xfId="15029"/>
    <cellStyle name="20% - Énfasis5 5 3 3 6" xfId="15030"/>
    <cellStyle name="20% - Énfasis5 5 3 4" xfId="15031"/>
    <cellStyle name="20% - Énfasis5 5 3 4 2" xfId="15032"/>
    <cellStyle name="20% - Énfasis5 5 3 4 2 2" xfId="15033"/>
    <cellStyle name="20% - Énfasis5 5 3 4 2 2 2" xfId="15034"/>
    <cellStyle name="20% - Énfasis5 5 3 4 2 2 2 2" xfId="15035"/>
    <cellStyle name="20% - Énfasis5 5 3 4 2 2 3" xfId="15036"/>
    <cellStyle name="20% - Énfasis5 5 3 4 2 2 3 2" xfId="15037"/>
    <cellStyle name="20% - Énfasis5 5 3 4 2 2 4" xfId="15038"/>
    <cellStyle name="20% - Énfasis5 5 3 4 2 3" xfId="15039"/>
    <cellStyle name="20% - Énfasis5 5 3 4 2 3 2" xfId="15040"/>
    <cellStyle name="20% - Énfasis5 5 3 4 2 4" xfId="15041"/>
    <cellStyle name="20% - Énfasis5 5 3 4 2 4 2" xfId="15042"/>
    <cellStyle name="20% - Énfasis5 5 3 4 2 5" xfId="15043"/>
    <cellStyle name="20% - Énfasis5 5 3 4 3" xfId="15044"/>
    <cellStyle name="20% - Énfasis5 5 3 4 3 2" xfId="15045"/>
    <cellStyle name="20% - Énfasis5 5 3 4 3 2 2" xfId="15046"/>
    <cellStyle name="20% - Énfasis5 5 3 4 3 3" xfId="15047"/>
    <cellStyle name="20% - Énfasis5 5 3 4 3 3 2" xfId="15048"/>
    <cellStyle name="20% - Énfasis5 5 3 4 3 4" xfId="15049"/>
    <cellStyle name="20% - Énfasis5 5 3 4 4" xfId="15050"/>
    <cellStyle name="20% - Énfasis5 5 3 4 4 2" xfId="15051"/>
    <cellStyle name="20% - Énfasis5 5 3 4 5" xfId="15052"/>
    <cellStyle name="20% - Énfasis5 5 3 4 5 2" xfId="15053"/>
    <cellStyle name="20% - Énfasis5 5 3 4 6" xfId="15054"/>
    <cellStyle name="20% - Énfasis5 5 3 5" xfId="15055"/>
    <cellStyle name="20% - Énfasis5 5 3 5 2" xfId="15056"/>
    <cellStyle name="20% - Énfasis5 5 3 5 2 2" xfId="15057"/>
    <cellStyle name="20% - Énfasis5 5 3 5 2 2 2" xfId="15058"/>
    <cellStyle name="20% - Énfasis5 5 3 5 2 3" xfId="15059"/>
    <cellStyle name="20% - Énfasis5 5 3 5 2 3 2" xfId="15060"/>
    <cellStyle name="20% - Énfasis5 5 3 5 2 4" xfId="15061"/>
    <cellStyle name="20% - Énfasis5 5 3 5 3" xfId="15062"/>
    <cellStyle name="20% - Énfasis5 5 3 5 3 2" xfId="15063"/>
    <cellStyle name="20% - Énfasis5 5 3 5 4" xfId="15064"/>
    <cellStyle name="20% - Énfasis5 5 3 5 4 2" xfId="15065"/>
    <cellStyle name="20% - Énfasis5 5 3 5 5" xfId="15066"/>
    <cellStyle name="20% - Énfasis5 5 3 6" xfId="15067"/>
    <cellStyle name="20% - Énfasis5 5 3 6 2" xfId="15068"/>
    <cellStyle name="20% - Énfasis5 5 3 6 2 2" xfId="15069"/>
    <cellStyle name="20% - Énfasis5 5 3 6 3" xfId="15070"/>
    <cellStyle name="20% - Énfasis5 5 3 6 3 2" xfId="15071"/>
    <cellStyle name="20% - Énfasis5 5 3 6 4" xfId="15072"/>
    <cellStyle name="20% - Énfasis5 5 3 7" xfId="15073"/>
    <cellStyle name="20% - Énfasis5 5 3 7 2" xfId="15074"/>
    <cellStyle name="20% - Énfasis5 5 3 8" xfId="15075"/>
    <cellStyle name="20% - Énfasis5 5 3 8 2" xfId="15076"/>
    <cellStyle name="20% - Énfasis5 5 3 9" xfId="15077"/>
    <cellStyle name="20% - Énfasis5 5 4" xfId="15078"/>
    <cellStyle name="20% - Énfasis5 5 4 2" xfId="15079"/>
    <cellStyle name="20% - Énfasis5 5 4 2 2" xfId="15080"/>
    <cellStyle name="20% - Énfasis5 5 4 2 2 2" xfId="15081"/>
    <cellStyle name="20% - Énfasis5 5 4 2 2 2 2" xfId="15082"/>
    <cellStyle name="20% - Énfasis5 5 4 2 2 2 2 2" xfId="15083"/>
    <cellStyle name="20% - Énfasis5 5 4 2 2 2 2 2 2" xfId="15084"/>
    <cellStyle name="20% - Énfasis5 5 4 2 2 2 2 3" xfId="15085"/>
    <cellStyle name="20% - Énfasis5 5 4 2 2 2 2 3 2" xfId="15086"/>
    <cellStyle name="20% - Énfasis5 5 4 2 2 2 2 4" xfId="15087"/>
    <cellStyle name="20% - Énfasis5 5 4 2 2 2 3" xfId="15088"/>
    <cellStyle name="20% - Énfasis5 5 4 2 2 2 3 2" xfId="15089"/>
    <cellStyle name="20% - Énfasis5 5 4 2 2 2 4" xfId="15090"/>
    <cellStyle name="20% - Énfasis5 5 4 2 2 2 4 2" xfId="15091"/>
    <cellStyle name="20% - Énfasis5 5 4 2 2 2 5" xfId="15092"/>
    <cellStyle name="20% - Énfasis5 5 4 2 2 3" xfId="15093"/>
    <cellStyle name="20% - Énfasis5 5 4 2 2 3 2" xfId="15094"/>
    <cellStyle name="20% - Énfasis5 5 4 2 2 3 2 2" xfId="15095"/>
    <cellStyle name="20% - Énfasis5 5 4 2 2 3 3" xfId="15096"/>
    <cellStyle name="20% - Énfasis5 5 4 2 2 3 3 2" xfId="15097"/>
    <cellStyle name="20% - Énfasis5 5 4 2 2 3 4" xfId="15098"/>
    <cellStyle name="20% - Énfasis5 5 4 2 2 4" xfId="15099"/>
    <cellStyle name="20% - Énfasis5 5 4 2 2 4 2" xfId="15100"/>
    <cellStyle name="20% - Énfasis5 5 4 2 2 5" xfId="15101"/>
    <cellStyle name="20% - Énfasis5 5 4 2 2 5 2" xfId="15102"/>
    <cellStyle name="20% - Énfasis5 5 4 2 2 6" xfId="15103"/>
    <cellStyle name="20% - Énfasis5 5 4 2 3" xfId="15104"/>
    <cellStyle name="20% - Énfasis5 5 4 2 3 2" xfId="15105"/>
    <cellStyle name="20% - Énfasis5 5 4 2 3 2 2" xfId="15106"/>
    <cellStyle name="20% - Énfasis5 5 4 2 3 2 2 2" xfId="15107"/>
    <cellStyle name="20% - Énfasis5 5 4 2 3 2 2 2 2" xfId="15108"/>
    <cellStyle name="20% - Énfasis5 5 4 2 3 2 2 3" xfId="15109"/>
    <cellStyle name="20% - Énfasis5 5 4 2 3 2 2 3 2" xfId="15110"/>
    <cellStyle name="20% - Énfasis5 5 4 2 3 2 2 4" xfId="15111"/>
    <cellStyle name="20% - Énfasis5 5 4 2 3 2 3" xfId="15112"/>
    <cellStyle name="20% - Énfasis5 5 4 2 3 2 3 2" xfId="15113"/>
    <cellStyle name="20% - Énfasis5 5 4 2 3 2 4" xfId="15114"/>
    <cellStyle name="20% - Énfasis5 5 4 2 3 2 4 2" xfId="15115"/>
    <cellStyle name="20% - Énfasis5 5 4 2 3 2 5" xfId="15116"/>
    <cellStyle name="20% - Énfasis5 5 4 2 3 3" xfId="15117"/>
    <cellStyle name="20% - Énfasis5 5 4 2 3 3 2" xfId="15118"/>
    <cellStyle name="20% - Énfasis5 5 4 2 3 3 2 2" xfId="15119"/>
    <cellStyle name="20% - Énfasis5 5 4 2 3 3 3" xfId="15120"/>
    <cellStyle name="20% - Énfasis5 5 4 2 3 3 3 2" xfId="15121"/>
    <cellStyle name="20% - Énfasis5 5 4 2 3 3 4" xfId="15122"/>
    <cellStyle name="20% - Énfasis5 5 4 2 3 4" xfId="15123"/>
    <cellStyle name="20% - Énfasis5 5 4 2 3 4 2" xfId="15124"/>
    <cellStyle name="20% - Énfasis5 5 4 2 3 5" xfId="15125"/>
    <cellStyle name="20% - Énfasis5 5 4 2 3 5 2" xfId="15126"/>
    <cellStyle name="20% - Énfasis5 5 4 2 3 6" xfId="15127"/>
    <cellStyle name="20% - Énfasis5 5 4 2 4" xfId="15128"/>
    <cellStyle name="20% - Énfasis5 5 4 2 4 2" xfId="15129"/>
    <cellStyle name="20% - Énfasis5 5 4 2 4 2 2" xfId="15130"/>
    <cellStyle name="20% - Énfasis5 5 4 2 4 2 2 2" xfId="15131"/>
    <cellStyle name="20% - Énfasis5 5 4 2 4 2 3" xfId="15132"/>
    <cellStyle name="20% - Énfasis5 5 4 2 4 2 3 2" xfId="15133"/>
    <cellStyle name="20% - Énfasis5 5 4 2 4 2 4" xfId="15134"/>
    <cellStyle name="20% - Énfasis5 5 4 2 4 3" xfId="15135"/>
    <cellStyle name="20% - Énfasis5 5 4 2 4 3 2" xfId="15136"/>
    <cellStyle name="20% - Énfasis5 5 4 2 4 4" xfId="15137"/>
    <cellStyle name="20% - Énfasis5 5 4 2 4 4 2" xfId="15138"/>
    <cellStyle name="20% - Énfasis5 5 4 2 4 5" xfId="15139"/>
    <cellStyle name="20% - Énfasis5 5 4 2 5" xfId="15140"/>
    <cellStyle name="20% - Énfasis5 5 4 2 5 2" xfId="15141"/>
    <cellStyle name="20% - Énfasis5 5 4 2 5 2 2" xfId="15142"/>
    <cellStyle name="20% - Énfasis5 5 4 2 5 3" xfId="15143"/>
    <cellStyle name="20% - Énfasis5 5 4 2 5 3 2" xfId="15144"/>
    <cellStyle name="20% - Énfasis5 5 4 2 5 4" xfId="15145"/>
    <cellStyle name="20% - Énfasis5 5 4 2 6" xfId="15146"/>
    <cellStyle name="20% - Énfasis5 5 4 2 6 2" xfId="15147"/>
    <cellStyle name="20% - Énfasis5 5 4 2 7" xfId="15148"/>
    <cellStyle name="20% - Énfasis5 5 4 2 7 2" xfId="15149"/>
    <cellStyle name="20% - Énfasis5 5 4 2 8" xfId="15150"/>
    <cellStyle name="20% - Énfasis5 5 4 3" xfId="15151"/>
    <cellStyle name="20% - Énfasis5 5 4 3 2" xfId="15152"/>
    <cellStyle name="20% - Énfasis5 5 4 3 2 2" xfId="15153"/>
    <cellStyle name="20% - Énfasis5 5 4 3 2 2 2" xfId="15154"/>
    <cellStyle name="20% - Énfasis5 5 4 3 2 2 2 2" xfId="15155"/>
    <cellStyle name="20% - Énfasis5 5 4 3 2 2 3" xfId="15156"/>
    <cellStyle name="20% - Énfasis5 5 4 3 2 2 3 2" xfId="15157"/>
    <cellStyle name="20% - Énfasis5 5 4 3 2 2 4" xfId="15158"/>
    <cellStyle name="20% - Énfasis5 5 4 3 2 3" xfId="15159"/>
    <cellStyle name="20% - Énfasis5 5 4 3 2 3 2" xfId="15160"/>
    <cellStyle name="20% - Énfasis5 5 4 3 2 4" xfId="15161"/>
    <cellStyle name="20% - Énfasis5 5 4 3 2 4 2" xfId="15162"/>
    <cellStyle name="20% - Énfasis5 5 4 3 2 5" xfId="15163"/>
    <cellStyle name="20% - Énfasis5 5 4 3 3" xfId="15164"/>
    <cellStyle name="20% - Énfasis5 5 4 3 3 2" xfId="15165"/>
    <cellStyle name="20% - Énfasis5 5 4 3 3 2 2" xfId="15166"/>
    <cellStyle name="20% - Énfasis5 5 4 3 3 3" xfId="15167"/>
    <cellStyle name="20% - Énfasis5 5 4 3 3 3 2" xfId="15168"/>
    <cellStyle name="20% - Énfasis5 5 4 3 3 4" xfId="15169"/>
    <cellStyle name="20% - Énfasis5 5 4 3 4" xfId="15170"/>
    <cellStyle name="20% - Énfasis5 5 4 3 4 2" xfId="15171"/>
    <cellStyle name="20% - Énfasis5 5 4 3 5" xfId="15172"/>
    <cellStyle name="20% - Énfasis5 5 4 3 5 2" xfId="15173"/>
    <cellStyle name="20% - Énfasis5 5 4 3 6" xfId="15174"/>
    <cellStyle name="20% - Énfasis5 5 4 4" xfId="15175"/>
    <cellStyle name="20% - Énfasis5 5 4 4 2" xfId="15176"/>
    <cellStyle name="20% - Énfasis5 5 4 4 2 2" xfId="15177"/>
    <cellStyle name="20% - Énfasis5 5 4 4 2 2 2" xfId="15178"/>
    <cellStyle name="20% - Énfasis5 5 4 4 2 2 2 2" xfId="15179"/>
    <cellStyle name="20% - Énfasis5 5 4 4 2 2 3" xfId="15180"/>
    <cellStyle name="20% - Énfasis5 5 4 4 2 2 3 2" xfId="15181"/>
    <cellStyle name="20% - Énfasis5 5 4 4 2 2 4" xfId="15182"/>
    <cellStyle name="20% - Énfasis5 5 4 4 2 3" xfId="15183"/>
    <cellStyle name="20% - Énfasis5 5 4 4 2 3 2" xfId="15184"/>
    <cellStyle name="20% - Énfasis5 5 4 4 2 4" xfId="15185"/>
    <cellStyle name="20% - Énfasis5 5 4 4 2 4 2" xfId="15186"/>
    <cellStyle name="20% - Énfasis5 5 4 4 2 5" xfId="15187"/>
    <cellStyle name="20% - Énfasis5 5 4 4 3" xfId="15188"/>
    <cellStyle name="20% - Énfasis5 5 4 4 3 2" xfId="15189"/>
    <cellStyle name="20% - Énfasis5 5 4 4 3 2 2" xfId="15190"/>
    <cellStyle name="20% - Énfasis5 5 4 4 3 3" xfId="15191"/>
    <cellStyle name="20% - Énfasis5 5 4 4 3 3 2" xfId="15192"/>
    <cellStyle name="20% - Énfasis5 5 4 4 3 4" xfId="15193"/>
    <cellStyle name="20% - Énfasis5 5 4 4 4" xfId="15194"/>
    <cellStyle name="20% - Énfasis5 5 4 4 4 2" xfId="15195"/>
    <cellStyle name="20% - Énfasis5 5 4 4 5" xfId="15196"/>
    <cellStyle name="20% - Énfasis5 5 4 4 5 2" xfId="15197"/>
    <cellStyle name="20% - Énfasis5 5 4 4 6" xfId="15198"/>
    <cellStyle name="20% - Énfasis5 5 4 5" xfId="15199"/>
    <cellStyle name="20% - Énfasis5 5 4 5 2" xfId="15200"/>
    <cellStyle name="20% - Énfasis5 5 4 5 2 2" xfId="15201"/>
    <cellStyle name="20% - Énfasis5 5 4 5 2 2 2" xfId="15202"/>
    <cellStyle name="20% - Énfasis5 5 4 5 2 3" xfId="15203"/>
    <cellStyle name="20% - Énfasis5 5 4 5 2 3 2" xfId="15204"/>
    <cellStyle name="20% - Énfasis5 5 4 5 2 4" xfId="15205"/>
    <cellStyle name="20% - Énfasis5 5 4 5 3" xfId="15206"/>
    <cellStyle name="20% - Énfasis5 5 4 5 3 2" xfId="15207"/>
    <cellStyle name="20% - Énfasis5 5 4 5 4" xfId="15208"/>
    <cellStyle name="20% - Énfasis5 5 4 5 4 2" xfId="15209"/>
    <cellStyle name="20% - Énfasis5 5 4 5 5" xfId="15210"/>
    <cellStyle name="20% - Énfasis5 5 4 6" xfId="15211"/>
    <cellStyle name="20% - Énfasis5 5 4 6 2" xfId="15212"/>
    <cellStyle name="20% - Énfasis5 5 4 6 2 2" xfId="15213"/>
    <cellStyle name="20% - Énfasis5 5 4 6 3" xfId="15214"/>
    <cellStyle name="20% - Énfasis5 5 4 6 3 2" xfId="15215"/>
    <cellStyle name="20% - Énfasis5 5 4 6 4" xfId="15216"/>
    <cellStyle name="20% - Énfasis5 5 4 7" xfId="15217"/>
    <cellStyle name="20% - Énfasis5 5 4 7 2" xfId="15218"/>
    <cellStyle name="20% - Énfasis5 5 4 8" xfId="15219"/>
    <cellStyle name="20% - Énfasis5 5 4 8 2" xfId="15220"/>
    <cellStyle name="20% - Énfasis5 5 4 9" xfId="15221"/>
    <cellStyle name="20% - Énfasis5 5 5" xfId="15222"/>
    <cellStyle name="20% - Énfasis5 5 5 2" xfId="15223"/>
    <cellStyle name="20% - Énfasis5 5 5 2 2" xfId="15224"/>
    <cellStyle name="20% - Énfasis5 5 5 2 2 2" xfId="15225"/>
    <cellStyle name="20% - Énfasis5 5 5 2 2 2 2" xfId="15226"/>
    <cellStyle name="20% - Énfasis5 5 5 2 2 2 2 2" xfId="15227"/>
    <cellStyle name="20% - Énfasis5 5 5 2 2 2 2 2 2" xfId="15228"/>
    <cellStyle name="20% - Énfasis5 5 5 2 2 2 2 3" xfId="15229"/>
    <cellStyle name="20% - Énfasis5 5 5 2 2 2 2 3 2" xfId="15230"/>
    <cellStyle name="20% - Énfasis5 5 5 2 2 2 2 4" xfId="15231"/>
    <cellStyle name="20% - Énfasis5 5 5 2 2 2 3" xfId="15232"/>
    <cellStyle name="20% - Énfasis5 5 5 2 2 2 3 2" xfId="15233"/>
    <cellStyle name="20% - Énfasis5 5 5 2 2 2 4" xfId="15234"/>
    <cellStyle name="20% - Énfasis5 5 5 2 2 2 4 2" xfId="15235"/>
    <cellStyle name="20% - Énfasis5 5 5 2 2 2 5" xfId="15236"/>
    <cellStyle name="20% - Énfasis5 5 5 2 2 3" xfId="15237"/>
    <cellStyle name="20% - Énfasis5 5 5 2 2 3 2" xfId="15238"/>
    <cellStyle name="20% - Énfasis5 5 5 2 2 3 2 2" xfId="15239"/>
    <cellStyle name="20% - Énfasis5 5 5 2 2 3 3" xfId="15240"/>
    <cellStyle name="20% - Énfasis5 5 5 2 2 3 3 2" xfId="15241"/>
    <cellStyle name="20% - Énfasis5 5 5 2 2 3 4" xfId="15242"/>
    <cellStyle name="20% - Énfasis5 5 5 2 2 4" xfId="15243"/>
    <cellStyle name="20% - Énfasis5 5 5 2 2 4 2" xfId="15244"/>
    <cellStyle name="20% - Énfasis5 5 5 2 2 5" xfId="15245"/>
    <cellStyle name="20% - Énfasis5 5 5 2 2 5 2" xfId="15246"/>
    <cellStyle name="20% - Énfasis5 5 5 2 2 6" xfId="15247"/>
    <cellStyle name="20% - Énfasis5 5 5 2 3" xfId="15248"/>
    <cellStyle name="20% - Énfasis5 5 5 2 3 2" xfId="15249"/>
    <cellStyle name="20% - Énfasis5 5 5 2 3 2 2" xfId="15250"/>
    <cellStyle name="20% - Énfasis5 5 5 2 3 2 2 2" xfId="15251"/>
    <cellStyle name="20% - Énfasis5 5 5 2 3 2 2 2 2" xfId="15252"/>
    <cellStyle name="20% - Énfasis5 5 5 2 3 2 2 3" xfId="15253"/>
    <cellStyle name="20% - Énfasis5 5 5 2 3 2 2 3 2" xfId="15254"/>
    <cellStyle name="20% - Énfasis5 5 5 2 3 2 2 4" xfId="15255"/>
    <cellStyle name="20% - Énfasis5 5 5 2 3 2 3" xfId="15256"/>
    <cellStyle name="20% - Énfasis5 5 5 2 3 2 3 2" xfId="15257"/>
    <cellStyle name="20% - Énfasis5 5 5 2 3 2 4" xfId="15258"/>
    <cellStyle name="20% - Énfasis5 5 5 2 3 2 4 2" xfId="15259"/>
    <cellStyle name="20% - Énfasis5 5 5 2 3 2 5" xfId="15260"/>
    <cellStyle name="20% - Énfasis5 5 5 2 3 3" xfId="15261"/>
    <cellStyle name="20% - Énfasis5 5 5 2 3 3 2" xfId="15262"/>
    <cellStyle name="20% - Énfasis5 5 5 2 3 3 2 2" xfId="15263"/>
    <cellStyle name="20% - Énfasis5 5 5 2 3 3 3" xfId="15264"/>
    <cellStyle name="20% - Énfasis5 5 5 2 3 3 3 2" xfId="15265"/>
    <cellStyle name="20% - Énfasis5 5 5 2 3 3 4" xfId="15266"/>
    <cellStyle name="20% - Énfasis5 5 5 2 3 4" xfId="15267"/>
    <cellStyle name="20% - Énfasis5 5 5 2 3 4 2" xfId="15268"/>
    <cellStyle name="20% - Énfasis5 5 5 2 3 5" xfId="15269"/>
    <cellStyle name="20% - Énfasis5 5 5 2 3 5 2" xfId="15270"/>
    <cellStyle name="20% - Énfasis5 5 5 2 3 6" xfId="15271"/>
    <cellStyle name="20% - Énfasis5 5 5 2 4" xfId="15272"/>
    <cellStyle name="20% - Énfasis5 5 5 2 4 2" xfId="15273"/>
    <cellStyle name="20% - Énfasis5 5 5 2 4 2 2" xfId="15274"/>
    <cellStyle name="20% - Énfasis5 5 5 2 4 2 2 2" xfId="15275"/>
    <cellStyle name="20% - Énfasis5 5 5 2 4 2 3" xfId="15276"/>
    <cellStyle name="20% - Énfasis5 5 5 2 4 2 3 2" xfId="15277"/>
    <cellStyle name="20% - Énfasis5 5 5 2 4 2 4" xfId="15278"/>
    <cellStyle name="20% - Énfasis5 5 5 2 4 3" xfId="15279"/>
    <cellStyle name="20% - Énfasis5 5 5 2 4 3 2" xfId="15280"/>
    <cellStyle name="20% - Énfasis5 5 5 2 4 4" xfId="15281"/>
    <cellStyle name="20% - Énfasis5 5 5 2 4 4 2" xfId="15282"/>
    <cellStyle name="20% - Énfasis5 5 5 2 4 5" xfId="15283"/>
    <cellStyle name="20% - Énfasis5 5 5 2 5" xfId="15284"/>
    <cellStyle name="20% - Énfasis5 5 5 2 5 2" xfId="15285"/>
    <cellStyle name="20% - Énfasis5 5 5 2 5 2 2" xfId="15286"/>
    <cellStyle name="20% - Énfasis5 5 5 2 5 3" xfId="15287"/>
    <cellStyle name="20% - Énfasis5 5 5 2 5 3 2" xfId="15288"/>
    <cellStyle name="20% - Énfasis5 5 5 2 5 4" xfId="15289"/>
    <cellStyle name="20% - Énfasis5 5 5 2 6" xfId="15290"/>
    <cellStyle name="20% - Énfasis5 5 5 2 6 2" xfId="15291"/>
    <cellStyle name="20% - Énfasis5 5 5 2 7" xfId="15292"/>
    <cellStyle name="20% - Énfasis5 5 5 2 7 2" xfId="15293"/>
    <cellStyle name="20% - Énfasis5 5 5 2 8" xfId="15294"/>
    <cellStyle name="20% - Énfasis5 5 5 3" xfId="15295"/>
    <cellStyle name="20% - Énfasis5 5 5 3 2" xfId="15296"/>
    <cellStyle name="20% - Énfasis5 5 5 3 2 2" xfId="15297"/>
    <cellStyle name="20% - Énfasis5 5 5 3 2 2 2" xfId="15298"/>
    <cellStyle name="20% - Énfasis5 5 5 3 2 2 2 2" xfId="15299"/>
    <cellStyle name="20% - Énfasis5 5 5 3 2 2 3" xfId="15300"/>
    <cellStyle name="20% - Énfasis5 5 5 3 2 2 3 2" xfId="15301"/>
    <cellStyle name="20% - Énfasis5 5 5 3 2 2 4" xfId="15302"/>
    <cellStyle name="20% - Énfasis5 5 5 3 2 3" xfId="15303"/>
    <cellStyle name="20% - Énfasis5 5 5 3 2 3 2" xfId="15304"/>
    <cellStyle name="20% - Énfasis5 5 5 3 2 4" xfId="15305"/>
    <cellStyle name="20% - Énfasis5 5 5 3 2 4 2" xfId="15306"/>
    <cellStyle name="20% - Énfasis5 5 5 3 2 5" xfId="15307"/>
    <cellStyle name="20% - Énfasis5 5 5 3 3" xfId="15308"/>
    <cellStyle name="20% - Énfasis5 5 5 3 3 2" xfId="15309"/>
    <cellStyle name="20% - Énfasis5 5 5 3 3 2 2" xfId="15310"/>
    <cellStyle name="20% - Énfasis5 5 5 3 3 3" xfId="15311"/>
    <cellStyle name="20% - Énfasis5 5 5 3 3 3 2" xfId="15312"/>
    <cellStyle name="20% - Énfasis5 5 5 3 3 4" xfId="15313"/>
    <cellStyle name="20% - Énfasis5 5 5 3 4" xfId="15314"/>
    <cellStyle name="20% - Énfasis5 5 5 3 4 2" xfId="15315"/>
    <cellStyle name="20% - Énfasis5 5 5 3 5" xfId="15316"/>
    <cellStyle name="20% - Énfasis5 5 5 3 5 2" xfId="15317"/>
    <cellStyle name="20% - Énfasis5 5 5 3 6" xfId="15318"/>
    <cellStyle name="20% - Énfasis5 5 5 4" xfId="15319"/>
    <cellStyle name="20% - Énfasis5 5 5 4 2" xfId="15320"/>
    <cellStyle name="20% - Énfasis5 5 5 4 2 2" xfId="15321"/>
    <cellStyle name="20% - Énfasis5 5 5 4 2 2 2" xfId="15322"/>
    <cellStyle name="20% - Énfasis5 5 5 4 2 2 2 2" xfId="15323"/>
    <cellStyle name="20% - Énfasis5 5 5 4 2 2 3" xfId="15324"/>
    <cellStyle name="20% - Énfasis5 5 5 4 2 2 3 2" xfId="15325"/>
    <cellStyle name="20% - Énfasis5 5 5 4 2 2 4" xfId="15326"/>
    <cellStyle name="20% - Énfasis5 5 5 4 2 3" xfId="15327"/>
    <cellStyle name="20% - Énfasis5 5 5 4 2 3 2" xfId="15328"/>
    <cellStyle name="20% - Énfasis5 5 5 4 2 4" xfId="15329"/>
    <cellStyle name="20% - Énfasis5 5 5 4 2 4 2" xfId="15330"/>
    <cellStyle name="20% - Énfasis5 5 5 4 2 5" xfId="15331"/>
    <cellStyle name="20% - Énfasis5 5 5 4 3" xfId="15332"/>
    <cellStyle name="20% - Énfasis5 5 5 4 3 2" xfId="15333"/>
    <cellStyle name="20% - Énfasis5 5 5 4 3 2 2" xfId="15334"/>
    <cellStyle name="20% - Énfasis5 5 5 4 3 3" xfId="15335"/>
    <cellStyle name="20% - Énfasis5 5 5 4 3 3 2" xfId="15336"/>
    <cellStyle name="20% - Énfasis5 5 5 4 3 4" xfId="15337"/>
    <cellStyle name="20% - Énfasis5 5 5 4 4" xfId="15338"/>
    <cellStyle name="20% - Énfasis5 5 5 4 4 2" xfId="15339"/>
    <cellStyle name="20% - Énfasis5 5 5 4 5" xfId="15340"/>
    <cellStyle name="20% - Énfasis5 5 5 4 5 2" xfId="15341"/>
    <cellStyle name="20% - Énfasis5 5 5 4 6" xfId="15342"/>
    <cellStyle name="20% - Énfasis5 5 5 5" xfId="15343"/>
    <cellStyle name="20% - Énfasis5 5 5 5 2" xfId="15344"/>
    <cellStyle name="20% - Énfasis5 5 5 5 2 2" xfId="15345"/>
    <cellStyle name="20% - Énfasis5 5 5 5 2 2 2" xfId="15346"/>
    <cellStyle name="20% - Énfasis5 5 5 5 2 3" xfId="15347"/>
    <cellStyle name="20% - Énfasis5 5 5 5 2 3 2" xfId="15348"/>
    <cellStyle name="20% - Énfasis5 5 5 5 2 4" xfId="15349"/>
    <cellStyle name="20% - Énfasis5 5 5 5 3" xfId="15350"/>
    <cellStyle name="20% - Énfasis5 5 5 5 3 2" xfId="15351"/>
    <cellStyle name="20% - Énfasis5 5 5 5 4" xfId="15352"/>
    <cellStyle name="20% - Énfasis5 5 5 5 4 2" xfId="15353"/>
    <cellStyle name="20% - Énfasis5 5 5 5 5" xfId="15354"/>
    <cellStyle name="20% - Énfasis5 5 5 6" xfId="15355"/>
    <cellStyle name="20% - Énfasis5 5 5 6 2" xfId="15356"/>
    <cellStyle name="20% - Énfasis5 5 5 6 2 2" xfId="15357"/>
    <cellStyle name="20% - Énfasis5 5 5 6 3" xfId="15358"/>
    <cellStyle name="20% - Énfasis5 5 5 6 3 2" xfId="15359"/>
    <cellStyle name="20% - Énfasis5 5 5 6 4" xfId="15360"/>
    <cellStyle name="20% - Énfasis5 5 5 7" xfId="15361"/>
    <cellStyle name="20% - Énfasis5 5 5 7 2" xfId="15362"/>
    <cellStyle name="20% - Énfasis5 5 5 8" xfId="15363"/>
    <cellStyle name="20% - Énfasis5 5 5 8 2" xfId="15364"/>
    <cellStyle name="20% - Énfasis5 5 5 9" xfId="15365"/>
    <cellStyle name="20% - Énfasis5 5 6" xfId="15366"/>
    <cellStyle name="20% - Énfasis5 5 6 2" xfId="15367"/>
    <cellStyle name="20% - Énfasis5 5 6 2 2" xfId="15368"/>
    <cellStyle name="20% - Énfasis5 5 6 2 2 2" xfId="15369"/>
    <cellStyle name="20% - Énfasis5 5 6 2 2 2 2" xfId="15370"/>
    <cellStyle name="20% - Énfasis5 5 6 2 2 2 2 2" xfId="15371"/>
    <cellStyle name="20% - Énfasis5 5 6 2 2 2 2 2 2" xfId="15372"/>
    <cellStyle name="20% - Énfasis5 5 6 2 2 2 2 3" xfId="15373"/>
    <cellStyle name="20% - Énfasis5 5 6 2 2 2 2 3 2" xfId="15374"/>
    <cellStyle name="20% - Énfasis5 5 6 2 2 2 2 4" xfId="15375"/>
    <cellStyle name="20% - Énfasis5 5 6 2 2 2 3" xfId="15376"/>
    <cellStyle name="20% - Énfasis5 5 6 2 2 2 3 2" xfId="15377"/>
    <cellStyle name="20% - Énfasis5 5 6 2 2 2 4" xfId="15378"/>
    <cellStyle name="20% - Énfasis5 5 6 2 2 2 4 2" xfId="15379"/>
    <cellStyle name="20% - Énfasis5 5 6 2 2 2 5" xfId="15380"/>
    <cellStyle name="20% - Énfasis5 5 6 2 2 3" xfId="15381"/>
    <cellStyle name="20% - Énfasis5 5 6 2 2 3 2" xfId="15382"/>
    <cellStyle name="20% - Énfasis5 5 6 2 2 3 2 2" xfId="15383"/>
    <cellStyle name="20% - Énfasis5 5 6 2 2 3 3" xfId="15384"/>
    <cellStyle name="20% - Énfasis5 5 6 2 2 3 3 2" xfId="15385"/>
    <cellStyle name="20% - Énfasis5 5 6 2 2 3 4" xfId="15386"/>
    <cellStyle name="20% - Énfasis5 5 6 2 2 4" xfId="15387"/>
    <cellStyle name="20% - Énfasis5 5 6 2 2 4 2" xfId="15388"/>
    <cellStyle name="20% - Énfasis5 5 6 2 2 5" xfId="15389"/>
    <cellStyle name="20% - Énfasis5 5 6 2 2 5 2" xfId="15390"/>
    <cellStyle name="20% - Énfasis5 5 6 2 2 6" xfId="15391"/>
    <cellStyle name="20% - Énfasis5 5 6 2 3" xfId="15392"/>
    <cellStyle name="20% - Énfasis5 5 6 2 3 2" xfId="15393"/>
    <cellStyle name="20% - Énfasis5 5 6 2 3 2 2" xfId="15394"/>
    <cellStyle name="20% - Énfasis5 5 6 2 3 2 2 2" xfId="15395"/>
    <cellStyle name="20% - Énfasis5 5 6 2 3 2 2 2 2" xfId="15396"/>
    <cellStyle name="20% - Énfasis5 5 6 2 3 2 2 3" xfId="15397"/>
    <cellStyle name="20% - Énfasis5 5 6 2 3 2 2 3 2" xfId="15398"/>
    <cellStyle name="20% - Énfasis5 5 6 2 3 2 2 4" xfId="15399"/>
    <cellStyle name="20% - Énfasis5 5 6 2 3 2 3" xfId="15400"/>
    <cellStyle name="20% - Énfasis5 5 6 2 3 2 3 2" xfId="15401"/>
    <cellStyle name="20% - Énfasis5 5 6 2 3 2 4" xfId="15402"/>
    <cellStyle name="20% - Énfasis5 5 6 2 3 2 4 2" xfId="15403"/>
    <cellStyle name="20% - Énfasis5 5 6 2 3 2 5" xfId="15404"/>
    <cellStyle name="20% - Énfasis5 5 6 2 3 3" xfId="15405"/>
    <cellStyle name="20% - Énfasis5 5 6 2 3 3 2" xfId="15406"/>
    <cellStyle name="20% - Énfasis5 5 6 2 3 3 2 2" xfId="15407"/>
    <cellStyle name="20% - Énfasis5 5 6 2 3 3 3" xfId="15408"/>
    <cellStyle name="20% - Énfasis5 5 6 2 3 3 3 2" xfId="15409"/>
    <cellStyle name="20% - Énfasis5 5 6 2 3 3 4" xfId="15410"/>
    <cellStyle name="20% - Énfasis5 5 6 2 3 4" xfId="15411"/>
    <cellStyle name="20% - Énfasis5 5 6 2 3 4 2" xfId="15412"/>
    <cellStyle name="20% - Énfasis5 5 6 2 3 5" xfId="15413"/>
    <cellStyle name="20% - Énfasis5 5 6 2 3 5 2" xfId="15414"/>
    <cellStyle name="20% - Énfasis5 5 6 2 3 6" xfId="15415"/>
    <cellStyle name="20% - Énfasis5 5 6 2 4" xfId="15416"/>
    <cellStyle name="20% - Énfasis5 5 6 2 4 2" xfId="15417"/>
    <cellStyle name="20% - Énfasis5 5 6 2 4 2 2" xfId="15418"/>
    <cellStyle name="20% - Énfasis5 5 6 2 4 2 2 2" xfId="15419"/>
    <cellStyle name="20% - Énfasis5 5 6 2 4 2 3" xfId="15420"/>
    <cellStyle name="20% - Énfasis5 5 6 2 4 2 3 2" xfId="15421"/>
    <cellStyle name="20% - Énfasis5 5 6 2 4 2 4" xfId="15422"/>
    <cellStyle name="20% - Énfasis5 5 6 2 4 3" xfId="15423"/>
    <cellStyle name="20% - Énfasis5 5 6 2 4 3 2" xfId="15424"/>
    <cellStyle name="20% - Énfasis5 5 6 2 4 4" xfId="15425"/>
    <cellStyle name="20% - Énfasis5 5 6 2 4 4 2" xfId="15426"/>
    <cellStyle name="20% - Énfasis5 5 6 2 4 5" xfId="15427"/>
    <cellStyle name="20% - Énfasis5 5 6 2 5" xfId="15428"/>
    <cellStyle name="20% - Énfasis5 5 6 2 5 2" xfId="15429"/>
    <cellStyle name="20% - Énfasis5 5 6 2 5 2 2" xfId="15430"/>
    <cellStyle name="20% - Énfasis5 5 6 2 5 3" xfId="15431"/>
    <cellStyle name="20% - Énfasis5 5 6 2 5 3 2" xfId="15432"/>
    <cellStyle name="20% - Énfasis5 5 6 2 5 4" xfId="15433"/>
    <cellStyle name="20% - Énfasis5 5 6 2 6" xfId="15434"/>
    <cellStyle name="20% - Énfasis5 5 6 2 6 2" xfId="15435"/>
    <cellStyle name="20% - Énfasis5 5 6 2 7" xfId="15436"/>
    <cellStyle name="20% - Énfasis5 5 6 2 7 2" xfId="15437"/>
    <cellStyle name="20% - Énfasis5 5 6 2 8" xfId="15438"/>
    <cellStyle name="20% - Énfasis5 5 6 3" xfId="15439"/>
    <cellStyle name="20% - Énfasis5 5 6 3 2" xfId="15440"/>
    <cellStyle name="20% - Énfasis5 5 6 3 2 2" xfId="15441"/>
    <cellStyle name="20% - Énfasis5 5 6 3 2 2 2" xfId="15442"/>
    <cellStyle name="20% - Énfasis5 5 6 3 2 2 2 2" xfId="15443"/>
    <cellStyle name="20% - Énfasis5 5 6 3 2 2 3" xfId="15444"/>
    <cellStyle name="20% - Énfasis5 5 6 3 2 2 3 2" xfId="15445"/>
    <cellStyle name="20% - Énfasis5 5 6 3 2 2 4" xfId="15446"/>
    <cellStyle name="20% - Énfasis5 5 6 3 2 3" xfId="15447"/>
    <cellStyle name="20% - Énfasis5 5 6 3 2 3 2" xfId="15448"/>
    <cellStyle name="20% - Énfasis5 5 6 3 2 4" xfId="15449"/>
    <cellStyle name="20% - Énfasis5 5 6 3 2 4 2" xfId="15450"/>
    <cellStyle name="20% - Énfasis5 5 6 3 2 5" xfId="15451"/>
    <cellStyle name="20% - Énfasis5 5 6 3 3" xfId="15452"/>
    <cellStyle name="20% - Énfasis5 5 6 3 3 2" xfId="15453"/>
    <cellStyle name="20% - Énfasis5 5 6 3 3 2 2" xfId="15454"/>
    <cellStyle name="20% - Énfasis5 5 6 3 3 3" xfId="15455"/>
    <cellStyle name="20% - Énfasis5 5 6 3 3 3 2" xfId="15456"/>
    <cellStyle name="20% - Énfasis5 5 6 3 3 4" xfId="15457"/>
    <cellStyle name="20% - Énfasis5 5 6 3 4" xfId="15458"/>
    <cellStyle name="20% - Énfasis5 5 6 3 4 2" xfId="15459"/>
    <cellStyle name="20% - Énfasis5 5 6 3 5" xfId="15460"/>
    <cellStyle name="20% - Énfasis5 5 6 3 5 2" xfId="15461"/>
    <cellStyle name="20% - Énfasis5 5 6 3 6" xfId="15462"/>
    <cellStyle name="20% - Énfasis5 5 6 4" xfId="15463"/>
    <cellStyle name="20% - Énfasis5 5 6 4 2" xfId="15464"/>
    <cellStyle name="20% - Énfasis5 5 6 4 2 2" xfId="15465"/>
    <cellStyle name="20% - Énfasis5 5 6 4 2 2 2" xfId="15466"/>
    <cellStyle name="20% - Énfasis5 5 6 4 2 2 2 2" xfId="15467"/>
    <cellStyle name="20% - Énfasis5 5 6 4 2 2 3" xfId="15468"/>
    <cellStyle name="20% - Énfasis5 5 6 4 2 2 3 2" xfId="15469"/>
    <cellStyle name="20% - Énfasis5 5 6 4 2 2 4" xfId="15470"/>
    <cellStyle name="20% - Énfasis5 5 6 4 2 3" xfId="15471"/>
    <cellStyle name="20% - Énfasis5 5 6 4 2 3 2" xfId="15472"/>
    <cellStyle name="20% - Énfasis5 5 6 4 2 4" xfId="15473"/>
    <cellStyle name="20% - Énfasis5 5 6 4 2 4 2" xfId="15474"/>
    <cellStyle name="20% - Énfasis5 5 6 4 2 5" xfId="15475"/>
    <cellStyle name="20% - Énfasis5 5 6 4 3" xfId="15476"/>
    <cellStyle name="20% - Énfasis5 5 6 4 3 2" xfId="15477"/>
    <cellStyle name="20% - Énfasis5 5 6 4 3 2 2" xfId="15478"/>
    <cellStyle name="20% - Énfasis5 5 6 4 3 3" xfId="15479"/>
    <cellStyle name="20% - Énfasis5 5 6 4 3 3 2" xfId="15480"/>
    <cellStyle name="20% - Énfasis5 5 6 4 3 4" xfId="15481"/>
    <cellStyle name="20% - Énfasis5 5 6 4 4" xfId="15482"/>
    <cellStyle name="20% - Énfasis5 5 6 4 4 2" xfId="15483"/>
    <cellStyle name="20% - Énfasis5 5 6 4 5" xfId="15484"/>
    <cellStyle name="20% - Énfasis5 5 6 4 5 2" xfId="15485"/>
    <cellStyle name="20% - Énfasis5 5 6 4 6" xfId="15486"/>
    <cellStyle name="20% - Énfasis5 5 6 5" xfId="15487"/>
    <cellStyle name="20% - Énfasis5 5 6 5 2" xfId="15488"/>
    <cellStyle name="20% - Énfasis5 5 6 5 2 2" xfId="15489"/>
    <cellStyle name="20% - Énfasis5 5 6 5 2 2 2" xfId="15490"/>
    <cellStyle name="20% - Énfasis5 5 6 5 2 3" xfId="15491"/>
    <cellStyle name="20% - Énfasis5 5 6 5 2 3 2" xfId="15492"/>
    <cellStyle name="20% - Énfasis5 5 6 5 2 4" xfId="15493"/>
    <cellStyle name="20% - Énfasis5 5 6 5 3" xfId="15494"/>
    <cellStyle name="20% - Énfasis5 5 6 5 3 2" xfId="15495"/>
    <cellStyle name="20% - Énfasis5 5 6 5 4" xfId="15496"/>
    <cellStyle name="20% - Énfasis5 5 6 5 4 2" xfId="15497"/>
    <cellStyle name="20% - Énfasis5 5 6 5 5" xfId="15498"/>
    <cellStyle name="20% - Énfasis5 5 6 6" xfId="15499"/>
    <cellStyle name="20% - Énfasis5 5 6 6 2" xfId="15500"/>
    <cellStyle name="20% - Énfasis5 5 6 6 2 2" xfId="15501"/>
    <cellStyle name="20% - Énfasis5 5 6 6 3" xfId="15502"/>
    <cellStyle name="20% - Énfasis5 5 6 6 3 2" xfId="15503"/>
    <cellStyle name="20% - Énfasis5 5 6 6 4" xfId="15504"/>
    <cellStyle name="20% - Énfasis5 5 6 7" xfId="15505"/>
    <cellStyle name="20% - Énfasis5 5 6 7 2" xfId="15506"/>
    <cellStyle name="20% - Énfasis5 5 6 8" xfId="15507"/>
    <cellStyle name="20% - Énfasis5 5 6 8 2" xfId="15508"/>
    <cellStyle name="20% - Énfasis5 5 6 9" xfId="15509"/>
    <cellStyle name="20% - Énfasis5 5 7" xfId="15510"/>
    <cellStyle name="20% - Énfasis5 5 7 2" xfId="15511"/>
    <cellStyle name="20% - Énfasis5 5 7 2 2" xfId="15512"/>
    <cellStyle name="20% - Énfasis5 5 7 2 2 2" xfId="15513"/>
    <cellStyle name="20% - Énfasis5 5 7 2 2 2 2" xfId="15514"/>
    <cellStyle name="20% - Énfasis5 5 7 2 2 2 2 2" xfId="15515"/>
    <cellStyle name="20% - Énfasis5 5 7 2 2 2 2 2 2" xfId="15516"/>
    <cellStyle name="20% - Énfasis5 5 7 2 2 2 2 3" xfId="15517"/>
    <cellStyle name="20% - Énfasis5 5 7 2 2 2 2 3 2" xfId="15518"/>
    <cellStyle name="20% - Énfasis5 5 7 2 2 2 2 4" xfId="15519"/>
    <cellStyle name="20% - Énfasis5 5 7 2 2 2 3" xfId="15520"/>
    <cellStyle name="20% - Énfasis5 5 7 2 2 2 3 2" xfId="15521"/>
    <cellStyle name="20% - Énfasis5 5 7 2 2 2 4" xfId="15522"/>
    <cellStyle name="20% - Énfasis5 5 7 2 2 2 4 2" xfId="15523"/>
    <cellStyle name="20% - Énfasis5 5 7 2 2 2 5" xfId="15524"/>
    <cellStyle name="20% - Énfasis5 5 7 2 2 3" xfId="15525"/>
    <cellStyle name="20% - Énfasis5 5 7 2 2 3 2" xfId="15526"/>
    <cellStyle name="20% - Énfasis5 5 7 2 2 3 2 2" xfId="15527"/>
    <cellStyle name="20% - Énfasis5 5 7 2 2 3 3" xfId="15528"/>
    <cellStyle name="20% - Énfasis5 5 7 2 2 3 3 2" xfId="15529"/>
    <cellStyle name="20% - Énfasis5 5 7 2 2 3 4" xfId="15530"/>
    <cellStyle name="20% - Énfasis5 5 7 2 2 4" xfId="15531"/>
    <cellStyle name="20% - Énfasis5 5 7 2 2 4 2" xfId="15532"/>
    <cellStyle name="20% - Énfasis5 5 7 2 2 5" xfId="15533"/>
    <cellStyle name="20% - Énfasis5 5 7 2 2 5 2" xfId="15534"/>
    <cellStyle name="20% - Énfasis5 5 7 2 2 6" xfId="15535"/>
    <cellStyle name="20% - Énfasis5 5 7 2 3" xfId="15536"/>
    <cellStyle name="20% - Énfasis5 5 7 2 3 2" xfId="15537"/>
    <cellStyle name="20% - Énfasis5 5 7 2 3 2 2" xfId="15538"/>
    <cellStyle name="20% - Énfasis5 5 7 2 3 2 2 2" xfId="15539"/>
    <cellStyle name="20% - Énfasis5 5 7 2 3 2 2 2 2" xfId="15540"/>
    <cellStyle name="20% - Énfasis5 5 7 2 3 2 2 3" xfId="15541"/>
    <cellStyle name="20% - Énfasis5 5 7 2 3 2 2 3 2" xfId="15542"/>
    <cellStyle name="20% - Énfasis5 5 7 2 3 2 2 4" xfId="15543"/>
    <cellStyle name="20% - Énfasis5 5 7 2 3 2 3" xfId="15544"/>
    <cellStyle name="20% - Énfasis5 5 7 2 3 2 3 2" xfId="15545"/>
    <cellStyle name="20% - Énfasis5 5 7 2 3 2 4" xfId="15546"/>
    <cellStyle name="20% - Énfasis5 5 7 2 3 2 4 2" xfId="15547"/>
    <cellStyle name="20% - Énfasis5 5 7 2 3 2 5" xfId="15548"/>
    <cellStyle name="20% - Énfasis5 5 7 2 3 3" xfId="15549"/>
    <cellStyle name="20% - Énfasis5 5 7 2 3 3 2" xfId="15550"/>
    <cellStyle name="20% - Énfasis5 5 7 2 3 3 2 2" xfId="15551"/>
    <cellStyle name="20% - Énfasis5 5 7 2 3 3 3" xfId="15552"/>
    <cellStyle name="20% - Énfasis5 5 7 2 3 3 3 2" xfId="15553"/>
    <cellStyle name="20% - Énfasis5 5 7 2 3 3 4" xfId="15554"/>
    <cellStyle name="20% - Énfasis5 5 7 2 3 4" xfId="15555"/>
    <cellStyle name="20% - Énfasis5 5 7 2 3 4 2" xfId="15556"/>
    <cellStyle name="20% - Énfasis5 5 7 2 3 5" xfId="15557"/>
    <cellStyle name="20% - Énfasis5 5 7 2 3 5 2" xfId="15558"/>
    <cellStyle name="20% - Énfasis5 5 7 2 3 6" xfId="15559"/>
    <cellStyle name="20% - Énfasis5 5 7 2 4" xfId="15560"/>
    <cellStyle name="20% - Énfasis5 5 7 2 4 2" xfId="15561"/>
    <cellStyle name="20% - Énfasis5 5 7 2 4 2 2" xfId="15562"/>
    <cellStyle name="20% - Énfasis5 5 7 2 4 2 2 2" xfId="15563"/>
    <cellStyle name="20% - Énfasis5 5 7 2 4 2 3" xfId="15564"/>
    <cellStyle name="20% - Énfasis5 5 7 2 4 2 3 2" xfId="15565"/>
    <cellStyle name="20% - Énfasis5 5 7 2 4 2 4" xfId="15566"/>
    <cellStyle name="20% - Énfasis5 5 7 2 4 3" xfId="15567"/>
    <cellStyle name="20% - Énfasis5 5 7 2 4 3 2" xfId="15568"/>
    <cellStyle name="20% - Énfasis5 5 7 2 4 4" xfId="15569"/>
    <cellStyle name="20% - Énfasis5 5 7 2 4 4 2" xfId="15570"/>
    <cellStyle name="20% - Énfasis5 5 7 2 4 5" xfId="15571"/>
    <cellStyle name="20% - Énfasis5 5 7 2 5" xfId="15572"/>
    <cellStyle name="20% - Énfasis5 5 7 2 5 2" xfId="15573"/>
    <cellStyle name="20% - Énfasis5 5 7 2 5 2 2" xfId="15574"/>
    <cellStyle name="20% - Énfasis5 5 7 2 5 3" xfId="15575"/>
    <cellStyle name="20% - Énfasis5 5 7 2 5 3 2" xfId="15576"/>
    <cellStyle name="20% - Énfasis5 5 7 2 5 4" xfId="15577"/>
    <cellStyle name="20% - Énfasis5 5 7 2 6" xfId="15578"/>
    <cellStyle name="20% - Énfasis5 5 7 2 6 2" xfId="15579"/>
    <cellStyle name="20% - Énfasis5 5 7 2 7" xfId="15580"/>
    <cellStyle name="20% - Énfasis5 5 7 2 7 2" xfId="15581"/>
    <cellStyle name="20% - Énfasis5 5 7 2 8" xfId="15582"/>
    <cellStyle name="20% - Énfasis5 5 7 3" xfId="15583"/>
    <cellStyle name="20% - Énfasis5 5 7 3 2" xfId="15584"/>
    <cellStyle name="20% - Énfasis5 5 7 3 2 2" xfId="15585"/>
    <cellStyle name="20% - Énfasis5 5 7 3 2 2 2" xfId="15586"/>
    <cellStyle name="20% - Énfasis5 5 7 3 2 2 2 2" xfId="15587"/>
    <cellStyle name="20% - Énfasis5 5 7 3 2 2 3" xfId="15588"/>
    <cellStyle name="20% - Énfasis5 5 7 3 2 2 3 2" xfId="15589"/>
    <cellStyle name="20% - Énfasis5 5 7 3 2 2 4" xfId="15590"/>
    <cellStyle name="20% - Énfasis5 5 7 3 2 3" xfId="15591"/>
    <cellStyle name="20% - Énfasis5 5 7 3 2 3 2" xfId="15592"/>
    <cellStyle name="20% - Énfasis5 5 7 3 2 4" xfId="15593"/>
    <cellStyle name="20% - Énfasis5 5 7 3 2 4 2" xfId="15594"/>
    <cellStyle name="20% - Énfasis5 5 7 3 2 5" xfId="15595"/>
    <cellStyle name="20% - Énfasis5 5 7 3 3" xfId="15596"/>
    <cellStyle name="20% - Énfasis5 5 7 3 3 2" xfId="15597"/>
    <cellStyle name="20% - Énfasis5 5 7 3 3 2 2" xfId="15598"/>
    <cellStyle name="20% - Énfasis5 5 7 3 3 3" xfId="15599"/>
    <cellStyle name="20% - Énfasis5 5 7 3 3 3 2" xfId="15600"/>
    <cellStyle name="20% - Énfasis5 5 7 3 3 4" xfId="15601"/>
    <cellStyle name="20% - Énfasis5 5 7 3 4" xfId="15602"/>
    <cellStyle name="20% - Énfasis5 5 7 3 4 2" xfId="15603"/>
    <cellStyle name="20% - Énfasis5 5 7 3 5" xfId="15604"/>
    <cellStyle name="20% - Énfasis5 5 7 3 5 2" xfId="15605"/>
    <cellStyle name="20% - Énfasis5 5 7 3 6" xfId="15606"/>
    <cellStyle name="20% - Énfasis5 5 7 4" xfId="15607"/>
    <cellStyle name="20% - Énfasis5 5 7 4 2" xfId="15608"/>
    <cellStyle name="20% - Énfasis5 5 7 4 2 2" xfId="15609"/>
    <cellStyle name="20% - Énfasis5 5 7 4 2 2 2" xfId="15610"/>
    <cellStyle name="20% - Énfasis5 5 7 4 2 2 2 2" xfId="15611"/>
    <cellStyle name="20% - Énfasis5 5 7 4 2 2 3" xfId="15612"/>
    <cellStyle name="20% - Énfasis5 5 7 4 2 2 3 2" xfId="15613"/>
    <cellStyle name="20% - Énfasis5 5 7 4 2 2 4" xfId="15614"/>
    <cellStyle name="20% - Énfasis5 5 7 4 2 3" xfId="15615"/>
    <cellStyle name="20% - Énfasis5 5 7 4 2 3 2" xfId="15616"/>
    <cellStyle name="20% - Énfasis5 5 7 4 2 4" xfId="15617"/>
    <cellStyle name="20% - Énfasis5 5 7 4 2 4 2" xfId="15618"/>
    <cellStyle name="20% - Énfasis5 5 7 4 2 5" xfId="15619"/>
    <cellStyle name="20% - Énfasis5 5 7 4 3" xfId="15620"/>
    <cellStyle name="20% - Énfasis5 5 7 4 3 2" xfId="15621"/>
    <cellStyle name="20% - Énfasis5 5 7 4 3 2 2" xfId="15622"/>
    <cellStyle name="20% - Énfasis5 5 7 4 3 3" xfId="15623"/>
    <cellStyle name="20% - Énfasis5 5 7 4 3 3 2" xfId="15624"/>
    <cellStyle name="20% - Énfasis5 5 7 4 3 4" xfId="15625"/>
    <cellStyle name="20% - Énfasis5 5 7 4 4" xfId="15626"/>
    <cellStyle name="20% - Énfasis5 5 7 4 4 2" xfId="15627"/>
    <cellStyle name="20% - Énfasis5 5 7 4 5" xfId="15628"/>
    <cellStyle name="20% - Énfasis5 5 7 4 5 2" xfId="15629"/>
    <cellStyle name="20% - Énfasis5 5 7 4 6" xfId="15630"/>
    <cellStyle name="20% - Énfasis5 5 7 5" xfId="15631"/>
    <cellStyle name="20% - Énfasis5 5 7 5 2" xfId="15632"/>
    <cellStyle name="20% - Énfasis5 5 7 5 2 2" xfId="15633"/>
    <cellStyle name="20% - Énfasis5 5 7 5 2 2 2" xfId="15634"/>
    <cellStyle name="20% - Énfasis5 5 7 5 2 3" xfId="15635"/>
    <cellStyle name="20% - Énfasis5 5 7 5 2 3 2" xfId="15636"/>
    <cellStyle name="20% - Énfasis5 5 7 5 2 4" xfId="15637"/>
    <cellStyle name="20% - Énfasis5 5 7 5 3" xfId="15638"/>
    <cellStyle name="20% - Énfasis5 5 7 5 3 2" xfId="15639"/>
    <cellStyle name="20% - Énfasis5 5 7 5 4" xfId="15640"/>
    <cellStyle name="20% - Énfasis5 5 7 5 4 2" xfId="15641"/>
    <cellStyle name="20% - Énfasis5 5 7 5 5" xfId="15642"/>
    <cellStyle name="20% - Énfasis5 5 7 6" xfId="15643"/>
    <cellStyle name="20% - Énfasis5 5 7 6 2" xfId="15644"/>
    <cellStyle name="20% - Énfasis5 5 7 6 2 2" xfId="15645"/>
    <cellStyle name="20% - Énfasis5 5 7 6 3" xfId="15646"/>
    <cellStyle name="20% - Énfasis5 5 7 6 3 2" xfId="15647"/>
    <cellStyle name="20% - Énfasis5 5 7 6 4" xfId="15648"/>
    <cellStyle name="20% - Énfasis5 5 7 7" xfId="15649"/>
    <cellStyle name="20% - Énfasis5 5 7 7 2" xfId="15650"/>
    <cellStyle name="20% - Énfasis5 5 7 8" xfId="15651"/>
    <cellStyle name="20% - Énfasis5 5 7 8 2" xfId="15652"/>
    <cellStyle name="20% - Énfasis5 5 7 9" xfId="15653"/>
    <cellStyle name="20% - Énfasis5 5 8" xfId="15654"/>
    <cellStyle name="20% - Énfasis5 5 8 2" xfId="15655"/>
    <cellStyle name="20% - Énfasis5 5 8 2 2" xfId="15656"/>
    <cellStyle name="20% - Énfasis5 5 8 2 2 2" xfId="15657"/>
    <cellStyle name="20% - Énfasis5 5 8 2 2 2 2" xfId="15658"/>
    <cellStyle name="20% - Énfasis5 5 8 2 2 2 2 2" xfId="15659"/>
    <cellStyle name="20% - Énfasis5 5 8 2 2 2 2 2 2" xfId="15660"/>
    <cellStyle name="20% - Énfasis5 5 8 2 2 2 2 3" xfId="15661"/>
    <cellStyle name="20% - Énfasis5 5 8 2 2 2 2 3 2" xfId="15662"/>
    <cellStyle name="20% - Énfasis5 5 8 2 2 2 2 4" xfId="15663"/>
    <cellStyle name="20% - Énfasis5 5 8 2 2 2 3" xfId="15664"/>
    <cellStyle name="20% - Énfasis5 5 8 2 2 2 3 2" xfId="15665"/>
    <cellStyle name="20% - Énfasis5 5 8 2 2 2 4" xfId="15666"/>
    <cellStyle name="20% - Énfasis5 5 8 2 2 2 4 2" xfId="15667"/>
    <cellStyle name="20% - Énfasis5 5 8 2 2 2 5" xfId="15668"/>
    <cellStyle name="20% - Énfasis5 5 8 2 2 3" xfId="15669"/>
    <cellStyle name="20% - Énfasis5 5 8 2 2 3 2" xfId="15670"/>
    <cellStyle name="20% - Énfasis5 5 8 2 2 3 2 2" xfId="15671"/>
    <cellStyle name="20% - Énfasis5 5 8 2 2 3 3" xfId="15672"/>
    <cellStyle name="20% - Énfasis5 5 8 2 2 3 3 2" xfId="15673"/>
    <cellStyle name="20% - Énfasis5 5 8 2 2 3 4" xfId="15674"/>
    <cellStyle name="20% - Énfasis5 5 8 2 2 4" xfId="15675"/>
    <cellStyle name="20% - Énfasis5 5 8 2 2 4 2" xfId="15676"/>
    <cellStyle name="20% - Énfasis5 5 8 2 2 5" xfId="15677"/>
    <cellStyle name="20% - Énfasis5 5 8 2 2 5 2" xfId="15678"/>
    <cellStyle name="20% - Énfasis5 5 8 2 2 6" xfId="15679"/>
    <cellStyle name="20% - Énfasis5 5 8 2 3" xfId="15680"/>
    <cellStyle name="20% - Énfasis5 5 8 2 3 2" xfId="15681"/>
    <cellStyle name="20% - Énfasis5 5 8 2 3 2 2" xfId="15682"/>
    <cellStyle name="20% - Énfasis5 5 8 2 3 2 2 2" xfId="15683"/>
    <cellStyle name="20% - Énfasis5 5 8 2 3 2 2 2 2" xfId="15684"/>
    <cellStyle name="20% - Énfasis5 5 8 2 3 2 2 3" xfId="15685"/>
    <cellStyle name="20% - Énfasis5 5 8 2 3 2 2 3 2" xfId="15686"/>
    <cellStyle name="20% - Énfasis5 5 8 2 3 2 2 4" xfId="15687"/>
    <cellStyle name="20% - Énfasis5 5 8 2 3 2 3" xfId="15688"/>
    <cellStyle name="20% - Énfasis5 5 8 2 3 2 3 2" xfId="15689"/>
    <cellStyle name="20% - Énfasis5 5 8 2 3 2 4" xfId="15690"/>
    <cellStyle name="20% - Énfasis5 5 8 2 3 2 4 2" xfId="15691"/>
    <cellStyle name="20% - Énfasis5 5 8 2 3 2 5" xfId="15692"/>
    <cellStyle name="20% - Énfasis5 5 8 2 3 3" xfId="15693"/>
    <cellStyle name="20% - Énfasis5 5 8 2 3 3 2" xfId="15694"/>
    <cellStyle name="20% - Énfasis5 5 8 2 3 3 2 2" xfId="15695"/>
    <cellStyle name="20% - Énfasis5 5 8 2 3 3 3" xfId="15696"/>
    <cellStyle name="20% - Énfasis5 5 8 2 3 3 3 2" xfId="15697"/>
    <cellStyle name="20% - Énfasis5 5 8 2 3 3 4" xfId="15698"/>
    <cellStyle name="20% - Énfasis5 5 8 2 3 4" xfId="15699"/>
    <cellStyle name="20% - Énfasis5 5 8 2 3 4 2" xfId="15700"/>
    <cellStyle name="20% - Énfasis5 5 8 2 3 5" xfId="15701"/>
    <cellStyle name="20% - Énfasis5 5 8 2 3 5 2" xfId="15702"/>
    <cellStyle name="20% - Énfasis5 5 8 2 3 6" xfId="15703"/>
    <cellStyle name="20% - Énfasis5 5 8 2 4" xfId="15704"/>
    <cellStyle name="20% - Énfasis5 5 8 2 4 2" xfId="15705"/>
    <cellStyle name="20% - Énfasis5 5 8 2 4 2 2" xfId="15706"/>
    <cellStyle name="20% - Énfasis5 5 8 2 4 2 2 2" xfId="15707"/>
    <cellStyle name="20% - Énfasis5 5 8 2 4 2 3" xfId="15708"/>
    <cellStyle name="20% - Énfasis5 5 8 2 4 2 3 2" xfId="15709"/>
    <cellStyle name="20% - Énfasis5 5 8 2 4 2 4" xfId="15710"/>
    <cellStyle name="20% - Énfasis5 5 8 2 4 3" xfId="15711"/>
    <cellStyle name="20% - Énfasis5 5 8 2 4 3 2" xfId="15712"/>
    <cellStyle name="20% - Énfasis5 5 8 2 4 4" xfId="15713"/>
    <cellStyle name="20% - Énfasis5 5 8 2 4 4 2" xfId="15714"/>
    <cellStyle name="20% - Énfasis5 5 8 2 4 5" xfId="15715"/>
    <cellStyle name="20% - Énfasis5 5 8 2 5" xfId="15716"/>
    <cellStyle name="20% - Énfasis5 5 8 2 5 2" xfId="15717"/>
    <cellStyle name="20% - Énfasis5 5 8 2 5 2 2" xfId="15718"/>
    <cellStyle name="20% - Énfasis5 5 8 2 5 3" xfId="15719"/>
    <cellStyle name="20% - Énfasis5 5 8 2 5 3 2" xfId="15720"/>
    <cellStyle name="20% - Énfasis5 5 8 2 5 4" xfId="15721"/>
    <cellStyle name="20% - Énfasis5 5 8 2 6" xfId="15722"/>
    <cellStyle name="20% - Énfasis5 5 8 2 6 2" xfId="15723"/>
    <cellStyle name="20% - Énfasis5 5 8 2 7" xfId="15724"/>
    <cellStyle name="20% - Énfasis5 5 8 2 7 2" xfId="15725"/>
    <cellStyle name="20% - Énfasis5 5 8 2 8" xfId="15726"/>
    <cellStyle name="20% - Énfasis5 5 8 3" xfId="15727"/>
    <cellStyle name="20% - Énfasis5 5 8 3 2" xfId="15728"/>
    <cellStyle name="20% - Énfasis5 5 8 3 2 2" xfId="15729"/>
    <cellStyle name="20% - Énfasis5 5 8 3 2 2 2" xfId="15730"/>
    <cellStyle name="20% - Énfasis5 5 8 3 2 2 2 2" xfId="15731"/>
    <cellStyle name="20% - Énfasis5 5 8 3 2 2 3" xfId="15732"/>
    <cellStyle name="20% - Énfasis5 5 8 3 2 2 3 2" xfId="15733"/>
    <cellStyle name="20% - Énfasis5 5 8 3 2 2 4" xfId="15734"/>
    <cellStyle name="20% - Énfasis5 5 8 3 2 3" xfId="15735"/>
    <cellStyle name="20% - Énfasis5 5 8 3 2 3 2" xfId="15736"/>
    <cellStyle name="20% - Énfasis5 5 8 3 2 4" xfId="15737"/>
    <cellStyle name="20% - Énfasis5 5 8 3 2 4 2" xfId="15738"/>
    <cellStyle name="20% - Énfasis5 5 8 3 2 5" xfId="15739"/>
    <cellStyle name="20% - Énfasis5 5 8 3 3" xfId="15740"/>
    <cellStyle name="20% - Énfasis5 5 8 3 3 2" xfId="15741"/>
    <cellStyle name="20% - Énfasis5 5 8 3 3 2 2" xfId="15742"/>
    <cellStyle name="20% - Énfasis5 5 8 3 3 3" xfId="15743"/>
    <cellStyle name="20% - Énfasis5 5 8 3 3 3 2" xfId="15744"/>
    <cellStyle name="20% - Énfasis5 5 8 3 3 4" xfId="15745"/>
    <cellStyle name="20% - Énfasis5 5 8 3 4" xfId="15746"/>
    <cellStyle name="20% - Énfasis5 5 8 3 4 2" xfId="15747"/>
    <cellStyle name="20% - Énfasis5 5 8 3 5" xfId="15748"/>
    <cellStyle name="20% - Énfasis5 5 8 3 5 2" xfId="15749"/>
    <cellStyle name="20% - Énfasis5 5 8 3 6" xfId="15750"/>
    <cellStyle name="20% - Énfasis5 5 8 4" xfId="15751"/>
    <cellStyle name="20% - Énfasis5 5 8 4 2" xfId="15752"/>
    <cellStyle name="20% - Énfasis5 5 8 4 2 2" xfId="15753"/>
    <cellStyle name="20% - Énfasis5 5 8 4 2 2 2" xfId="15754"/>
    <cellStyle name="20% - Énfasis5 5 8 4 2 2 2 2" xfId="15755"/>
    <cellStyle name="20% - Énfasis5 5 8 4 2 2 3" xfId="15756"/>
    <cellStyle name="20% - Énfasis5 5 8 4 2 2 3 2" xfId="15757"/>
    <cellStyle name="20% - Énfasis5 5 8 4 2 2 4" xfId="15758"/>
    <cellStyle name="20% - Énfasis5 5 8 4 2 3" xfId="15759"/>
    <cellStyle name="20% - Énfasis5 5 8 4 2 3 2" xfId="15760"/>
    <cellStyle name="20% - Énfasis5 5 8 4 2 4" xfId="15761"/>
    <cellStyle name="20% - Énfasis5 5 8 4 2 4 2" xfId="15762"/>
    <cellStyle name="20% - Énfasis5 5 8 4 2 5" xfId="15763"/>
    <cellStyle name="20% - Énfasis5 5 8 4 3" xfId="15764"/>
    <cellStyle name="20% - Énfasis5 5 8 4 3 2" xfId="15765"/>
    <cellStyle name="20% - Énfasis5 5 8 4 3 2 2" xfId="15766"/>
    <cellStyle name="20% - Énfasis5 5 8 4 3 3" xfId="15767"/>
    <cellStyle name="20% - Énfasis5 5 8 4 3 3 2" xfId="15768"/>
    <cellStyle name="20% - Énfasis5 5 8 4 3 4" xfId="15769"/>
    <cellStyle name="20% - Énfasis5 5 8 4 4" xfId="15770"/>
    <cellStyle name="20% - Énfasis5 5 8 4 4 2" xfId="15771"/>
    <cellStyle name="20% - Énfasis5 5 8 4 5" xfId="15772"/>
    <cellStyle name="20% - Énfasis5 5 8 4 5 2" xfId="15773"/>
    <cellStyle name="20% - Énfasis5 5 8 4 6" xfId="15774"/>
    <cellStyle name="20% - Énfasis5 5 8 5" xfId="15775"/>
    <cellStyle name="20% - Énfasis5 5 8 5 2" xfId="15776"/>
    <cellStyle name="20% - Énfasis5 5 8 5 2 2" xfId="15777"/>
    <cellStyle name="20% - Énfasis5 5 8 5 2 2 2" xfId="15778"/>
    <cellStyle name="20% - Énfasis5 5 8 5 2 3" xfId="15779"/>
    <cellStyle name="20% - Énfasis5 5 8 5 2 3 2" xfId="15780"/>
    <cellStyle name="20% - Énfasis5 5 8 5 2 4" xfId="15781"/>
    <cellStyle name="20% - Énfasis5 5 8 5 3" xfId="15782"/>
    <cellStyle name="20% - Énfasis5 5 8 5 3 2" xfId="15783"/>
    <cellStyle name="20% - Énfasis5 5 8 5 4" xfId="15784"/>
    <cellStyle name="20% - Énfasis5 5 8 5 4 2" xfId="15785"/>
    <cellStyle name="20% - Énfasis5 5 8 5 5" xfId="15786"/>
    <cellStyle name="20% - Énfasis5 5 8 6" xfId="15787"/>
    <cellStyle name="20% - Énfasis5 5 8 6 2" xfId="15788"/>
    <cellStyle name="20% - Énfasis5 5 8 6 2 2" xfId="15789"/>
    <cellStyle name="20% - Énfasis5 5 8 6 3" xfId="15790"/>
    <cellStyle name="20% - Énfasis5 5 8 6 3 2" xfId="15791"/>
    <cellStyle name="20% - Énfasis5 5 8 6 4" xfId="15792"/>
    <cellStyle name="20% - Énfasis5 5 8 7" xfId="15793"/>
    <cellStyle name="20% - Énfasis5 5 8 7 2" xfId="15794"/>
    <cellStyle name="20% - Énfasis5 5 8 8" xfId="15795"/>
    <cellStyle name="20% - Énfasis5 5 8 8 2" xfId="15796"/>
    <cellStyle name="20% - Énfasis5 5 8 9" xfId="15797"/>
    <cellStyle name="20% - Énfasis5 5 9" xfId="15798"/>
    <cellStyle name="20% - Énfasis5 5 9 2" xfId="15799"/>
    <cellStyle name="20% - Énfasis5 5 9 2 2" xfId="15800"/>
    <cellStyle name="20% - Énfasis5 5 9 2 2 2" xfId="15801"/>
    <cellStyle name="20% - Énfasis5 5 9 2 2 2 2" xfId="15802"/>
    <cellStyle name="20% - Énfasis5 5 9 2 2 2 2 2" xfId="15803"/>
    <cellStyle name="20% - Énfasis5 5 9 2 2 2 3" xfId="15804"/>
    <cellStyle name="20% - Énfasis5 5 9 2 2 2 3 2" xfId="15805"/>
    <cellStyle name="20% - Énfasis5 5 9 2 2 2 4" xfId="15806"/>
    <cellStyle name="20% - Énfasis5 5 9 2 2 3" xfId="15807"/>
    <cellStyle name="20% - Énfasis5 5 9 2 2 3 2" xfId="15808"/>
    <cellStyle name="20% - Énfasis5 5 9 2 2 4" xfId="15809"/>
    <cellStyle name="20% - Énfasis5 5 9 2 2 4 2" xfId="15810"/>
    <cellStyle name="20% - Énfasis5 5 9 2 2 5" xfId="15811"/>
    <cellStyle name="20% - Énfasis5 5 9 2 3" xfId="15812"/>
    <cellStyle name="20% - Énfasis5 5 9 2 3 2" xfId="15813"/>
    <cellStyle name="20% - Énfasis5 5 9 2 3 2 2" xfId="15814"/>
    <cellStyle name="20% - Énfasis5 5 9 2 3 3" xfId="15815"/>
    <cellStyle name="20% - Énfasis5 5 9 2 3 3 2" xfId="15816"/>
    <cellStyle name="20% - Énfasis5 5 9 2 3 4" xfId="15817"/>
    <cellStyle name="20% - Énfasis5 5 9 2 4" xfId="15818"/>
    <cellStyle name="20% - Énfasis5 5 9 2 4 2" xfId="15819"/>
    <cellStyle name="20% - Énfasis5 5 9 2 5" xfId="15820"/>
    <cellStyle name="20% - Énfasis5 5 9 2 5 2" xfId="15821"/>
    <cellStyle name="20% - Énfasis5 5 9 2 6" xfId="15822"/>
    <cellStyle name="20% - Énfasis5 5 9 3" xfId="15823"/>
    <cellStyle name="20% - Énfasis5 5 9 3 2" xfId="15824"/>
    <cellStyle name="20% - Énfasis5 5 9 3 2 2" xfId="15825"/>
    <cellStyle name="20% - Énfasis5 5 9 3 2 2 2" xfId="15826"/>
    <cellStyle name="20% - Énfasis5 5 9 3 2 2 2 2" xfId="15827"/>
    <cellStyle name="20% - Énfasis5 5 9 3 2 2 3" xfId="15828"/>
    <cellStyle name="20% - Énfasis5 5 9 3 2 2 3 2" xfId="15829"/>
    <cellStyle name="20% - Énfasis5 5 9 3 2 2 4" xfId="15830"/>
    <cellStyle name="20% - Énfasis5 5 9 3 2 3" xfId="15831"/>
    <cellStyle name="20% - Énfasis5 5 9 3 2 3 2" xfId="15832"/>
    <cellStyle name="20% - Énfasis5 5 9 3 2 4" xfId="15833"/>
    <cellStyle name="20% - Énfasis5 5 9 3 2 4 2" xfId="15834"/>
    <cellStyle name="20% - Énfasis5 5 9 3 2 5" xfId="15835"/>
    <cellStyle name="20% - Énfasis5 5 9 3 3" xfId="15836"/>
    <cellStyle name="20% - Énfasis5 5 9 3 3 2" xfId="15837"/>
    <cellStyle name="20% - Énfasis5 5 9 3 3 2 2" xfId="15838"/>
    <cellStyle name="20% - Énfasis5 5 9 3 3 3" xfId="15839"/>
    <cellStyle name="20% - Énfasis5 5 9 3 3 3 2" xfId="15840"/>
    <cellStyle name="20% - Énfasis5 5 9 3 3 4" xfId="15841"/>
    <cellStyle name="20% - Énfasis5 5 9 3 4" xfId="15842"/>
    <cellStyle name="20% - Énfasis5 5 9 3 4 2" xfId="15843"/>
    <cellStyle name="20% - Énfasis5 5 9 3 5" xfId="15844"/>
    <cellStyle name="20% - Énfasis5 5 9 3 5 2" xfId="15845"/>
    <cellStyle name="20% - Énfasis5 5 9 3 6" xfId="15846"/>
    <cellStyle name="20% - Énfasis5 5 9 4" xfId="15847"/>
    <cellStyle name="20% - Énfasis5 5 9 4 2" xfId="15848"/>
    <cellStyle name="20% - Énfasis5 5 9 4 2 2" xfId="15849"/>
    <cellStyle name="20% - Énfasis5 5 9 4 2 2 2" xfId="15850"/>
    <cellStyle name="20% - Énfasis5 5 9 4 2 3" xfId="15851"/>
    <cellStyle name="20% - Énfasis5 5 9 4 2 3 2" xfId="15852"/>
    <cellStyle name="20% - Énfasis5 5 9 4 2 4" xfId="15853"/>
    <cellStyle name="20% - Énfasis5 5 9 4 3" xfId="15854"/>
    <cellStyle name="20% - Énfasis5 5 9 4 3 2" xfId="15855"/>
    <cellStyle name="20% - Énfasis5 5 9 4 4" xfId="15856"/>
    <cellStyle name="20% - Énfasis5 5 9 4 4 2" xfId="15857"/>
    <cellStyle name="20% - Énfasis5 5 9 4 5" xfId="15858"/>
    <cellStyle name="20% - Énfasis5 5 9 5" xfId="15859"/>
    <cellStyle name="20% - Énfasis5 5 9 5 2" xfId="15860"/>
    <cellStyle name="20% - Énfasis5 5 9 5 2 2" xfId="15861"/>
    <cellStyle name="20% - Énfasis5 5 9 5 3" xfId="15862"/>
    <cellStyle name="20% - Énfasis5 5 9 5 3 2" xfId="15863"/>
    <cellStyle name="20% - Énfasis5 5 9 5 4" xfId="15864"/>
    <cellStyle name="20% - Énfasis5 5 9 6" xfId="15865"/>
    <cellStyle name="20% - Énfasis5 5 9 6 2" xfId="15866"/>
    <cellStyle name="20% - Énfasis5 5 9 7" xfId="15867"/>
    <cellStyle name="20% - Énfasis5 5 9 7 2" xfId="15868"/>
    <cellStyle name="20% - Énfasis5 5 9 8" xfId="15869"/>
    <cellStyle name="20% - Énfasis5 6" xfId="15870"/>
    <cellStyle name="20% - Énfasis5 6 2" xfId="15871"/>
    <cellStyle name="20% - Énfasis5 6 2 2" xfId="15872"/>
    <cellStyle name="20% - Énfasis5 6 2 2 2" xfId="15873"/>
    <cellStyle name="20% - Énfasis5 6 2 2 2 2" xfId="15874"/>
    <cellStyle name="20% - Énfasis5 6 2 2 2 2 2" xfId="15875"/>
    <cellStyle name="20% - Énfasis5 6 2 2 2 3" xfId="15876"/>
    <cellStyle name="20% - Énfasis5 6 2 2 2 3 2" xfId="15877"/>
    <cellStyle name="20% - Énfasis5 6 2 2 2 4" xfId="15878"/>
    <cellStyle name="20% - Énfasis5 6 2 2 3" xfId="15879"/>
    <cellStyle name="20% - Énfasis5 6 2 2 3 2" xfId="15880"/>
    <cellStyle name="20% - Énfasis5 6 2 2 4" xfId="15881"/>
    <cellStyle name="20% - Énfasis5 6 2 2 4 2" xfId="15882"/>
    <cellStyle name="20% - Énfasis5 6 2 2 5" xfId="15883"/>
    <cellStyle name="20% - Énfasis5 6 2 3" xfId="15884"/>
    <cellStyle name="20% - Énfasis5 6 2 3 2" xfId="15885"/>
    <cellStyle name="20% - Énfasis5 6 2 3 2 2" xfId="15886"/>
    <cellStyle name="20% - Énfasis5 6 2 3 3" xfId="15887"/>
    <cellStyle name="20% - Énfasis5 6 2 3 3 2" xfId="15888"/>
    <cellStyle name="20% - Énfasis5 6 2 3 4" xfId="15889"/>
    <cellStyle name="20% - Énfasis5 6 2 4" xfId="15890"/>
    <cellStyle name="20% - Énfasis5 6 2 4 2" xfId="15891"/>
    <cellStyle name="20% - Énfasis5 6 2 5" xfId="15892"/>
    <cellStyle name="20% - Énfasis5 6 2 5 2" xfId="15893"/>
    <cellStyle name="20% - Énfasis5 6 2 6" xfId="15894"/>
    <cellStyle name="20% - Énfasis5 6 3" xfId="15895"/>
    <cellStyle name="20% - Énfasis5 6 3 2" xfId="15896"/>
    <cellStyle name="20% - Énfasis5 6 3 2 2" xfId="15897"/>
    <cellStyle name="20% - Énfasis5 6 3 2 2 2" xfId="15898"/>
    <cellStyle name="20% - Énfasis5 6 3 2 2 2 2" xfId="15899"/>
    <cellStyle name="20% - Énfasis5 6 3 2 2 3" xfId="15900"/>
    <cellStyle name="20% - Énfasis5 6 3 2 2 3 2" xfId="15901"/>
    <cellStyle name="20% - Énfasis5 6 3 2 2 4" xfId="15902"/>
    <cellStyle name="20% - Énfasis5 6 3 2 3" xfId="15903"/>
    <cellStyle name="20% - Énfasis5 6 3 2 3 2" xfId="15904"/>
    <cellStyle name="20% - Énfasis5 6 3 2 4" xfId="15905"/>
    <cellStyle name="20% - Énfasis5 6 3 2 4 2" xfId="15906"/>
    <cellStyle name="20% - Énfasis5 6 3 2 5" xfId="15907"/>
    <cellStyle name="20% - Énfasis5 6 3 3" xfId="15908"/>
    <cellStyle name="20% - Énfasis5 6 3 3 2" xfId="15909"/>
    <cellStyle name="20% - Énfasis5 6 3 3 2 2" xfId="15910"/>
    <cellStyle name="20% - Énfasis5 6 3 3 3" xfId="15911"/>
    <cellStyle name="20% - Énfasis5 6 3 3 3 2" xfId="15912"/>
    <cellStyle name="20% - Énfasis5 6 3 3 4" xfId="15913"/>
    <cellStyle name="20% - Énfasis5 6 3 4" xfId="15914"/>
    <cellStyle name="20% - Énfasis5 6 3 4 2" xfId="15915"/>
    <cellStyle name="20% - Énfasis5 6 3 5" xfId="15916"/>
    <cellStyle name="20% - Énfasis5 6 3 5 2" xfId="15917"/>
    <cellStyle name="20% - Énfasis5 6 3 6" xfId="15918"/>
    <cellStyle name="20% - Énfasis5 6 4" xfId="15919"/>
    <cellStyle name="20% - Énfasis5 6 4 2" xfId="15920"/>
    <cellStyle name="20% - Énfasis5 6 4 2 2" xfId="15921"/>
    <cellStyle name="20% - Énfasis5 6 4 2 2 2" xfId="15922"/>
    <cellStyle name="20% - Énfasis5 6 4 2 3" xfId="15923"/>
    <cellStyle name="20% - Énfasis5 6 4 2 3 2" xfId="15924"/>
    <cellStyle name="20% - Énfasis5 6 4 2 4" xfId="15925"/>
    <cellStyle name="20% - Énfasis5 6 4 3" xfId="15926"/>
    <cellStyle name="20% - Énfasis5 6 4 3 2" xfId="15927"/>
    <cellStyle name="20% - Énfasis5 6 4 4" xfId="15928"/>
    <cellStyle name="20% - Énfasis5 6 4 4 2" xfId="15929"/>
    <cellStyle name="20% - Énfasis5 6 4 5" xfId="15930"/>
    <cellStyle name="20% - Énfasis5 6 5" xfId="15931"/>
    <cellStyle name="20% - Énfasis5 6 5 2" xfId="15932"/>
    <cellStyle name="20% - Énfasis5 6 5 2 2" xfId="15933"/>
    <cellStyle name="20% - Énfasis5 6 5 3" xfId="15934"/>
    <cellStyle name="20% - Énfasis5 6 5 3 2" xfId="15935"/>
    <cellStyle name="20% - Énfasis5 6 5 4" xfId="15936"/>
    <cellStyle name="20% - Énfasis5 6 6" xfId="15937"/>
    <cellStyle name="20% - Énfasis5 6 6 2" xfId="15938"/>
    <cellStyle name="20% - Énfasis5 6 7" xfId="15939"/>
    <cellStyle name="20% - Énfasis5 6 7 2" xfId="15940"/>
    <cellStyle name="20% - Énfasis5 6 8" xfId="15941"/>
    <cellStyle name="20% - Énfasis5 6 9" xfId="15942"/>
    <cellStyle name="20% - Énfasis5 7" xfId="15943"/>
    <cellStyle name="20% - Énfasis5 7 2" xfId="15944"/>
    <cellStyle name="20% - Énfasis5 7 2 2" xfId="15945"/>
    <cellStyle name="20% - Énfasis5 7 2 2 2" xfId="15946"/>
    <cellStyle name="20% - Énfasis5 7 2 2 2 2" xfId="15947"/>
    <cellStyle name="20% - Énfasis5 7 2 2 3" xfId="15948"/>
    <cellStyle name="20% - Énfasis5 7 2 2 3 2" xfId="15949"/>
    <cellStyle name="20% - Énfasis5 7 2 2 4" xfId="15950"/>
    <cellStyle name="20% - Énfasis5 7 2 3" xfId="15951"/>
    <cellStyle name="20% - Énfasis5 7 2 3 2" xfId="15952"/>
    <cellStyle name="20% - Énfasis5 7 2 4" xfId="15953"/>
    <cellStyle name="20% - Énfasis5 7 2 4 2" xfId="15954"/>
    <cellStyle name="20% - Énfasis5 7 2 5" xfId="15955"/>
    <cellStyle name="20% - Énfasis5 7 3" xfId="15956"/>
    <cellStyle name="20% - Énfasis5 7 3 2" xfId="15957"/>
    <cellStyle name="20% - Énfasis5 7 3 2 2" xfId="15958"/>
    <cellStyle name="20% - Énfasis5 7 3 3" xfId="15959"/>
    <cellStyle name="20% - Énfasis5 7 3 3 2" xfId="15960"/>
    <cellStyle name="20% - Énfasis5 7 3 4" xfId="15961"/>
    <cellStyle name="20% - Énfasis5 7 4" xfId="15962"/>
    <cellStyle name="20% - Énfasis5 7 4 2" xfId="15963"/>
    <cellStyle name="20% - Énfasis5 7 5" xfId="15964"/>
    <cellStyle name="20% - Énfasis5 7 5 2" xfId="15965"/>
    <cellStyle name="20% - Énfasis5 7 6" xfId="15966"/>
    <cellStyle name="20% - Énfasis5 8" xfId="15967"/>
    <cellStyle name="20% - Énfasis5 8 2" xfId="15968"/>
    <cellStyle name="20% - Énfasis5 8 2 2" xfId="15969"/>
    <cellStyle name="20% - Énfasis5 8 2 2 2" xfId="15970"/>
    <cellStyle name="20% - Énfasis5 8 2 2 2 2" xfId="15971"/>
    <cellStyle name="20% - Énfasis5 8 2 2 3" xfId="15972"/>
    <cellStyle name="20% - Énfasis5 8 2 2 3 2" xfId="15973"/>
    <cellStyle name="20% - Énfasis5 8 2 2 4" xfId="15974"/>
    <cellStyle name="20% - Énfasis5 8 2 3" xfId="15975"/>
    <cellStyle name="20% - Énfasis5 8 2 3 2" xfId="15976"/>
    <cellStyle name="20% - Énfasis5 8 2 4" xfId="15977"/>
    <cellStyle name="20% - Énfasis5 8 2 4 2" xfId="15978"/>
    <cellStyle name="20% - Énfasis5 8 2 5" xfId="15979"/>
    <cellStyle name="20% - Énfasis5 8 3" xfId="15980"/>
    <cellStyle name="20% - Énfasis5 8 3 2" xfId="15981"/>
    <cellStyle name="20% - Énfasis5 8 3 2 2" xfId="15982"/>
    <cellStyle name="20% - Énfasis5 8 3 3" xfId="15983"/>
    <cellStyle name="20% - Énfasis5 8 3 3 2" xfId="15984"/>
    <cellStyle name="20% - Énfasis5 8 3 4" xfId="15985"/>
    <cellStyle name="20% - Énfasis5 8 4" xfId="15986"/>
    <cellStyle name="20% - Énfasis5 8 4 2" xfId="15987"/>
    <cellStyle name="20% - Énfasis5 8 5" xfId="15988"/>
    <cellStyle name="20% - Énfasis5 8 5 2" xfId="15989"/>
    <cellStyle name="20% - Énfasis5 8 6" xfId="15990"/>
    <cellStyle name="20% - Énfasis5 9" xfId="15991"/>
    <cellStyle name="20% - Énfasis5 9 2" xfId="15992"/>
    <cellStyle name="20% - Énfasis5 9 2 2" xfId="15993"/>
    <cellStyle name="20% - Énfasis5 9 2 2 2" xfId="15994"/>
    <cellStyle name="20% - Énfasis5 9 2 3" xfId="15995"/>
    <cellStyle name="20% - Énfasis5 9 2 3 2" xfId="15996"/>
    <cellStyle name="20% - Énfasis5 9 2 4" xfId="15997"/>
    <cellStyle name="20% - Énfasis5 9 3" xfId="15998"/>
    <cellStyle name="20% - Énfasis5 9 3 2" xfId="15999"/>
    <cellStyle name="20% - Énfasis5 9 4" xfId="16000"/>
    <cellStyle name="20% - Énfasis5 9 4 2" xfId="16001"/>
    <cellStyle name="20% - Énfasis5 9 5" xfId="16002"/>
    <cellStyle name="20% - Énfasis6 10" xfId="16003"/>
    <cellStyle name="20% - Énfasis6 10 2" xfId="16004"/>
    <cellStyle name="20% - Énfasis6 10 2 2" xfId="16005"/>
    <cellStyle name="20% - Énfasis6 10 3" xfId="16006"/>
    <cellStyle name="20% - Énfasis6 10 3 2" xfId="16007"/>
    <cellStyle name="20% - Énfasis6 10 4" xfId="16008"/>
    <cellStyle name="20% - Énfasis6 11" xfId="16009"/>
    <cellStyle name="20% - Énfasis6 11 2" xfId="16010"/>
    <cellStyle name="20% - Énfasis6 12" xfId="16011"/>
    <cellStyle name="20% - Énfasis6 12 2" xfId="16012"/>
    <cellStyle name="20% - Énfasis6 13" xfId="16013"/>
    <cellStyle name="20% - Énfasis6 2" xfId="16014"/>
    <cellStyle name="20% - Énfasis6 2 10" xfId="16015"/>
    <cellStyle name="20% - Énfasis6 2 10 2" xfId="16016"/>
    <cellStyle name="20% - Énfasis6 2 10 2 2" xfId="16017"/>
    <cellStyle name="20% - Énfasis6 2 10 2 2 2" xfId="16018"/>
    <cellStyle name="20% - Énfasis6 2 10 2 2 2 2" xfId="16019"/>
    <cellStyle name="20% - Énfasis6 2 10 2 2 2 2 2" xfId="16020"/>
    <cellStyle name="20% - Énfasis6 2 10 2 2 2 2 2 2" xfId="16021"/>
    <cellStyle name="20% - Énfasis6 2 10 2 2 2 2 3" xfId="16022"/>
    <cellStyle name="20% - Énfasis6 2 10 2 2 2 2 3 2" xfId="16023"/>
    <cellStyle name="20% - Énfasis6 2 10 2 2 2 2 4" xfId="16024"/>
    <cellStyle name="20% - Énfasis6 2 10 2 2 2 3" xfId="16025"/>
    <cellStyle name="20% - Énfasis6 2 10 2 2 2 3 2" xfId="16026"/>
    <cellStyle name="20% - Énfasis6 2 10 2 2 2 4" xfId="16027"/>
    <cellStyle name="20% - Énfasis6 2 10 2 2 2 4 2" xfId="16028"/>
    <cellStyle name="20% - Énfasis6 2 10 2 2 2 5" xfId="16029"/>
    <cellStyle name="20% - Énfasis6 2 10 2 2 3" xfId="16030"/>
    <cellStyle name="20% - Énfasis6 2 10 2 2 3 2" xfId="16031"/>
    <cellStyle name="20% - Énfasis6 2 10 2 2 3 2 2" xfId="16032"/>
    <cellStyle name="20% - Énfasis6 2 10 2 2 3 3" xfId="16033"/>
    <cellStyle name="20% - Énfasis6 2 10 2 2 3 3 2" xfId="16034"/>
    <cellStyle name="20% - Énfasis6 2 10 2 2 3 4" xfId="16035"/>
    <cellStyle name="20% - Énfasis6 2 10 2 2 4" xfId="16036"/>
    <cellStyle name="20% - Énfasis6 2 10 2 2 4 2" xfId="16037"/>
    <cellStyle name="20% - Énfasis6 2 10 2 2 5" xfId="16038"/>
    <cellStyle name="20% - Énfasis6 2 10 2 2 5 2" xfId="16039"/>
    <cellStyle name="20% - Énfasis6 2 10 2 2 6" xfId="16040"/>
    <cellStyle name="20% - Énfasis6 2 10 2 3" xfId="16041"/>
    <cellStyle name="20% - Énfasis6 2 10 2 3 2" xfId="16042"/>
    <cellStyle name="20% - Énfasis6 2 10 2 3 2 2" xfId="16043"/>
    <cellStyle name="20% - Énfasis6 2 10 2 3 2 2 2" xfId="16044"/>
    <cellStyle name="20% - Énfasis6 2 10 2 3 2 2 2 2" xfId="16045"/>
    <cellStyle name="20% - Énfasis6 2 10 2 3 2 2 3" xfId="16046"/>
    <cellStyle name="20% - Énfasis6 2 10 2 3 2 2 3 2" xfId="16047"/>
    <cellStyle name="20% - Énfasis6 2 10 2 3 2 2 4" xfId="16048"/>
    <cellStyle name="20% - Énfasis6 2 10 2 3 2 3" xfId="16049"/>
    <cellStyle name="20% - Énfasis6 2 10 2 3 2 3 2" xfId="16050"/>
    <cellStyle name="20% - Énfasis6 2 10 2 3 2 4" xfId="16051"/>
    <cellStyle name="20% - Énfasis6 2 10 2 3 2 4 2" xfId="16052"/>
    <cellStyle name="20% - Énfasis6 2 10 2 3 2 5" xfId="16053"/>
    <cellStyle name="20% - Énfasis6 2 10 2 3 3" xfId="16054"/>
    <cellStyle name="20% - Énfasis6 2 10 2 3 3 2" xfId="16055"/>
    <cellStyle name="20% - Énfasis6 2 10 2 3 3 2 2" xfId="16056"/>
    <cellStyle name="20% - Énfasis6 2 10 2 3 3 3" xfId="16057"/>
    <cellStyle name="20% - Énfasis6 2 10 2 3 3 3 2" xfId="16058"/>
    <cellStyle name="20% - Énfasis6 2 10 2 3 3 4" xfId="16059"/>
    <cellStyle name="20% - Énfasis6 2 10 2 3 4" xfId="16060"/>
    <cellStyle name="20% - Énfasis6 2 10 2 3 4 2" xfId="16061"/>
    <cellStyle name="20% - Énfasis6 2 10 2 3 5" xfId="16062"/>
    <cellStyle name="20% - Énfasis6 2 10 2 3 5 2" xfId="16063"/>
    <cellStyle name="20% - Énfasis6 2 10 2 3 6" xfId="16064"/>
    <cellStyle name="20% - Énfasis6 2 10 2 4" xfId="16065"/>
    <cellStyle name="20% - Énfasis6 2 10 2 4 2" xfId="16066"/>
    <cellStyle name="20% - Énfasis6 2 10 2 4 2 2" xfId="16067"/>
    <cellStyle name="20% - Énfasis6 2 10 2 4 2 2 2" xfId="16068"/>
    <cellStyle name="20% - Énfasis6 2 10 2 4 2 3" xfId="16069"/>
    <cellStyle name="20% - Énfasis6 2 10 2 4 2 3 2" xfId="16070"/>
    <cellStyle name="20% - Énfasis6 2 10 2 4 2 4" xfId="16071"/>
    <cellStyle name="20% - Énfasis6 2 10 2 4 3" xfId="16072"/>
    <cellStyle name="20% - Énfasis6 2 10 2 4 3 2" xfId="16073"/>
    <cellStyle name="20% - Énfasis6 2 10 2 4 4" xfId="16074"/>
    <cellStyle name="20% - Énfasis6 2 10 2 4 4 2" xfId="16075"/>
    <cellStyle name="20% - Énfasis6 2 10 2 4 5" xfId="16076"/>
    <cellStyle name="20% - Énfasis6 2 10 2 5" xfId="16077"/>
    <cellStyle name="20% - Énfasis6 2 10 2 5 2" xfId="16078"/>
    <cellStyle name="20% - Énfasis6 2 10 2 5 2 2" xfId="16079"/>
    <cellStyle name="20% - Énfasis6 2 10 2 5 3" xfId="16080"/>
    <cellStyle name="20% - Énfasis6 2 10 2 5 3 2" xfId="16081"/>
    <cellStyle name="20% - Énfasis6 2 10 2 5 4" xfId="16082"/>
    <cellStyle name="20% - Énfasis6 2 10 2 6" xfId="16083"/>
    <cellStyle name="20% - Énfasis6 2 10 2 6 2" xfId="16084"/>
    <cellStyle name="20% - Énfasis6 2 10 2 7" xfId="16085"/>
    <cellStyle name="20% - Énfasis6 2 10 2 7 2" xfId="16086"/>
    <cellStyle name="20% - Énfasis6 2 10 2 8" xfId="16087"/>
    <cellStyle name="20% - Énfasis6 2 10 3" xfId="16088"/>
    <cellStyle name="20% - Énfasis6 2 10 3 2" xfId="16089"/>
    <cellStyle name="20% - Énfasis6 2 10 3 2 2" xfId="16090"/>
    <cellStyle name="20% - Énfasis6 2 10 3 2 2 2" xfId="16091"/>
    <cellStyle name="20% - Énfasis6 2 10 3 2 2 2 2" xfId="16092"/>
    <cellStyle name="20% - Énfasis6 2 10 3 2 2 3" xfId="16093"/>
    <cellStyle name="20% - Énfasis6 2 10 3 2 2 3 2" xfId="16094"/>
    <cellStyle name="20% - Énfasis6 2 10 3 2 2 4" xfId="16095"/>
    <cellStyle name="20% - Énfasis6 2 10 3 2 3" xfId="16096"/>
    <cellStyle name="20% - Énfasis6 2 10 3 2 3 2" xfId="16097"/>
    <cellStyle name="20% - Énfasis6 2 10 3 2 4" xfId="16098"/>
    <cellStyle name="20% - Énfasis6 2 10 3 2 4 2" xfId="16099"/>
    <cellStyle name="20% - Énfasis6 2 10 3 2 5" xfId="16100"/>
    <cellStyle name="20% - Énfasis6 2 10 3 3" xfId="16101"/>
    <cellStyle name="20% - Énfasis6 2 10 3 3 2" xfId="16102"/>
    <cellStyle name="20% - Énfasis6 2 10 3 3 2 2" xfId="16103"/>
    <cellStyle name="20% - Énfasis6 2 10 3 3 3" xfId="16104"/>
    <cellStyle name="20% - Énfasis6 2 10 3 3 3 2" xfId="16105"/>
    <cellStyle name="20% - Énfasis6 2 10 3 3 4" xfId="16106"/>
    <cellStyle name="20% - Énfasis6 2 10 3 4" xfId="16107"/>
    <cellStyle name="20% - Énfasis6 2 10 3 4 2" xfId="16108"/>
    <cellStyle name="20% - Énfasis6 2 10 3 5" xfId="16109"/>
    <cellStyle name="20% - Énfasis6 2 10 3 5 2" xfId="16110"/>
    <cellStyle name="20% - Énfasis6 2 10 3 6" xfId="16111"/>
    <cellStyle name="20% - Énfasis6 2 10 4" xfId="16112"/>
    <cellStyle name="20% - Énfasis6 2 10 4 2" xfId="16113"/>
    <cellStyle name="20% - Énfasis6 2 10 4 2 2" xfId="16114"/>
    <cellStyle name="20% - Énfasis6 2 10 4 2 2 2" xfId="16115"/>
    <cellStyle name="20% - Énfasis6 2 10 4 2 2 2 2" xfId="16116"/>
    <cellStyle name="20% - Énfasis6 2 10 4 2 2 3" xfId="16117"/>
    <cellStyle name="20% - Énfasis6 2 10 4 2 2 3 2" xfId="16118"/>
    <cellStyle name="20% - Énfasis6 2 10 4 2 2 4" xfId="16119"/>
    <cellStyle name="20% - Énfasis6 2 10 4 2 3" xfId="16120"/>
    <cellStyle name="20% - Énfasis6 2 10 4 2 3 2" xfId="16121"/>
    <cellStyle name="20% - Énfasis6 2 10 4 2 4" xfId="16122"/>
    <cellStyle name="20% - Énfasis6 2 10 4 2 4 2" xfId="16123"/>
    <cellStyle name="20% - Énfasis6 2 10 4 2 5" xfId="16124"/>
    <cellStyle name="20% - Énfasis6 2 10 4 3" xfId="16125"/>
    <cellStyle name="20% - Énfasis6 2 10 4 3 2" xfId="16126"/>
    <cellStyle name="20% - Énfasis6 2 10 4 3 2 2" xfId="16127"/>
    <cellStyle name="20% - Énfasis6 2 10 4 3 3" xfId="16128"/>
    <cellStyle name="20% - Énfasis6 2 10 4 3 3 2" xfId="16129"/>
    <cellStyle name="20% - Énfasis6 2 10 4 3 4" xfId="16130"/>
    <cellStyle name="20% - Énfasis6 2 10 4 4" xfId="16131"/>
    <cellStyle name="20% - Énfasis6 2 10 4 4 2" xfId="16132"/>
    <cellStyle name="20% - Énfasis6 2 10 4 5" xfId="16133"/>
    <cellStyle name="20% - Énfasis6 2 10 4 5 2" xfId="16134"/>
    <cellStyle name="20% - Énfasis6 2 10 4 6" xfId="16135"/>
    <cellStyle name="20% - Énfasis6 2 10 5" xfId="16136"/>
    <cellStyle name="20% - Énfasis6 2 10 5 2" xfId="16137"/>
    <cellStyle name="20% - Énfasis6 2 10 5 2 2" xfId="16138"/>
    <cellStyle name="20% - Énfasis6 2 10 5 2 2 2" xfId="16139"/>
    <cellStyle name="20% - Énfasis6 2 10 5 2 3" xfId="16140"/>
    <cellStyle name="20% - Énfasis6 2 10 5 2 3 2" xfId="16141"/>
    <cellStyle name="20% - Énfasis6 2 10 5 2 4" xfId="16142"/>
    <cellStyle name="20% - Énfasis6 2 10 5 3" xfId="16143"/>
    <cellStyle name="20% - Énfasis6 2 10 5 3 2" xfId="16144"/>
    <cellStyle name="20% - Énfasis6 2 10 5 4" xfId="16145"/>
    <cellStyle name="20% - Énfasis6 2 10 5 4 2" xfId="16146"/>
    <cellStyle name="20% - Énfasis6 2 10 5 5" xfId="16147"/>
    <cellStyle name="20% - Énfasis6 2 10 6" xfId="16148"/>
    <cellStyle name="20% - Énfasis6 2 10 6 2" xfId="16149"/>
    <cellStyle name="20% - Énfasis6 2 10 6 2 2" xfId="16150"/>
    <cellStyle name="20% - Énfasis6 2 10 6 3" xfId="16151"/>
    <cellStyle name="20% - Énfasis6 2 10 6 3 2" xfId="16152"/>
    <cellStyle name="20% - Énfasis6 2 10 6 4" xfId="16153"/>
    <cellStyle name="20% - Énfasis6 2 10 7" xfId="16154"/>
    <cellStyle name="20% - Énfasis6 2 10 7 2" xfId="16155"/>
    <cellStyle name="20% - Énfasis6 2 10 8" xfId="16156"/>
    <cellStyle name="20% - Énfasis6 2 10 8 2" xfId="16157"/>
    <cellStyle name="20% - Énfasis6 2 10 9" xfId="16158"/>
    <cellStyle name="20% - Énfasis6 2 11" xfId="16159"/>
    <cellStyle name="20% - Énfasis6 2 11 2" xfId="16160"/>
    <cellStyle name="20% - Énfasis6 2 11 2 2" xfId="16161"/>
    <cellStyle name="20% - Énfasis6 2 11 2 2 2" xfId="16162"/>
    <cellStyle name="20% - Énfasis6 2 11 2 2 2 2" xfId="16163"/>
    <cellStyle name="20% - Énfasis6 2 11 2 2 2 2 2" xfId="16164"/>
    <cellStyle name="20% - Énfasis6 2 11 2 2 2 2 2 2" xfId="16165"/>
    <cellStyle name="20% - Énfasis6 2 11 2 2 2 2 3" xfId="16166"/>
    <cellStyle name="20% - Énfasis6 2 11 2 2 2 2 3 2" xfId="16167"/>
    <cellStyle name="20% - Énfasis6 2 11 2 2 2 2 4" xfId="16168"/>
    <cellStyle name="20% - Énfasis6 2 11 2 2 2 3" xfId="16169"/>
    <cellStyle name="20% - Énfasis6 2 11 2 2 2 3 2" xfId="16170"/>
    <cellStyle name="20% - Énfasis6 2 11 2 2 2 4" xfId="16171"/>
    <cellStyle name="20% - Énfasis6 2 11 2 2 2 4 2" xfId="16172"/>
    <cellStyle name="20% - Énfasis6 2 11 2 2 2 5" xfId="16173"/>
    <cellStyle name="20% - Énfasis6 2 11 2 2 3" xfId="16174"/>
    <cellStyle name="20% - Énfasis6 2 11 2 2 3 2" xfId="16175"/>
    <cellStyle name="20% - Énfasis6 2 11 2 2 3 2 2" xfId="16176"/>
    <cellStyle name="20% - Énfasis6 2 11 2 2 3 3" xfId="16177"/>
    <cellStyle name="20% - Énfasis6 2 11 2 2 3 3 2" xfId="16178"/>
    <cellStyle name="20% - Énfasis6 2 11 2 2 3 4" xfId="16179"/>
    <cellStyle name="20% - Énfasis6 2 11 2 2 4" xfId="16180"/>
    <cellStyle name="20% - Énfasis6 2 11 2 2 4 2" xfId="16181"/>
    <cellStyle name="20% - Énfasis6 2 11 2 2 5" xfId="16182"/>
    <cellStyle name="20% - Énfasis6 2 11 2 2 5 2" xfId="16183"/>
    <cellStyle name="20% - Énfasis6 2 11 2 2 6" xfId="16184"/>
    <cellStyle name="20% - Énfasis6 2 11 2 3" xfId="16185"/>
    <cellStyle name="20% - Énfasis6 2 11 2 3 2" xfId="16186"/>
    <cellStyle name="20% - Énfasis6 2 11 2 3 2 2" xfId="16187"/>
    <cellStyle name="20% - Énfasis6 2 11 2 3 2 2 2" xfId="16188"/>
    <cellStyle name="20% - Énfasis6 2 11 2 3 2 2 2 2" xfId="16189"/>
    <cellStyle name="20% - Énfasis6 2 11 2 3 2 2 3" xfId="16190"/>
    <cellStyle name="20% - Énfasis6 2 11 2 3 2 2 3 2" xfId="16191"/>
    <cellStyle name="20% - Énfasis6 2 11 2 3 2 2 4" xfId="16192"/>
    <cellStyle name="20% - Énfasis6 2 11 2 3 2 3" xfId="16193"/>
    <cellStyle name="20% - Énfasis6 2 11 2 3 2 3 2" xfId="16194"/>
    <cellStyle name="20% - Énfasis6 2 11 2 3 2 4" xfId="16195"/>
    <cellStyle name="20% - Énfasis6 2 11 2 3 2 4 2" xfId="16196"/>
    <cellStyle name="20% - Énfasis6 2 11 2 3 2 5" xfId="16197"/>
    <cellStyle name="20% - Énfasis6 2 11 2 3 3" xfId="16198"/>
    <cellStyle name="20% - Énfasis6 2 11 2 3 3 2" xfId="16199"/>
    <cellStyle name="20% - Énfasis6 2 11 2 3 3 2 2" xfId="16200"/>
    <cellStyle name="20% - Énfasis6 2 11 2 3 3 3" xfId="16201"/>
    <cellStyle name="20% - Énfasis6 2 11 2 3 3 3 2" xfId="16202"/>
    <cellStyle name="20% - Énfasis6 2 11 2 3 3 4" xfId="16203"/>
    <cellStyle name="20% - Énfasis6 2 11 2 3 4" xfId="16204"/>
    <cellStyle name="20% - Énfasis6 2 11 2 3 4 2" xfId="16205"/>
    <cellStyle name="20% - Énfasis6 2 11 2 3 5" xfId="16206"/>
    <cellStyle name="20% - Énfasis6 2 11 2 3 5 2" xfId="16207"/>
    <cellStyle name="20% - Énfasis6 2 11 2 3 6" xfId="16208"/>
    <cellStyle name="20% - Énfasis6 2 11 2 4" xfId="16209"/>
    <cellStyle name="20% - Énfasis6 2 11 2 4 2" xfId="16210"/>
    <cellStyle name="20% - Énfasis6 2 11 2 4 2 2" xfId="16211"/>
    <cellStyle name="20% - Énfasis6 2 11 2 4 2 2 2" xfId="16212"/>
    <cellStyle name="20% - Énfasis6 2 11 2 4 2 3" xfId="16213"/>
    <cellStyle name="20% - Énfasis6 2 11 2 4 2 3 2" xfId="16214"/>
    <cellStyle name="20% - Énfasis6 2 11 2 4 2 4" xfId="16215"/>
    <cellStyle name="20% - Énfasis6 2 11 2 4 3" xfId="16216"/>
    <cellStyle name="20% - Énfasis6 2 11 2 4 3 2" xfId="16217"/>
    <cellStyle name="20% - Énfasis6 2 11 2 4 4" xfId="16218"/>
    <cellStyle name="20% - Énfasis6 2 11 2 4 4 2" xfId="16219"/>
    <cellStyle name="20% - Énfasis6 2 11 2 4 5" xfId="16220"/>
    <cellStyle name="20% - Énfasis6 2 11 2 5" xfId="16221"/>
    <cellStyle name="20% - Énfasis6 2 11 2 5 2" xfId="16222"/>
    <cellStyle name="20% - Énfasis6 2 11 2 5 2 2" xfId="16223"/>
    <cellStyle name="20% - Énfasis6 2 11 2 5 3" xfId="16224"/>
    <cellStyle name="20% - Énfasis6 2 11 2 5 3 2" xfId="16225"/>
    <cellStyle name="20% - Énfasis6 2 11 2 5 4" xfId="16226"/>
    <cellStyle name="20% - Énfasis6 2 11 2 6" xfId="16227"/>
    <cellStyle name="20% - Énfasis6 2 11 2 6 2" xfId="16228"/>
    <cellStyle name="20% - Énfasis6 2 11 2 7" xfId="16229"/>
    <cellStyle name="20% - Énfasis6 2 11 2 7 2" xfId="16230"/>
    <cellStyle name="20% - Énfasis6 2 11 2 8" xfId="16231"/>
    <cellStyle name="20% - Énfasis6 2 11 3" xfId="16232"/>
    <cellStyle name="20% - Énfasis6 2 11 3 2" xfId="16233"/>
    <cellStyle name="20% - Énfasis6 2 11 3 2 2" xfId="16234"/>
    <cellStyle name="20% - Énfasis6 2 11 3 2 2 2" xfId="16235"/>
    <cellStyle name="20% - Énfasis6 2 11 3 2 2 2 2" xfId="16236"/>
    <cellStyle name="20% - Énfasis6 2 11 3 2 2 3" xfId="16237"/>
    <cellStyle name="20% - Énfasis6 2 11 3 2 2 3 2" xfId="16238"/>
    <cellStyle name="20% - Énfasis6 2 11 3 2 2 4" xfId="16239"/>
    <cellStyle name="20% - Énfasis6 2 11 3 2 3" xfId="16240"/>
    <cellStyle name="20% - Énfasis6 2 11 3 2 3 2" xfId="16241"/>
    <cellStyle name="20% - Énfasis6 2 11 3 2 4" xfId="16242"/>
    <cellStyle name="20% - Énfasis6 2 11 3 2 4 2" xfId="16243"/>
    <cellStyle name="20% - Énfasis6 2 11 3 2 5" xfId="16244"/>
    <cellStyle name="20% - Énfasis6 2 11 3 3" xfId="16245"/>
    <cellStyle name="20% - Énfasis6 2 11 3 3 2" xfId="16246"/>
    <cellStyle name="20% - Énfasis6 2 11 3 3 2 2" xfId="16247"/>
    <cellStyle name="20% - Énfasis6 2 11 3 3 3" xfId="16248"/>
    <cellStyle name="20% - Énfasis6 2 11 3 3 3 2" xfId="16249"/>
    <cellStyle name="20% - Énfasis6 2 11 3 3 4" xfId="16250"/>
    <cellStyle name="20% - Énfasis6 2 11 3 4" xfId="16251"/>
    <cellStyle name="20% - Énfasis6 2 11 3 4 2" xfId="16252"/>
    <cellStyle name="20% - Énfasis6 2 11 3 5" xfId="16253"/>
    <cellStyle name="20% - Énfasis6 2 11 3 5 2" xfId="16254"/>
    <cellStyle name="20% - Énfasis6 2 11 3 6" xfId="16255"/>
    <cellStyle name="20% - Énfasis6 2 11 4" xfId="16256"/>
    <cellStyle name="20% - Énfasis6 2 11 4 2" xfId="16257"/>
    <cellStyle name="20% - Énfasis6 2 11 4 2 2" xfId="16258"/>
    <cellStyle name="20% - Énfasis6 2 11 4 2 2 2" xfId="16259"/>
    <cellStyle name="20% - Énfasis6 2 11 4 2 2 2 2" xfId="16260"/>
    <cellStyle name="20% - Énfasis6 2 11 4 2 2 3" xfId="16261"/>
    <cellStyle name="20% - Énfasis6 2 11 4 2 2 3 2" xfId="16262"/>
    <cellStyle name="20% - Énfasis6 2 11 4 2 2 4" xfId="16263"/>
    <cellStyle name="20% - Énfasis6 2 11 4 2 3" xfId="16264"/>
    <cellStyle name="20% - Énfasis6 2 11 4 2 3 2" xfId="16265"/>
    <cellStyle name="20% - Énfasis6 2 11 4 2 4" xfId="16266"/>
    <cellStyle name="20% - Énfasis6 2 11 4 2 4 2" xfId="16267"/>
    <cellStyle name="20% - Énfasis6 2 11 4 2 5" xfId="16268"/>
    <cellStyle name="20% - Énfasis6 2 11 4 3" xfId="16269"/>
    <cellStyle name="20% - Énfasis6 2 11 4 3 2" xfId="16270"/>
    <cellStyle name="20% - Énfasis6 2 11 4 3 2 2" xfId="16271"/>
    <cellStyle name="20% - Énfasis6 2 11 4 3 3" xfId="16272"/>
    <cellStyle name="20% - Énfasis6 2 11 4 3 3 2" xfId="16273"/>
    <cellStyle name="20% - Énfasis6 2 11 4 3 4" xfId="16274"/>
    <cellStyle name="20% - Énfasis6 2 11 4 4" xfId="16275"/>
    <cellStyle name="20% - Énfasis6 2 11 4 4 2" xfId="16276"/>
    <cellStyle name="20% - Énfasis6 2 11 4 5" xfId="16277"/>
    <cellStyle name="20% - Énfasis6 2 11 4 5 2" xfId="16278"/>
    <cellStyle name="20% - Énfasis6 2 11 4 6" xfId="16279"/>
    <cellStyle name="20% - Énfasis6 2 11 5" xfId="16280"/>
    <cellStyle name="20% - Énfasis6 2 11 5 2" xfId="16281"/>
    <cellStyle name="20% - Énfasis6 2 11 5 2 2" xfId="16282"/>
    <cellStyle name="20% - Énfasis6 2 11 5 2 2 2" xfId="16283"/>
    <cellStyle name="20% - Énfasis6 2 11 5 2 3" xfId="16284"/>
    <cellStyle name="20% - Énfasis6 2 11 5 2 3 2" xfId="16285"/>
    <cellStyle name="20% - Énfasis6 2 11 5 2 4" xfId="16286"/>
    <cellStyle name="20% - Énfasis6 2 11 5 3" xfId="16287"/>
    <cellStyle name="20% - Énfasis6 2 11 5 3 2" xfId="16288"/>
    <cellStyle name="20% - Énfasis6 2 11 5 4" xfId="16289"/>
    <cellStyle name="20% - Énfasis6 2 11 5 4 2" xfId="16290"/>
    <cellStyle name="20% - Énfasis6 2 11 5 5" xfId="16291"/>
    <cellStyle name="20% - Énfasis6 2 11 6" xfId="16292"/>
    <cellStyle name="20% - Énfasis6 2 11 6 2" xfId="16293"/>
    <cellStyle name="20% - Énfasis6 2 11 6 2 2" xfId="16294"/>
    <cellStyle name="20% - Énfasis6 2 11 6 3" xfId="16295"/>
    <cellStyle name="20% - Énfasis6 2 11 6 3 2" xfId="16296"/>
    <cellStyle name="20% - Énfasis6 2 11 6 4" xfId="16297"/>
    <cellStyle name="20% - Énfasis6 2 11 7" xfId="16298"/>
    <cellStyle name="20% - Énfasis6 2 11 7 2" xfId="16299"/>
    <cellStyle name="20% - Énfasis6 2 11 8" xfId="16300"/>
    <cellStyle name="20% - Énfasis6 2 11 8 2" xfId="16301"/>
    <cellStyle name="20% - Énfasis6 2 11 9" xfId="16302"/>
    <cellStyle name="20% - Énfasis6 2 12" xfId="16303"/>
    <cellStyle name="20% - Énfasis6 2 12 2" xfId="16304"/>
    <cellStyle name="20% - Énfasis6 2 12 2 2" xfId="16305"/>
    <cellStyle name="20% - Énfasis6 2 12 2 2 2" xfId="16306"/>
    <cellStyle name="20% - Énfasis6 2 12 2 2 2 2" xfId="16307"/>
    <cellStyle name="20% - Énfasis6 2 12 2 2 2 2 2" xfId="16308"/>
    <cellStyle name="20% - Énfasis6 2 12 2 2 2 2 2 2" xfId="16309"/>
    <cellStyle name="20% - Énfasis6 2 12 2 2 2 2 3" xfId="16310"/>
    <cellStyle name="20% - Énfasis6 2 12 2 2 2 2 3 2" xfId="16311"/>
    <cellStyle name="20% - Énfasis6 2 12 2 2 2 2 4" xfId="16312"/>
    <cellStyle name="20% - Énfasis6 2 12 2 2 2 3" xfId="16313"/>
    <cellStyle name="20% - Énfasis6 2 12 2 2 2 3 2" xfId="16314"/>
    <cellStyle name="20% - Énfasis6 2 12 2 2 2 4" xfId="16315"/>
    <cellStyle name="20% - Énfasis6 2 12 2 2 2 4 2" xfId="16316"/>
    <cellStyle name="20% - Énfasis6 2 12 2 2 2 5" xfId="16317"/>
    <cellStyle name="20% - Énfasis6 2 12 2 2 3" xfId="16318"/>
    <cellStyle name="20% - Énfasis6 2 12 2 2 3 2" xfId="16319"/>
    <cellStyle name="20% - Énfasis6 2 12 2 2 3 2 2" xfId="16320"/>
    <cellStyle name="20% - Énfasis6 2 12 2 2 3 3" xfId="16321"/>
    <cellStyle name="20% - Énfasis6 2 12 2 2 3 3 2" xfId="16322"/>
    <cellStyle name="20% - Énfasis6 2 12 2 2 3 4" xfId="16323"/>
    <cellStyle name="20% - Énfasis6 2 12 2 2 4" xfId="16324"/>
    <cellStyle name="20% - Énfasis6 2 12 2 2 4 2" xfId="16325"/>
    <cellStyle name="20% - Énfasis6 2 12 2 2 5" xfId="16326"/>
    <cellStyle name="20% - Énfasis6 2 12 2 2 5 2" xfId="16327"/>
    <cellStyle name="20% - Énfasis6 2 12 2 2 6" xfId="16328"/>
    <cellStyle name="20% - Énfasis6 2 12 2 3" xfId="16329"/>
    <cellStyle name="20% - Énfasis6 2 12 2 3 2" xfId="16330"/>
    <cellStyle name="20% - Énfasis6 2 12 2 3 2 2" xfId="16331"/>
    <cellStyle name="20% - Énfasis6 2 12 2 3 2 2 2" xfId="16332"/>
    <cellStyle name="20% - Énfasis6 2 12 2 3 2 2 2 2" xfId="16333"/>
    <cellStyle name="20% - Énfasis6 2 12 2 3 2 2 3" xfId="16334"/>
    <cellStyle name="20% - Énfasis6 2 12 2 3 2 2 3 2" xfId="16335"/>
    <cellStyle name="20% - Énfasis6 2 12 2 3 2 2 4" xfId="16336"/>
    <cellStyle name="20% - Énfasis6 2 12 2 3 2 3" xfId="16337"/>
    <cellStyle name="20% - Énfasis6 2 12 2 3 2 3 2" xfId="16338"/>
    <cellStyle name="20% - Énfasis6 2 12 2 3 2 4" xfId="16339"/>
    <cellStyle name="20% - Énfasis6 2 12 2 3 2 4 2" xfId="16340"/>
    <cellStyle name="20% - Énfasis6 2 12 2 3 2 5" xfId="16341"/>
    <cellStyle name="20% - Énfasis6 2 12 2 3 3" xfId="16342"/>
    <cellStyle name="20% - Énfasis6 2 12 2 3 3 2" xfId="16343"/>
    <cellStyle name="20% - Énfasis6 2 12 2 3 3 2 2" xfId="16344"/>
    <cellStyle name="20% - Énfasis6 2 12 2 3 3 3" xfId="16345"/>
    <cellStyle name="20% - Énfasis6 2 12 2 3 3 3 2" xfId="16346"/>
    <cellStyle name="20% - Énfasis6 2 12 2 3 3 4" xfId="16347"/>
    <cellStyle name="20% - Énfasis6 2 12 2 3 4" xfId="16348"/>
    <cellStyle name="20% - Énfasis6 2 12 2 3 4 2" xfId="16349"/>
    <cellStyle name="20% - Énfasis6 2 12 2 3 5" xfId="16350"/>
    <cellStyle name="20% - Énfasis6 2 12 2 3 5 2" xfId="16351"/>
    <cellStyle name="20% - Énfasis6 2 12 2 3 6" xfId="16352"/>
    <cellStyle name="20% - Énfasis6 2 12 2 4" xfId="16353"/>
    <cellStyle name="20% - Énfasis6 2 12 2 4 2" xfId="16354"/>
    <cellStyle name="20% - Énfasis6 2 12 2 4 2 2" xfId="16355"/>
    <cellStyle name="20% - Énfasis6 2 12 2 4 2 2 2" xfId="16356"/>
    <cellStyle name="20% - Énfasis6 2 12 2 4 2 3" xfId="16357"/>
    <cellStyle name="20% - Énfasis6 2 12 2 4 2 3 2" xfId="16358"/>
    <cellStyle name="20% - Énfasis6 2 12 2 4 2 4" xfId="16359"/>
    <cellStyle name="20% - Énfasis6 2 12 2 4 3" xfId="16360"/>
    <cellStyle name="20% - Énfasis6 2 12 2 4 3 2" xfId="16361"/>
    <cellStyle name="20% - Énfasis6 2 12 2 4 4" xfId="16362"/>
    <cellStyle name="20% - Énfasis6 2 12 2 4 4 2" xfId="16363"/>
    <cellStyle name="20% - Énfasis6 2 12 2 4 5" xfId="16364"/>
    <cellStyle name="20% - Énfasis6 2 12 2 5" xfId="16365"/>
    <cellStyle name="20% - Énfasis6 2 12 2 5 2" xfId="16366"/>
    <cellStyle name="20% - Énfasis6 2 12 2 5 2 2" xfId="16367"/>
    <cellStyle name="20% - Énfasis6 2 12 2 5 3" xfId="16368"/>
    <cellStyle name="20% - Énfasis6 2 12 2 5 3 2" xfId="16369"/>
    <cellStyle name="20% - Énfasis6 2 12 2 5 4" xfId="16370"/>
    <cellStyle name="20% - Énfasis6 2 12 2 6" xfId="16371"/>
    <cellStyle name="20% - Énfasis6 2 12 2 6 2" xfId="16372"/>
    <cellStyle name="20% - Énfasis6 2 12 2 7" xfId="16373"/>
    <cellStyle name="20% - Énfasis6 2 12 2 7 2" xfId="16374"/>
    <cellStyle name="20% - Énfasis6 2 12 2 8" xfId="16375"/>
    <cellStyle name="20% - Énfasis6 2 12 3" xfId="16376"/>
    <cellStyle name="20% - Énfasis6 2 12 3 2" xfId="16377"/>
    <cellStyle name="20% - Énfasis6 2 12 3 2 2" xfId="16378"/>
    <cellStyle name="20% - Énfasis6 2 12 3 2 2 2" xfId="16379"/>
    <cellStyle name="20% - Énfasis6 2 12 3 2 2 2 2" xfId="16380"/>
    <cellStyle name="20% - Énfasis6 2 12 3 2 2 3" xfId="16381"/>
    <cellStyle name="20% - Énfasis6 2 12 3 2 2 3 2" xfId="16382"/>
    <cellStyle name="20% - Énfasis6 2 12 3 2 2 4" xfId="16383"/>
    <cellStyle name="20% - Énfasis6 2 12 3 2 3" xfId="16384"/>
    <cellStyle name="20% - Énfasis6 2 12 3 2 3 2" xfId="16385"/>
    <cellStyle name="20% - Énfasis6 2 12 3 2 4" xfId="16386"/>
    <cellStyle name="20% - Énfasis6 2 12 3 2 4 2" xfId="16387"/>
    <cellStyle name="20% - Énfasis6 2 12 3 2 5" xfId="16388"/>
    <cellStyle name="20% - Énfasis6 2 12 3 3" xfId="16389"/>
    <cellStyle name="20% - Énfasis6 2 12 3 3 2" xfId="16390"/>
    <cellStyle name="20% - Énfasis6 2 12 3 3 2 2" xfId="16391"/>
    <cellStyle name="20% - Énfasis6 2 12 3 3 3" xfId="16392"/>
    <cellStyle name="20% - Énfasis6 2 12 3 3 3 2" xfId="16393"/>
    <cellStyle name="20% - Énfasis6 2 12 3 3 4" xfId="16394"/>
    <cellStyle name="20% - Énfasis6 2 12 3 4" xfId="16395"/>
    <cellStyle name="20% - Énfasis6 2 12 3 4 2" xfId="16396"/>
    <cellStyle name="20% - Énfasis6 2 12 3 5" xfId="16397"/>
    <cellStyle name="20% - Énfasis6 2 12 3 5 2" xfId="16398"/>
    <cellStyle name="20% - Énfasis6 2 12 3 6" xfId="16399"/>
    <cellStyle name="20% - Énfasis6 2 12 4" xfId="16400"/>
    <cellStyle name="20% - Énfasis6 2 12 4 2" xfId="16401"/>
    <cellStyle name="20% - Énfasis6 2 12 4 2 2" xfId="16402"/>
    <cellStyle name="20% - Énfasis6 2 12 4 2 2 2" xfId="16403"/>
    <cellStyle name="20% - Énfasis6 2 12 4 2 2 2 2" xfId="16404"/>
    <cellStyle name="20% - Énfasis6 2 12 4 2 2 3" xfId="16405"/>
    <cellStyle name="20% - Énfasis6 2 12 4 2 2 3 2" xfId="16406"/>
    <cellStyle name="20% - Énfasis6 2 12 4 2 2 4" xfId="16407"/>
    <cellStyle name="20% - Énfasis6 2 12 4 2 3" xfId="16408"/>
    <cellStyle name="20% - Énfasis6 2 12 4 2 3 2" xfId="16409"/>
    <cellStyle name="20% - Énfasis6 2 12 4 2 4" xfId="16410"/>
    <cellStyle name="20% - Énfasis6 2 12 4 2 4 2" xfId="16411"/>
    <cellStyle name="20% - Énfasis6 2 12 4 2 5" xfId="16412"/>
    <cellStyle name="20% - Énfasis6 2 12 4 3" xfId="16413"/>
    <cellStyle name="20% - Énfasis6 2 12 4 3 2" xfId="16414"/>
    <cellStyle name="20% - Énfasis6 2 12 4 3 2 2" xfId="16415"/>
    <cellStyle name="20% - Énfasis6 2 12 4 3 3" xfId="16416"/>
    <cellStyle name="20% - Énfasis6 2 12 4 3 3 2" xfId="16417"/>
    <cellStyle name="20% - Énfasis6 2 12 4 3 4" xfId="16418"/>
    <cellStyle name="20% - Énfasis6 2 12 4 4" xfId="16419"/>
    <cellStyle name="20% - Énfasis6 2 12 4 4 2" xfId="16420"/>
    <cellStyle name="20% - Énfasis6 2 12 4 5" xfId="16421"/>
    <cellStyle name="20% - Énfasis6 2 12 4 5 2" xfId="16422"/>
    <cellStyle name="20% - Énfasis6 2 12 4 6" xfId="16423"/>
    <cellStyle name="20% - Énfasis6 2 12 5" xfId="16424"/>
    <cellStyle name="20% - Énfasis6 2 12 5 2" xfId="16425"/>
    <cellStyle name="20% - Énfasis6 2 12 5 2 2" xfId="16426"/>
    <cellStyle name="20% - Énfasis6 2 12 5 2 2 2" xfId="16427"/>
    <cellStyle name="20% - Énfasis6 2 12 5 2 3" xfId="16428"/>
    <cellStyle name="20% - Énfasis6 2 12 5 2 3 2" xfId="16429"/>
    <cellStyle name="20% - Énfasis6 2 12 5 2 4" xfId="16430"/>
    <cellStyle name="20% - Énfasis6 2 12 5 3" xfId="16431"/>
    <cellStyle name="20% - Énfasis6 2 12 5 3 2" xfId="16432"/>
    <cellStyle name="20% - Énfasis6 2 12 5 4" xfId="16433"/>
    <cellStyle name="20% - Énfasis6 2 12 5 4 2" xfId="16434"/>
    <cellStyle name="20% - Énfasis6 2 12 5 5" xfId="16435"/>
    <cellStyle name="20% - Énfasis6 2 12 6" xfId="16436"/>
    <cellStyle name="20% - Énfasis6 2 12 6 2" xfId="16437"/>
    <cellStyle name="20% - Énfasis6 2 12 6 2 2" xfId="16438"/>
    <cellStyle name="20% - Énfasis6 2 12 6 3" xfId="16439"/>
    <cellStyle name="20% - Énfasis6 2 12 6 3 2" xfId="16440"/>
    <cellStyle name="20% - Énfasis6 2 12 6 4" xfId="16441"/>
    <cellStyle name="20% - Énfasis6 2 12 7" xfId="16442"/>
    <cellStyle name="20% - Énfasis6 2 12 7 2" xfId="16443"/>
    <cellStyle name="20% - Énfasis6 2 12 8" xfId="16444"/>
    <cellStyle name="20% - Énfasis6 2 12 8 2" xfId="16445"/>
    <cellStyle name="20% - Énfasis6 2 12 9" xfId="16446"/>
    <cellStyle name="20% - Énfasis6 2 13" xfId="16447"/>
    <cellStyle name="20% - Énfasis6 2 13 2" xfId="16448"/>
    <cellStyle name="20% - Énfasis6 2 13 2 2" xfId="16449"/>
    <cellStyle name="20% - Énfasis6 2 13 2 2 2" xfId="16450"/>
    <cellStyle name="20% - Énfasis6 2 13 2 2 2 2" xfId="16451"/>
    <cellStyle name="20% - Énfasis6 2 13 2 2 2 2 2" xfId="16452"/>
    <cellStyle name="20% - Énfasis6 2 13 2 2 2 2 2 2" xfId="16453"/>
    <cellStyle name="20% - Énfasis6 2 13 2 2 2 2 3" xfId="16454"/>
    <cellStyle name="20% - Énfasis6 2 13 2 2 2 2 3 2" xfId="16455"/>
    <cellStyle name="20% - Énfasis6 2 13 2 2 2 2 4" xfId="16456"/>
    <cellStyle name="20% - Énfasis6 2 13 2 2 2 3" xfId="16457"/>
    <cellStyle name="20% - Énfasis6 2 13 2 2 2 3 2" xfId="16458"/>
    <cellStyle name="20% - Énfasis6 2 13 2 2 2 4" xfId="16459"/>
    <cellStyle name="20% - Énfasis6 2 13 2 2 2 4 2" xfId="16460"/>
    <cellStyle name="20% - Énfasis6 2 13 2 2 2 5" xfId="16461"/>
    <cellStyle name="20% - Énfasis6 2 13 2 2 3" xfId="16462"/>
    <cellStyle name="20% - Énfasis6 2 13 2 2 3 2" xfId="16463"/>
    <cellStyle name="20% - Énfasis6 2 13 2 2 3 2 2" xfId="16464"/>
    <cellStyle name="20% - Énfasis6 2 13 2 2 3 3" xfId="16465"/>
    <cellStyle name="20% - Énfasis6 2 13 2 2 3 3 2" xfId="16466"/>
    <cellStyle name="20% - Énfasis6 2 13 2 2 3 4" xfId="16467"/>
    <cellStyle name="20% - Énfasis6 2 13 2 2 4" xfId="16468"/>
    <cellStyle name="20% - Énfasis6 2 13 2 2 4 2" xfId="16469"/>
    <cellStyle name="20% - Énfasis6 2 13 2 2 5" xfId="16470"/>
    <cellStyle name="20% - Énfasis6 2 13 2 2 5 2" xfId="16471"/>
    <cellStyle name="20% - Énfasis6 2 13 2 2 6" xfId="16472"/>
    <cellStyle name="20% - Énfasis6 2 13 2 3" xfId="16473"/>
    <cellStyle name="20% - Énfasis6 2 13 2 3 2" xfId="16474"/>
    <cellStyle name="20% - Énfasis6 2 13 2 3 2 2" xfId="16475"/>
    <cellStyle name="20% - Énfasis6 2 13 2 3 2 2 2" xfId="16476"/>
    <cellStyle name="20% - Énfasis6 2 13 2 3 2 2 2 2" xfId="16477"/>
    <cellStyle name="20% - Énfasis6 2 13 2 3 2 2 3" xfId="16478"/>
    <cellStyle name="20% - Énfasis6 2 13 2 3 2 2 3 2" xfId="16479"/>
    <cellStyle name="20% - Énfasis6 2 13 2 3 2 2 4" xfId="16480"/>
    <cellStyle name="20% - Énfasis6 2 13 2 3 2 3" xfId="16481"/>
    <cellStyle name="20% - Énfasis6 2 13 2 3 2 3 2" xfId="16482"/>
    <cellStyle name="20% - Énfasis6 2 13 2 3 2 4" xfId="16483"/>
    <cellStyle name="20% - Énfasis6 2 13 2 3 2 4 2" xfId="16484"/>
    <cellStyle name="20% - Énfasis6 2 13 2 3 2 5" xfId="16485"/>
    <cellStyle name="20% - Énfasis6 2 13 2 3 3" xfId="16486"/>
    <cellStyle name="20% - Énfasis6 2 13 2 3 3 2" xfId="16487"/>
    <cellStyle name="20% - Énfasis6 2 13 2 3 3 2 2" xfId="16488"/>
    <cellStyle name="20% - Énfasis6 2 13 2 3 3 3" xfId="16489"/>
    <cellStyle name="20% - Énfasis6 2 13 2 3 3 3 2" xfId="16490"/>
    <cellStyle name="20% - Énfasis6 2 13 2 3 3 4" xfId="16491"/>
    <cellStyle name="20% - Énfasis6 2 13 2 3 4" xfId="16492"/>
    <cellStyle name="20% - Énfasis6 2 13 2 3 4 2" xfId="16493"/>
    <cellStyle name="20% - Énfasis6 2 13 2 3 5" xfId="16494"/>
    <cellStyle name="20% - Énfasis6 2 13 2 3 5 2" xfId="16495"/>
    <cellStyle name="20% - Énfasis6 2 13 2 3 6" xfId="16496"/>
    <cellStyle name="20% - Énfasis6 2 13 2 4" xfId="16497"/>
    <cellStyle name="20% - Énfasis6 2 13 2 4 2" xfId="16498"/>
    <cellStyle name="20% - Énfasis6 2 13 2 4 2 2" xfId="16499"/>
    <cellStyle name="20% - Énfasis6 2 13 2 4 2 2 2" xfId="16500"/>
    <cellStyle name="20% - Énfasis6 2 13 2 4 2 3" xfId="16501"/>
    <cellStyle name="20% - Énfasis6 2 13 2 4 2 3 2" xfId="16502"/>
    <cellStyle name="20% - Énfasis6 2 13 2 4 2 4" xfId="16503"/>
    <cellStyle name="20% - Énfasis6 2 13 2 4 3" xfId="16504"/>
    <cellStyle name="20% - Énfasis6 2 13 2 4 3 2" xfId="16505"/>
    <cellStyle name="20% - Énfasis6 2 13 2 4 4" xfId="16506"/>
    <cellStyle name="20% - Énfasis6 2 13 2 4 4 2" xfId="16507"/>
    <cellStyle name="20% - Énfasis6 2 13 2 4 5" xfId="16508"/>
    <cellStyle name="20% - Énfasis6 2 13 2 5" xfId="16509"/>
    <cellStyle name="20% - Énfasis6 2 13 2 5 2" xfId="16510"/>
    <cellStyle name="20% - Énfasis6 2 13 2 5 2 2" xfId="16511"/>
    <cellStyle name="20% - Énfasis6 2 13 2 5 3" xfId="16512"/>
    <cellStyle name="20% - Énfasis6 2 13 2 5 3 2" xfId="16513"/>
    <cellStyle name="20% - Énfasis6 2 13 2 5 4" xfId="16514"/>
    <cellStyle name="20% - Énfasis6 2 13 2 6" xfId="16515"/>
    <cellStyle name="20% - Énfasis6 2 13 2 6 2" xfId="16516"/>
    <cellStyle name="20% - Énfasis6 2 13 2 7" xfId="16517"/>
    <cellStyle name="20% - Énfasis6 2 13 2 7 2" xfId="16518"/>
    <cellStyle name="20% - Énfasis6 2 13 2 8" xfId="16519"/>
    <cellStyle name="20% - Énfasis6 2 13 3" xfId="16520"/>
    <cellStyle name="20% - Énfasis6 2 13 3 2" xfId="16521"/>
    <cellStyle name="20% - Énfasis6 2 13 3 2 2" xfId="16522"/>
    <cellStyle name="20% - Énfasis6 2 13 3 2 2 2" xfId="16523"/>
    <cellStyle name="20% - Énfasis6 2 13 3 2 2 2 2" xfId="16524"/>
    <cellStyle name="20% - Énfasis6 2 13 3 2 2 3" xfId="16525"/>
    <cellStyle name="20% - Énfasis6 2 13 3 2 2 3 2" xfId="16526"/>
    <cellStyle name="20% - Énfasis6 2 13 3 2 2 4" xfId="16527"/>
    <cellStyle name="20% - Énfasis6 2 13 3 2 3" xfId="16528"/>
    <cellStyle name="20% - Énfasis6 2 13 3 2 3 2" xfId="16529"/>
    <cellStyle name="20% - Énfasis6 2 13 3 2 4" xfId="16530"/>
    <cellStyle name="20% - Énfasis6 2 13 3 2 4 2" xfId="16531"/>
    <cellStyle name="20% - Énfasis6 2 13 3 2 5" xfId="16532"/>
    <cellStyle name="20% - Énfasis6 2 13 3 3" xfId="16533"/>
    <cellStyle name="20% - Énfasis6 2 13 3 3 2" xfId="16534"/>
    <cellStyle name="20% - Énfasis6 2 13 3 3 2 2" xfId="16535"/>
    <cellStyle name="20% - Énfasis6 2 13 3 3 3" xfId="16536"/>
    <cellStyle name="20% - Énfasis6 2 13 3 3 3 2" xfId="16537"/>
    <cellStyle name="20% - Énfasis6 2 13 3 3 4" xfId="16538"/>
    <cellStyle name="20% - Énfasis6 2 13 3 4" xfId="16539"/>
    <cellStyle name="20% - Énfasis6 2 13 3 4 2" xfId="16540"/>
    <cellStyle name="20% - Énfasis6 2 13 3 5" xfId="16541"/>
    <cellStyle name="20% - Énfasis6 2 13 3 5 2" xfId="16542"/>
    <cellStyle name="20% - Énfasis6 2 13 3 6" xfId="16543"/>
    <cellStyle name="20% - Énfasis6 2 13 4" xfId="16544"/>
    <cellStyle name="20% - Énfasis6 2 13 4 2" xfId="16545"/>
    <cellStyle name="20% - Énfasis6 2 13 4 2 2" xfId="16546"/>
    <cellStyle name="20% - Énfasis6 2 13 4 2 2 2" xfId="16547"/>
    <cellStyle name="20% - Énfasis6 2 13 4 2 2 2 2" xfId="16548"/>
    <cellStyle name="20% - Énfasis6 2 13 4 2 2 3" xfId="16549"/>
    <cellStyle name="20% - Énfasis6 2 13 4 2 2 3 2" xfId="16550"/>
    <cellStyle name="20% - Énfasis6 2 13 4 2 2 4" xfId="16551"/>
    <cellStyle name="20% - Énfasis6 2 13 4 2 3" xfId="16552"/>
    <cellStyle name="20% - Énfasis6 2 13 4 2 3 2" xfId="16553"/>
    <cellStyle name="20% - Énfasis6 2 13 4 2 4" xfId="16554"/>
    <cellStyle name="20% - Énfasis6 2 13 4 2 4 2" xfId="16555"/>
    <cellStyle name="20% - Énfasis6 2 13 4 2 5" xfId="16556"/>
    <cellStyle name="20% - Énfasis6 2 13 4 3" xfId="16557"/>
    <cellStyle name="20% - Énfasis6 2 13 4 3 2" xfId="16558"/>
    <cellStyle name="20% - Énfasis6 2 13 4 3 2 2" xfId="16559"/>
    <cellStyle name="20% - Énfasis6 2 13 4 3 3" xfId="16560"/>
    <cellStyle name="20% - Énfasis6 2 13 4 3 3 2" xfId="16561"/>
    <cellStyle name="20% - Énfasis6 2 13 4 3 4" xfId="16562"/>
    <cellStyle name="20% - Énfasis6 2 13 4 4" xfId="16563"/>
    <cellStyle name="20% - Énfasis6 2 13 4 4 2" xfId="16564"/>
    <cellStyle name="20% - Énfasis6 2 13 4 5" xfId="16565"/>
    <cellStyle name="20% - Énfasis6 2 13 4 5 2" xfId="16566"/>
    <cellStyle name="20% - Énfasis6 2 13 4 6" xfId="16567"/>
    <cellStyle name="20% - Énfasis6 2 13 5" xfId="16568"/>
    <cellStyle name="20% - Énfasis6 2 13 5 2" xfId="16569"/>
    <cellStyle name="20% - Énfasis6 2 13 5 2 2" xfId="16570"/>
    <cellStyle name="20% - Énfasis6 2 13 5 2 2 2" xfId="16571"/>
    <cellStyle name="20% - Énfasis6 2 13 5 2 3" xfId="16572"/>
    <cellStyle name="20% - Énfasis6 2 13 5 2 3 2" xfId="16573"/>
    <cellStyle name="20% - Énfasis6 2 13 5 2 4" xfId="16574"/>
    <cellStyle name="20% - Énfasis6 2 13 5 3" xfId="16575"/>
    <cellStyle name="20% - Énfasis6 2 13 5 3 2" xfId="16576"/>
    <cellStyle name="20% - Énfasis6 2 13 5 4" xfId="16577"/>
    <cellStyle name="20% - Énfasis6 2 13 5 4 2" xfId="16578"/>
    <cellStyle name="20% - Énfasis6 2 13 5 5" xfId="16579"/>
    <cellStyle name="20% - Énfasis6 2 13 6" xfId="16580"/>
    <cellStyle name="20% - Énfasis6 2 13 6 2" xfId="16581"/>
    <cellStyle name="20% - Énfasis6 2 13 6 2 2" xfId="16582"/>
    <cellStyle name="20% - Énfasis6 2 13 6 3" xfId="16583"/>
    <cellStyle name="20% - Énfasis6 2 13 6 3 2" xfId="16584"/>
    <cellStyle name="20% - Énfasis6 2 13 6 4" xfId="16585"/>
    <cellStyle name="20% - Énfasis6 2 13 7" xfId="16586"/>
    <cellStyle name="20% - Énfasis6 2 13 7 2" xfId="16587"/>
    <cellStyle name="20% - Énfasis6 2 13 8" xfId="16588"/>
    <cellStyle name="20% - Énfasis6 2 13 8 2" xfId="16589"/>
    <cellStyle name="20% - Énfasis6 2 13 9" xfId="16590"/>
    <cellStyle name="20% - Énfasis6 2 14" xfId="16591"/>
    <cellStyle name="20% - Énfasis6 2 14 2" xfId="16592"/>
    <cellStyle name="20% - Énfasis6 2 14 2 2" xfId="16593"/>
    <cellStyle name="20% - Énfasis6 2 14 2 2 2" xfId="16594"/>
    <cellStyle name="20% - Énfasis6 2 14 2 2 2 2" xfId="16595"/>
    <cellStyle name="20% - Énfasis6 2 14 2 2 2 2 2" xfId="16596"/>
    <cellStyle name="20% - Énfasis6 2 14 2 2 2 3" xfId="16597"/>
    <cellStyle name="20% - Énfasis6 2 14 2 2 2 3 2" xfId="16598"/>
    <cellStyle name="20% - Énfasis6 2 14 2 2 2 4" xfId="16599"/>
    <cellStyle name="20% - Énfasis6 2 14 2 2 3" xfId="16600"/>
    <cellStyle name="20% - Énfasis6 2 14 2 2 3 2" xfId="16601"/>
    <cellStyle name="20% - Énfasis6 2 14 2 2 4" xfId="16602"/>
    <cellStyle name="20% - Énfasis6 2 14 2 2 4 2" xfId="16603"/>
    <cellStyle name="20% - Énfasis6 2 14 2 2 5" xfId="16604"/>
    <cellStyle name="20% - Énfasis6 2 14 2 3" xfId="16605"/>
    <cellStyle name="20% - Énfasis6 2 14 2 3 2" xfId="16606"/>
    <cellStyle name="20% - Énfasis6 2 14 2 3 2 2" xfId="16607"/>
    <cellStyle name="20% - Énfasis6 2 14 2 3 3" xfId="16608"/>
    <cellStyle name="20% - Énfasis6 2 14 2 3 3 2" xfId="16609"/>
    <cellStyle name="20% - Énfasis6 2 14 2 3 4" xfId="16610"/>
    <cellStyle name="20% - Énfasis6 2 14 2 4" xfId="16611"/>
    <cellStyle name="20% - Énfasis6 2 14 2 4 2" xfId="16612"/>
    <cellStyle name="20% - Énfasis6 2 14 2 5" xfId="16613"/>
    <cellStyle name="20% - Énfasis6 2 14 2 5 2" xfId="16614"/>
    <cellStyle name="20% - Énfasis6 2 14 2 6" xfId="16615"/>
    <cellStyle name="20% - Énfasis6 2 14 3" xfId="16616"/>
    <cellStyle name="20% - Énfasis6 2 14 3 2" xfId="16617"/>
    <cellStyle name="20% - Énfasis6 2 14 3 2 2" xfId="16618"/>
    <cellStyle name="20% - Énfasis6 2 14 3 2 2 2" xfId="16619"/>
    <cellStyle name="20% - Énfasis6 2 14 3 2 2 2 2" xfId="16620"/>
    <cellStyle name="20% - Énfasis6 2 14 3 2 2 3" xfId="16621"/>
    <cellStyle name="20% - Énfasis6 2 14 3 2 2 3 2" xfId="16622"/>
    <cellStyle name="20% - Énfasis6 2 14 3 2 2 4" xfId="16623"/>
    <cellStyle name="20% - Énfasis6 2 14 3 2 3" xfId="16624"/>
    <cellStyle name="20% - Énfasis6 2 14 3 2 3 2" xfId="16625"/>
    <cellStyle name="20% - Énfasis6 2 14 3 2 4" xfId="16626"/>
    <cellStyle name="20% - Énfasis6 2 14 3 2 4 2" xfId="16627"/>
    <cellStyle name="20% - Énfasis6 2 14 3 2 5" xfId="16628"/>
    <cellStyle name="20% - Énfasis6 2 14 3 3" xfId="16629"/>
    <cellStyle name="20% - Énfasis6 2 14 3 3 2" xfId="16630"/>
    <cellStyle name="20% - Énfasis6 2 14 3 3 2 2" xfId="16631"/>
    <cellStyle name="20% - Énfasis6 2 14 3 3 3" xfId="16632"/>
    <cellStyle name="20% - Énfasis6 2 14 3 3 3 2" xfId="16633"/>
    <cellStyle name="20% - Énfasis6 2 14 3 3 4" xfId="16634"/>
    <cellStyle name="20% - Énfasis6 2 14 3 4" xfId="16635"/>
    <cellStyle name="20% - Énfasis6 2 14 3 4 2" xfId="16636"/>
    <cellStyle name="20% - Énfasis6 2 14 3 5" xfId="16637"/>
    <cellStyle name="20% - Énfasis6 2 14 3 5 2" xfId="16638"/>
    <cellStyle name="20% - Énfasis6 2 14 3 6" xfId="16639"/>
    <cellStyle name="20% - Énfasis6 2 14 4" xfId="16640"/>
    <cellStyle name="20% - Énfasis6 2 14 4 2" xfId="16641"/>
    <cellStyle name="20% - Énfasis6 2 14 4 2 2" xfId="16642"/>
    <cellStyle name="20% - Énfasis6 2 14 4 2 2 2" xfId="16643"/>
    <cellStyle name="20% - Énfasis6 2 14 4 2 3" xfId="16644"/>
    <cellStyle name="20% - Énfasis6 2 14 4 2 3 2" xfId="16645"/>
    <cellStyle name="20% - Énfasis6 2 14 4 2 4" xfId="16646"/>
    <cellStyle name="20% - Énfasis6 2 14 4 3" xfId="16647"/>
    <cellStyle name="20% - Énfasis6 2 14 4 3 2" xfId="16648"/>
    <cellStyle name="20% - Énfasis6 2 14 4 4" xfId="16649"/>
    <cellStyle name="20% - Énfasis6 2 14 4 4 2" xfId="16650"/>
    <cellStyle name="20% - Énfasis6 2 14 4 5" xfId="16651"/>
    <cellStyle name="20% - Énfasis6 2 14 5" xfId="16652"/>
    <cellStyle name="20% - Énfasis6 2 14 5 2" xfId="16653"/>
    <cellStyle name="20% - Énfasis6 2 14 5 2 2" xfId="16654"/>
    <cellStyle name="20% - Énfasis6 2 14 5 3" xfId="16655"/>
    <cellStyle name="20% - Énfasis6 2 14 5 3 2" xfId="16656"/>
    <cellStyle name="20% - Énfasis6 2 14 5 4" xfId="16657"/>
    <cellStyle name="20% - Énfasis6 2 14 6" xfId="16658"/>
    <cellStyle name="20% - Énfasis6 2 14 6 2" xfId="16659"/>
    <cellStyle name="20% - Énfasis6 2 14 7" xfId="16660"/>
    <cellStyle name="20% - Énfasis6 2 14 7 2" xfId="16661"/>
    <cellStyle name="20% - Énfasis6 2 14 8" xfId="16662"/>
    <cellStyle name="20% - Énfasis6 2 15" xfId="16663"/>
    <cellStyle name="20% - Énfasis6 2 15 2" xfId="16664"/>
    <cellStyle name="20% - Énfasis6 2 15 2 2" xfId="16665"/>
    <cellStyle name="20% - Énfasis6 2 15 2 2 2" xfId="16666"/>
    <cellStyle name="20% - Énfasis6 2 15 2 2 2 2" xfId="16667"/>
    <cellStyle name="20% - Énfasis6 2 15 2 2 3" xfId="16668"/>
    <cellStyle name="20% - Énfasis6 2 15 2 2 3 2" xfId="16669"/>
    <cellStyle name="20% - Énfasis6 2 15 2 2 4" xfId="16670"/>
    <cellStyle name="20% - Énfasis6 2 15 2 3" xfId="16671"/>
    <cellStyle name="20% - Énfasis6 2 15 2 3 2" xfId="16672"/>
    <cellStyle name="20% - Énfasis6 2 15 2 4" xfId="16673"/>
    <cellStyle name="20% - Énfasis6 2 15 2 4 2" xfId="16674"/>
    <cellStyle name="20% - Énfasis6 2 15 2 5" xfId="16675"/>
    <cellStyle name="20% - Énfasis6 2 15 3" xfId="16676"/>
    <cellStyle name="20% - Énfasis6 2 15 3 2" xfId="16677"/>
    <cellStyle name="20% - Énfasis6 2 15 3 2 2" xfId="16678"/>
    <cellStyle name="20% - Énfasis6 2 15 3 3" xfId="16679"/>
    <cellStyle name="20% - Énfasis6 2 15 3 3 2" xfId="16680"/>
    <cellStyle name="20% - Énfasis6 2 15 3 4" xfId="16681"/>
    <cellStyle name="20% - Énfasis6 2 15 4" xfId="16682"/>
    <cellStyle name="20% - Énfasis6 2 15 4 2" xfId="16683"/>
    <cellStyle name="20% - Énfasis6 2 15 5" xfId="16684"/>
    <cellStyle name="20% - Énfasis6 2 15 5 2" xfId="16685"/>
    <cellStyle name="20% - Énfasis6 2 15 6" xfId="16686"/>
    <cellStyle name="20% - Énfasis6 2 16" xfId="16687"/>
    <cellStyle name="20% - Énfasis6 2 16 2" xfId="16688"/>
    <cellStyle name="20% - Énfasis6 2 16 2 2" xfId="16689"/>
    <cellStyle name="20% - Énfasis6 2 16 2 2 2" xfId="16690"/>
    <cellStyle name="20% - Énfasis6 2 16 2 2 2 2" xfId="16691"/>
    <cellStyle name="20% - Énfasis6 2 16 2 2 3" xfId="16692"/>
    <cellStyle name="20% - Énfasis6 2 16 2 2 3 2" xfId="16693"/>
    <cellStyle name="20% - Énfasis6 2 16 2 2 4" xfId="16694"/>
    <cellStyle name="20% - Énfasis6 2 16 2 3" xfId="16695"/>
    <cellStyle name="20% - Énfasis6 2 16 2 3 2" xfId="16696"/>
    <cellStyle name="20% - Énfasis6 2 16 2 4" xfId="16697"/>
    <cellStyle name="20% - Énfasis6 2 16 2 4 2" xfId="16698"/>
    <cellStyle name="20% - Énfasis6 2 16 2 5" xfId="16699"/>
    <cellStyle name="20% - Énfasis6 2 16 3" xfId="16700"/>
    <cellStyle name="20% - Énfasis6 2 16 3 2" xfId="16701"/>
    <cellStyle name="20% - Énfasis6 2 16 3 2 2" xfId="16702"/>
    <cellStyle name="20% - Énfasis6 2 16 3 3" xfId="16703"/>
    <cellStyle name="20% - Énfasis6 2 16 3 3 2" xfId="16704"/>
    <cellStyle name="20% - Énfasis6 2 16 3 4" xfId="16705"/>
    <cellStyle name="20% - Énfasis6 2 16 4" xfId="16706"/>
    <cellStyle name="20% - Énfasis6 2 16 4 2" xfId="16707"/>
    <cellStyle name="20% - Énfasis6 2 16 5" xfId="16708"/>
    <cellStyle name="20% - Énfasis6 2 16 5 2" xfId="16709"/>
    <cellStyle name="20% - Énfasis6 2 16 6" xfId="16710"/>
    <cellStyle name="20% - Énfasis6 2 17" xfId="16711"/>
    <cellStyle name="20% - Énfasis6 2 17 2" xfId="16712"/>
    <cellStyle name="20% - Énfasis6 2 17 2 2" xfId="16713"/>
    <cellStyle name="20% - Énfasis6 2 17 2 2 2" xfId="16714"/>
    <cellStyle name="20% - Énfasis6 2 17 2 3" xfId="16715"/>
    <cellStyle name="20% - Énfasis6 2 17 2 3 2" xfId="16716"/>
    <cellStyle name="20% - Énfasis6 2 17 2 4" xfId="16717"/>
    <cellStyle name="20% - Énfasis6 2 17 3" xfId="16718"/>
    <cellStyle name="20% - Énfasis6 2 17 3 2" xfId="16719"/>
    <cellStyle name="20% - Énfasis6 2 17 4" xfId="16720"/>
    <cellStyle name="20% - Énfasis6 2 17 4 2" xfId="16721"/>
    <cellStyle name="20% - Énfasis6 2 17 5" xfId="16722"/>
    <cellStyle name="20% - Énfasis6 2 18" xfId="16723"/>
    <cellStyle name="20% - Énfasis6 2 18 2" xfId="16724"/>
    <cellStyle name="20% - Énfasis6 2 18 2 2" xfId="16725"/>
    <cellStyle name="20% - Énfasis6 2 18 3" xfId="16726"/>
    <cellStyle name="20% - Énfasis6 2 18 3 2" xfId="16727"/>
    <cellStyle name="20% - Énfasis6 2 18 4" xfId="16728"/>
    <cellStyle name="20% - Énfasis6 2 19" xfId="16729"/>
    <cellStyle name="20% - Énfasis6 2 19 2" xfId="16730"/>
    <cellStyle name="20% - Énfasis6 2 2" xfId="16731"/>
    <cellStyle name="20% - Énfasis6 2 2 10" xfId="16732"/>
    <cellStyle name="20% - Énfasis6 2 2 2" xfId="16733"/>
    <cellStyle name="20% - Énfasis6 2 2 2 2" xfId="16734"/>
    <cellStyle name="20% - Énfasis6 2 2 2 2 2" xfId="16735"/>
    <cellStyle name="20% - Énfasis6 2 2 2 2 2 2" xfId="16736"/>
    <cellStyle name="20% - Énfasis6 2 2 2 2 2 2 2" xfId="16737"/>
    <cellStyle name="20% - Énfasis6 2 2 2 2 2 2 2 2" xfId="16738"/>
    <cellStyle name="20% - Énfasis6 2 2 2 2 2 2 3" xfId="16739"/>
    <cellStyle name="20% - Énfasis6 2 2 2 2 2 2 3 2" xfId="16740"/>
    <cellStyle name="20% - Énfasis6 2 2 2 2 2 2 4" xfId="16741"/>
    <cellStyle name="20% - Énfasis6 2 2 2 2 2 3" xfId="16742"/>
    <cellStyle name="20% - Énfasis6 2 2 2 2 2 3 2" xfId="16743"/>
    <cellStyle name="20% - Énfasis6 2 2 2 2 2 4" xfId="16744"/>
    <cellStyle name="20% - Énfasis6 2 2 2 2 2 4 2" xfId="16745"/>
    <cellStyle name="20% - Énfasis6 2 2 2 2 2 5" xfId="16746"/>
    <cellStyle name="20% - Énfasis6 2 2 2 2 3" xfId="16747"/>
    <cellStyle name="20% - Énfasis6 2 2 2 2 3 2" xfId="16748"/>
    <cellStyle name="20% - Énfasis6 2 2 2 2 3 2 2" xfId="16749"/>
    <cellStyle name="20% - Énfasis6 2 2 2 2 3 3" xfId="16750"/>
    <cellStyle name="20% - Énfasis6 2 2 2 2 3 3 2" xfId="16751"/>
    <cellStyle name="20% - Énfasis6 2 2 2 2 3 4" xfId="16752"/>
    <cellStyle name="20% - Énfasis6 2 2 2 2 4" xfId="16753"/>
    <cellStyle name="20% - Énfasis6 2 2 2 2 4 2" xfId="16754"/>
    <cellStyle name="20% - Énfasis6 2 2 2 2 5" xfId="16755"/>
    <cellStyle name="20% - Énfasis6 2 2 2 2 5 2" xfId="16756"/>
    <cellStyle name="20% - Énfasis6 2 2 2 2 6" xfId="16757"/>
    <cellStyle name="20% - Énfasis6 2 2 2 3" xfId="16758"/>
    <cellStyle name="20% - Énfasis6 2 2 2 3 2" xfId="16759"/>
    <cellStyle name="20% - Énfasis6 2 2 2 3 2 2" xfId="16760"/>
    <cellStyle name="20% - Énfasis6 2 2 2 3 2 2 2" xfId="16761"/>
    <cellStyle name="20% - Énfasis6 2 2 2 3 2 2 2 2" xfId="16762"/>
    <cellStyle name="20% - Énfasis6 2 2 2 3 2 2 3" xfId="16763"/>
    <cellStyle name="20% - Énfasis6 2 2 2 3 2 2 3 2" xfId="16764"/>
    <cellStyle name="20% - Énfasis6 2 2 2 3 2 2 4" xfId="16765"/>
    <cellStyle name="20% - Énfasis6 2 2 2 3 2 3" xfId="16766"/>
    <cellStyle name="20% - Énfasis6 2 2 2 3 2 3 2" xfId="16767"/>
    <cellStyle name="20% - Énfasis6 2 2 2 3 2 4" xfId="16768"/>
    <cellStyle name="20% - Énfasis6 2 2 2 3 2 4 2" xfId="16769"/>
    <cellStyle name="20% - Énfasis6 2 2 2 3 2 5" xfId="16770"/>
    <cellStyle name="20% - Énfasis6 2 2 2 3 3" xfId="16771"/>
    <cellStyle name="20% - Énfasis6 2 2 2 3 3 2" xfId="16772"/>
    <cellStyle name="20% - Énfasis6 2 2 2 3 3 2 2" xfId="16773"/>
    <cellStyle name="20% - Énfasis6 2 2 2 3 3 3" xfId="16774"/>
    <cellStyle name="20% - Énfasis6 2 2 2 3 3 3 2" xfId="16775"/>
    <cellStyle name="20% - Énfasis6 2 2 2 3 3 4" xfId="16776"/>
    <cellStyle name="20% - Énfasis6 2 2 2 3 4" xfId="16777"/>
    <cellStyle name="20% - Énfasis6 2 2 2 3 4 2" xfId="16778"/>
    <cellStyle name="20% - Énfasis6 2 2 2 3 5" xfId="16779"/>
    <cellStyle name="20% - Énfasis6 2 2 2 3 5 2" xfId="16780"/>
    <cellStyle name="20% - Énfasis6 2 2 2 3 6" xfId="16781"/>
    <cellStyle name="20% - Énfasis6 2 2 2 4" xfId="16782"/>
    <cellStyle name="20% - Énfasis6 2 2 2 4 2" xfId="16783"/>
    <cellStyle name="20% - Énfasis6 2 2 2 4 2 2" xfId="16784"/>
    <cellStyle name="20% - Énfasis6 2 2 2 4 2 2 2" xfId="16785"/>
    <cellStyle name="20% - Énfasis6 2 2 2 4 2 3" xfId="16786"/>
    <cellStyle name="20% - Énfasis6 2 2 2 4 2 3 2" xfId="16787"/>
    <cellStyle name="20% - Énfasis6 2 2 2 4 2 4" xfId="16788"/>
    <cellStyle name="20% - Énfasis6 2 2 2 4 3" xfId="16789"/>
    <cellStyle name="20% - Énfasis6 2 2 2 4 3 2" xfId="16790"/>
    <cellStyle name="20% - Énfasis6 2 2 2 4 4" xfId="16791"/>
    <cellStyle name="20% - Énfasis6 2 2 2 4 4 2" xfId="16792"/>
    <cellStyle name="20% - Énfasis6 2 2 2 4 5" xfId="16793"/>
    <cellStyle name="20% - Énfasis6 2 2 2 5" xfId="16794"/>
    <cellStyle name="20% - Énfasis6 2 2 2 5 2" xfId="16795"/>
    <cellStyle name="20% - Énfasis6 2 2 2 5 2 2" xfId="16796"/>
    <cellStyle name="20% - Énfasis6 2 2 2 5 3" xfId="16797"/>
    <cellStyle name="20% - Énfasis6 2 2 2 5 3 2" xfId="16798"/>
    <cellStyle name="20% - Énfasis6 2 2 2 5 4" xfId="16799"/>
    <cellStyle name="20% - Énfasis6 2 2 2 6" xfId="16800"/>
    <cellStyle name="20% - Énfasis6 2 2 2 6 2" xfId="16801"/>
    <cellStyle name="20% - Énfasis6 2 2 2 7" xfId="16802"/>
    <cellStyle name="20% - Énfasis6 2 2 2 7 2" xfId="16803"/>
    <cellStyle name="20% - Énfasis6 2 2 2 8" xfId="16804"/>
    <cellStyle name="20% - Énfasis6 2 2 3" xfId="16805"/>
    <cellStyle name="20% - Énfasis6 2 2 3 2" xfId="16806"/>
    <cellStyle name="20% - Énfasis6 2 2 3 2 2" xfId="16807"/>
    <cellStyle name="20% - Énfasis6 2 2 3 2 2 2" xfId="16808"/>
    <cellStyle name="20% - Énfasis6 2 2 3 2 2 2 2" xfId="16809"/>
    <cellStyle name="20% - Énfasis6 2 2 3 2 2 3" xfId="16810"/>
    <cellStyle name="20% - Énfasis6 2 2 3 2 2 3 2" xfId="16811"/>
    <cellStyle name="20% - Énfasis6 2 2 3 2 2 4" xfId="16812"/>
    <cellStyle name="20% - Énfasis6 2 2 3 2 3" xfId="16813"/>
    <cellStyle name="20% - Énfasis6 2 2 3 2 3 2" xfId="16814"/>
    <cellStyle name="20% - Énfasis6 2 2 3 2 4" xfId="16815"/>
    <cellStyle name="20% - Énfasis6 2 2 3 2 4 2" xfId="16816"/>
    <cellStyle name="20% - Énfasis6 2 2 3 2 5" xfId="16817"/>
    <cellStyle name="20% - Énfasis6 2 2 3 3" xfId="16818"/>
    <cellStyle name="20% - Énfasis6 2 2 3 3 2" xfId="16819"/>
    <cellStyle name="20% - Énfasis6 2 2 3 3 2 2" xfId="16820"/>
    <cellStyle name="20% - Énfasis6 2 2 3 3 3" xfId="16821"/>
    <cellStyle name="20% - Énfasis6 2 2 3 3 3 2" xfId="16822"/>
    <cellStyle name="20% - Énfasis6 2 2 3 3 4" xfId="16823"/>
    <cellStyle name="20% - Énfasis6 2 2 3 4" xfId="16824"/>
    <cellStyle name="20% - Énfasis6 2 2 3 4 2" xfId="16825"/>
    <cellStyle name="20% - Énfasis6 2 2 3 5" xfId="16826"/>
    <cellStyle name="20% - Énfasis6 2 2 3 5 2" xfId="16827"/>
    <cellStyle name="20% - Énfasis6 2 2 3 6" xfId="16828"/>
    <cellStyle name="20% - Énfasis6 2 2 4" xfId="16829"/>
    <cellStyle name="20% - Énfasis6 2 2 4 2" xfId="16830"/>
    <cellStyle name="20% - Énfasis6 2 2 4 2 2" xfId="16831"/>
    <cellStyle name="20% - Énfasis6 2 2 4 2 2 2" xfId="16832"/>
    <cellStyle name="20% - Énfasis6 2 2 4 2 2 2 2" xfId="16833"/>
    <cellStyle name="20% - Énfasis6 2 2 4 2 2 3" xfId="16834"/>
    <cellStyle name="20% - Énfasis6 2 2 4 2 2 3 2" xfId="16835"/>
    <cellStyle name="20% - Énfasis6 2 2 4 2 2 4" xfId="16836"/>
    <cellStyle name="20% - Énfasis6 2 2 4 2 3" xfId="16837"/>
    <cellStyle name="20% - Énfasis6 2 2 4 2 3 2" xfId="16838"/>
    <cellStyle name="20% - Énfasis6 2 2 4 2 4" xfId="16839"/>
    <cellStyle name="20% - Énfasis6 2 2 4 2 4 2" xfId="16840"/>
    <cellStyle name="20% - Énfasis6 2 2 4 2 5" xfId="16841"/>
    <cellStyle name="20% - Énfasis6 2 2 4 3" xfId="16842"/>
    <cellStyle name="20% - Énfasis6 2 2 4 3 2" xfId="16843"/>
    <cellStyle name="20% - Énfasis6 2 2 4 3 2 2" xfId="16844"/>
    <cellStyle name="20% - Énfasis6 2 2 4 3 3" xfId="16845"/>
    <cellStyle name="20% - Énfasis6 2 2 4 3 3 2" xfId="16846"/>
    <cellStyle name="20% - Énfasis6 2 2 4 3 4" xfId="16847"/>
    <cellStyle name="20% - Énfasis6 2 2 4 4" xfId="16848"/>
    <cellStyle name="20% - Énfasis6 2 2 4 4 2" xfId="16849"/>
    <cellStyle name="20% - Énfasis6 2 2 4 5" xfId="16850"/>
    <cellStyle name="20% - Énfasis6 2 2 4 5 2" xfId="16851"/>
    <cellStyle name="20% - Énfasis6 2 2 4 6" xfId="16852"/>
    <cellStyle name="20% - Énfasis6 2 2 5" xfId="16853"/>
    <cellStyle name="20% - Énfasis6 2 2 5 2" xfId="16854"/>
    <cellStyle name="20% - Énfasis6 2 2 5 2 2" xfId="16855"/>
    <cellStyle name="20% - Énfasis6 2 2 5 2 2 2" xfId="16856"/>
    <cellStyle name="20% - Énfasis6 2 2 5 2 3" xfId="16857"/>
    <cellStyle name="20% - Énfasis6 2 2 5 2 3 2" xfId="16858"/>
    <cellStyle name="20% - Énfasis6 2 2 5 2 4" xfId="16859"/>
    <cellStyle name="20% - Énfasis6 2 2 5 3" xfId="16860"/>
    <cellStyle name="20% - Énfasis6 2 2 5 3 2" xfId="16861"/>
    <cellStyle name="20% - Énfasis6 2 2 5 4" xfId="16862"/>
    <cellStyle name="20% - Énfasis6 2 2 5 4 2" xfId="16863"/>
    <cellStyle name="20% - Énfasis6 2 2 5 5" xfId="16864"/>
    <cellStyle name="20% - Énfasis6 2 2 6" xfId="16865"/>
    <cellStyle name="20% - Énfasis6 2 2 6 2" xfId="16866"/>
    <cellStyle name="20% - Énfasis6 2 2 6 2 2" xfId="16867"/>
    <cellStyle name="20% - Énfasis6 2 2 6 3" xfId="16868"/>
    <cellStyle name="20% - Énfasis6 2 2 6 3 2" xfId="16869"/>
    <cellStyle name="20% - Énfasis6 2 2 6 4" xfId="16870"/>
    <cellStyle name="20% - Énfasis6 2 2 7" xfId="16871"/>
    <cellStyle name="20% - Énfasis6 2 2 7 2" xfId="16872"/>
    <cellStyle name="20% - Énfasis6 2 2 8" xfId="16873"/>
    <cellStyle name="20% - Énfasis6 2 2 8 2" xfId="16874"/>
    <cellStyle name="20% - Énfasis6 2 2 9" xfId="16875"/>
    <cellStyle name="20% - Énfasis6 2 20" xfId="16876"/>
    <cellStyle name="20% - Énfasis6 2 20 2" xfId="16877"/>
    <cellStyle name="20% - Énfasis6 2 21" xfId="16878"/>
    <cellStyle name="20% - Énfasis6 2 22" xfId="16879"/>
    <cellStyle name="20% - Énfasis6 2 3" xfId="16880"/>
    <cellStyle name="20% - Énfasis6 2 3 10" xfId="16881"/>
    <cellStyle name="20% - Énfasis6 2 3 2" xfId="16882"/>
    <cellStyle name="20% - Énfasis6 2 3 2 2" xfId="16883"/>
    <cellStyle name="20% - Énfasis6 2 3 2 2 2" xfId="16884"/>
    <cellStyle name="20% - Énfasis6 2 3 2 2 2 2" xfId="16885"/>
    <cellStyle name="20% - Énfasis6 2 3 2 2 2 2 2" xfId="16886"/>
    <cellStyle name="20% - Énfasis6 2 3 2 2 2 2 2 2" xfId="16887"/>
    <cellStyle name="20% - Énfasis6 2 3 2 2 2 2 3" xfId="16888"/>
    <cellStyle name="20% - Énfasis6 2 3 2 2 2 2 3 2" xfId="16889"/>
    <cellStyle name="20% - Énfasis6 2 3 2 2 2 2 4" xfId="16890"/>
    <cellStyle name="20% - Énfasis6 2 3 2 2 2 3" xfId="16891"/>
    <cellStyle name="20% - Énfasis6 2 3 2 2 2 3 2" xfId="16892"/>
    <cellStyle name="20% - Énfasis6 2 3 2 2 2 4" xfId="16893"/>
    <cellStyle name="20% - Énfasis6 2 3 2 2 2 4 2" xfId="16894"/>
    <cellStyle name="20% - Énfasis6 2 3 2 2 2 5" xfId="16895"/>
    <cellStyle name="20% - Énfasis6 2 3 2 2 3" xfId="16896"/>
    <cellStyle name="20% - Énfasis6 2 3 2 2 3 2" xfId="16897"/>
    <cellStyle name="20% - Énfasis6 2 3 2 2 3 2 2" xfId="16898"/>
    <cellStyle name="20% - Énfasis6 2 3 2 2 3 3" xfId="16899"/>
    <cellStyle name="20% - Énfasis6 2 3 2 2 3 3 2" xfId="16900"/>
    <cellStyle name="20% - Énfasis6 2 3 2 2 3 4" xfId="16901"/>
    <cellStyle name="20% - Énfasis6 2 3 2 2 4" xfId="16902"/>
    <cellStyle name="20% - Énfasis6 2 3 2 2 4 2" xfId="16903"/>
    <cellStyle name="20% - Énfasis6 2 3 2 2 5" xfId="16904"/>
    <cellStyle name="20% - Énfasis6 2 3 2 2 5 2" xfId="16905"/>
    <cellStyle name="20% - Énfasis6 2 3 2 2 6" xfId="16906"/>
    <cellStyle name="20% - Énfasis6 2 3 2 3" xfId="16907"/>
    <cellStyle name="20% - Énfasis6 2 3 2 3 2" xfId="16908"/>
    <cellStyle name="20% - Énfasis6 2 3 2 3 2 2" xfId="16909"/>
    <cellStyle name="20% - Énfasis6 2 3 2 3 2 2 2" xfId="16910"/>
    <cellStyle name="20% - Énfasis6 2 3 2 3 2 2 2 2" xfId="16911"/>
    <cellStyle name="20% - Énfasis6 2 3 2 3 2 2 3" xfId="16912"/>
    <cellStyle name="20% - Énfasis6 2 3 2 3 2 2 3 2" xfId="16913"/>
    <cellStyle name="20% - Énfasis6 2 3 2 3 2 2 4" xfId="16914"/>
    <cellStyle name="20% - Énfasis6 2 3 2 3 2 3" xfId="16915"/>
    <cellStyle name="20% - Énfasis6 2 3 2 3 2 3 2" xfId="16916"/>
    <cellStyle name="20% - Énfasis6 2 3 2 3 2 4" xfId="16917"/>
    <cellStyle name="20% - Énfasis6 2 3 2 3 2 4 2" xfId="16918"/>
    <cellStyle name="20% - Énfasis6 2 3 2 3 2 5" xfId="16919"/>
    <cellStyle name="20% - Énfasis6 2 3 2 3 3" xfId="16920"/>
    <cellStyle name="20% - Énfasis6 2 3 2 3 3 2" xfId="16921"/>
    <cellStyle name="20% - Énfasis6 2 3 2 3 3 2 2" xfId="16922"/>
    <cellStyle name="20% - Énfasis6 2 3 2 3 3 3" xfId="16923"/>
    <cellStyle name="20% - Énfasis6 2 3 2 3 3 3 2" xfId="16924"/>
    <cellStyle name="20% - Énfasis6 2 3 2 3 3 4" xfId="16925"/>
    <cellStyle name="20% - Énfasis6 2 3 2 3 4" xfId="16926"/>
    <cellStyle name="20% - Énfasis6 2 3 2 3 4 2" xfId="16927"/>
    <cellStyle name="20% - Énfasis6 2 3 2 3 5" xfId="16928"/>
    <cellStyle name="20% - Énfasis6 2 3 2 3 5 2" xfId="16929"/>
    <cellStyle name="20% - Énfasis6 2 3 2 3 6" xfId="16930"/>
    <cellStyle name="20% - Énfasis6 2 3 2 4" xfId="16931"/>
    <cellStyle name="20% - Énfasis6 2 3 2 4 2" xfId="16932"/>
    <cellStyle name="20% - Énfasis6 2 3 2 4 2 2" xfId="16933"/>
    <cellStyle name="20% - Énfasis6 2 3 2 4 2 2 2" xfId="16934"/>
    <cellStyle name="20% - Énfasis6 2 3 2 4 2 3" xfId="16935"/>
    <cellStyle name="20% - Énfasis6 2 3 2 4 2 3 2" xfId="16936"/>
    <cellStyle name="20% - Énfasis6 2 3 2 4 2 4" xfId="16937"/>
    <cellStyle name="20% - Énfasis6 2 3 2 4 3" xfId="16938"/>
    <cellStyle name="20% - Énfasis6 2 3 2 4 3 2" xfId="16939"/>
    <cellStyle name="20% - Énfasis6 2 3 2 4 4" xfId="16940"/>
    <cellStyle name="20% - Énfasis6 2 3 2 4 4 2" xfId="16941"/>
    <cellStyle name="20% - Énfasis6 2 3 2 4 5" xfId="16942"/>
    <cellStyle name="20% - Énfasis6 2 3 2 5" xfId="16943"/>
    <cellStyle name="20% - Énfasis6 2 3 2 5 2" xfId="16944"/>
    <cellStyle name="20% - Énfasis6 2 3 2 5 2 2" xfId="16945"/>
    <cellStyle name="20% - Énfasis6 2 3 2 5 3" xfId="16946"/>
    <cellStyle name="20% - Énfasis6 2 3 2 5 3 2" xfId="16947"/>
    <cellStyle name="20% - Énfasis6 2 3 2 5 4" xfId="16948"/>
    <cellStyle name="20% - Énfasis6 2 3 2 6" xfId="16949"/>
    <cellStyle name="20% - Énfasis6 2 3 2 6 2" xfId="16950"/>
    <cellStyle name="20% - Énfasis6 2 3 2 7" xfId="16951"/>
    <cellStyle name="20% - Énfasis6 2 3 2 7 2" xfId="16952"/>
    <cellStyle name="20% - Énfasis6 2 3 2 8" xfId="16953"/>
    <cellStyle name="20% - Énfasis6 2 3 3" xfId="16954"/>
    <cellStyle name="20% - Énfasis6 2 3 3 2" xfId="16955"/>
    <cellStyle name="20% - Énfasis6 2 3 3 2 2" xfId="16956"/>
    <cellStyle name="20% - Énfasis6 2 3 3 2 2 2" xfId="16957"/>
    <cellStyle name="20% - Énfasis6 2 3 3 2 2 2 2" xfId="16958"/>
    <cellStyle name="20% - Énfasis6 2 3 3 2 2 3" xfId="16959"/>
    <cellStyle name="20% - Énfasis6 2 3 3 2 2 3 2" xfId="16960"/>
    <cellStyle name="20% - Énfasis6 2 3 3 2 2 4" xfId="16961"/>
    <cellStyle name="20% - Énfasis6 2 3 3 2 3" xfId="16962"/>
    <cellStyle name="20% - Énfasis6 2 3 3 2 3 2" xfId="16963"/>
    <cellStyle name="20% - Énfasis6 2 3 3 2 4" xfId="16964"/>
    <cellStyle name="20% - Énfasis6 2 3 3 2 4 2" xfId="16965"/>
    <cellStyle name="20% - Énfasis6 2 3 3 2 5" xfId="16966"/>
    <cellStyle name="20% - Énfasis6 2 3 3 3" xfId="16967"/>
    <cellStyle name="20% - Énfasis6 2 3 3 3 2" xfId="16968"/>
    <cellStyle name="20% - Énfasis6 2 3 3 3 2 2" xfId="16969"/>
    <cellStyle name="20% - Énfasis6 2 3 3 3 3" xfId="16970"/>
    <cellStyle name="20% - Énfasis6 2 3 3 3 3 2" xfId="16971"/>
    <cellStyle name="20% - Énfasis6 2 3 3 3 4" xfId="16972"/>
    <cellStyle name="20% - Énfasis6 2 3 3 4" xfId="16973"/>
    <cellStyle name="20% - Énfasis6 2 3 3 4 2" xfId="16974"/>
    <cellStyle name="20% - Énfasis6 2 3 3 5" xfId="16975"/>
    <cellStyle name="20% - Énfasis6 2 3 3 5 2" xfId="16976"/>
    <cellStyle name="20% - Énfasis6 2 3 3 6" xfId="16977"/>
    <cellStyle name="20% - Énfasis6 2 3 4" xfId="16978"/>
    <cellStyle name="20% - Énfasis6 2 3 4 2" xfId="16979"/>
    <cellStyle name="20% - Énfasis6 2 3 4 2 2" xfId="16980"/>
    <cellStyle name="20% - Énfasis6 2 3 4 2 2 2" xfId="16981"/>
    <cellStyle name="20% - Énfasis6 2 3 4 2 2 2 2" xfId="16982"/>
    <cellStyle name="20% - Énfasis6 2 3 4 2 2 3" xfId="16983"/>
    <cellStyle name="20% - Énfasis6 2 3 4 2 2 3 2" xfId="16984"/>
    <cellStyle name="20% - Énfasis6 2 3 4 2 2 4" xfId="16985"/>
    <cellStyle name="20% - Énfasis6 2 3 4 2 3" xfId="16986"/>
    <cellStyle name="20% - Énfasis6 2 3 4 2 3 2" xfId="16987"/>
    <cellStyle name="20% - Énfasis6 2 3 4 2 4" xfId="16988"/>
    <cellStyle name="20% - Énfasis6 2 3 4 2 4 2" xfId="16989"/>
    <cellStyle name="20% - Énfasis6 2 3 4 2 5" xfId="16990"/>
    <cellStyle name="20% - Énfasis6 2 3 4 3" xfId="16991"/>
    <cellStyle name="20% - Énfasis6 2 3 4 3 2" xfId="16992"/>
    <cellStyle name="20% - Énfasis6 2 3 4 3 2 2" xfId="16993"/>
    <cellStyle name="20% - Énfasis6 2 3 4 3 3" xfId="16994"/>
    <cellStyle name="20% - Énfasis6 2 3 4 3 3 2" xfId="16995"/>
    <cellStyle name="20% - Énfasis6 2 3 4 3 4" xfId="16996"/>
    <cellStyle name="20% - Énfasis6 2 3 4 4" xfId="16997"/>
    <cellStyle name="20% - Énfasis6 2 3 4 4 2" xfId="16998"/>
    <cellStyle name="20% - Énfasis6 2 3 4 5" xfId="16999"/>
    <cellStyle name="20% - Énfasis6 2 3 4 5 2" xfId="17000"/>
    <cellStyle name="20% - Énfasis6 2 3 4 6" xfId="17001"/>
    <cellStyle name="20% - Énfasis6 2 3 5" xfId="17002"/>
    <cellStyle name="20% - Énfasis6 2 3 5 2" xfId="17003"/>
    <cellStyle name="20% - Énfasis6 2 3 5 2 2" xfId="17004"/>
    <cellStyle name="20% - Énfasis6 2 3 5 2 2 2" xfId="17005"/>
    <cellStyle name="20% - Énfasis6 2 3 5 2 3" xfId="17006"/>
    <cellStyle name="20% - Énfasis6 2 3 5 2 3 2" xfId="17007"/>
    <cellStyle name="20% - Énfasis6 2 3 5 2 4" xfId="17008"/>
    <cellStyle name="20% - Énfasis6 2 3 5 3" xfId="17009"/>
    <cellStyle name="20% - Énfasis6 2 3 5 3 2" xfId="17010"/>
    <cellStyle name="20% - Énfasis6 2 3 5 4" xfId="17011"/>
    <cellStyle name="20% - Énfasis6 2 3 5 4 2" xfId="17012"/>
    <cellStyle name="20% - Énfasis6 2 3 5 5" xfId="17013"/>
    <cellStyle name="20% - Énfasis6 2 3 6" xfId="17014"/>
    <cellStyle name="20% - Énfasis6 2 3 6 2" xfId="17015"/>
    <cellStyle name="20% - Énfasis6 2 3 6 2 2" xfId="17016"/>
    <cellStyle name="20% - Énfasis6 2 3 6 3" xfId="17017"/>
    <cellStyle name="20% - Énfasis6 2 3 6 3 2" xfId="17018"/>
    <cellStyle name="20% - Énfasis6 2 3 6 4" xfId="17019"/>
    <cellStyle name="20% - Énfasis6 2 3 7" xfId="17020"/>
    <cellStyle name="20% - Énfasis6 2 3 7 2" xfId="17021"/>
    <cellStyle name="20% - Énfasis6 2 3 8" xfId="17022"/>
    <cellStyle name="20% - Énfasis6 2 3 8 2" xfId="17023"/>
    <cellStyle name="20% - Énfasis6 2 3 9" xfId="17024"/>
    <cellStyle name="20% - Énfasis6 2 4" xfId="17025"/>
    <cellStyle name="20% - Énfasis6 2 4 10" xfId="17026"/>
    <cellStyle name="20% - Énfasis6 2 4 2" xfId="17027"/>
    <cellStyle name="20% - Énfasis6 2 4 2 2" xfId="17028"/>
    <cellStyle name="20% - Énfasis6 2 4 2 2 2" xfId="17029"/>
    <cellStyle name="20% - Énfasis6 2 4 2 2 2 2" xfId="17030"/>
    <cellStyle name="20% - Énfasis6 2 4 2 2 2 2 2" xfId="17031"/>
    <cellStyle name="20% - Énfasis6 2 4 2 2 2 2 2 2" xfId="17032"/>
    <cellStyle name="20% - Énfasis6 2 4 2 2 2 2 3" xfId="17033"/>
    <cellStyle name="20% - Énfasis6 2 4 2 2 2 2 3 2" xfId="17034"/>
    <cellStyle name="20% - Énfasis6 2 4 2 2 2 2 4" xfId="17035"/>
    <cellStyle name="20% - Énfasis6 2 4 2 2 2 3" xfId="17036"/>
    <cellStyle name="20% - Énfasis6 2 4 2 2 2 3 2" xfId="17037"/>
    <cellStyle name="20% - Énfasis6 2 4 2 2 2 4" xfId="17038"/>
    <cellStyle name="20% - Énfasis6 2 4 2 2 2 4 2" xfId="17039"/>
    <cellStyle name="20% - Énfasis6 2 4 2 2 2 5" xfId="17040"/>
    <cellStyle name="20% - Énfasis6 2 4 2 2 3" xfId="17041"/>
    <cellStyle name="20% - Énfasis6 2 4 2 2 3 2" xfId="17042"/>
    <cellStyle name="20% - Énfasis6 2 4 2 2 3 2 2" xfId="17043"/>
    <cellStyle name="20% - Énfasis6 2 4 2 2 3 3" xfId="17044"/>
    <cellStyle name="20% - Énfasis6 2 4 2 2 3 3 2" xfId="17045"/>
    <cellStyle name="20% - Énfasis6 2 4 2 2 3 4" xfId="17046"/>
    <cellStyle name="20% - Énfasis6 2 4 2 2 4" xfId="17047"/>
    <cellStyle name="20% - Énfasis6 2 4 2 2 4 2" xfId="17048"/>
    <cellStyle name="20% - Énfasis6 2 4 2 2 5" xfId="17049"/>
    <cellStyle name="20% - Énfasis6 2 4 2 2 5 2" xfId="17050"/>
    <cellStyle name="20% - Énfasis6 2 4 2 2 6" xfId="17051"/>
    <cellStyle name="20% - Énfasis6 2 4 2 3" xfId="17052"/>
    <cellStyle name="20% - Énfasis6 2 4 2 3 2" xfId="17053"/>
    <cellStyle name="20% - Énfasis6 2 4 2 3 2 2" xfId="17054"/>
    <cellStyle name="20% - Énfasis6 2 4 2 3 2 2 2" xfId="17055"/>
    <cellStyle name="20% - Énfasis6 2 4 2 3 2 2 2 2" xfId="17056"/>
    <cellStyle name="20% - Énfasis6 2 4 2 3 2 2 3" xfId="17057"/>
    <cellStyle name="20% - Énfasis6 2 4 2 3 2 2 3 2" xfId="17058"/>
    <cellStyle name="20% - Énfasis6 2 4 2 3 2 2 4" xfId="17059"/>
    <cellStyle name="20% - Énfasis6 2 4 2 3 2 3" xfId="17060"/>
    <cellStyle name="20% - Énfasis6 2 4 2 3 2 3 2" xfId="17061"/>
    <cellStyle name="20% - Énfasis6 2 4 2 3 2 4" xfId="17062"/>
    <cellStyle name="20% - Énfasis6 2 4 2 3 2 4 2" xfId="17063"/>
    <cellStyle name="20% - Énfasis6 2 4 2 3 2 5" xfId="17064"/>
    <cellStyle name="20% - Énfasis6 2 4 2 3 3" xfId="17065"/>
    <cellStyle name="20% - Énfasis6 2 4 2 3 3 2" xfId="17066"/>
    <cellStyle name="20% - Énfasis6 2 4 2 3 3 2 2" xfId="17067"/>
    <cellStyle name="20% - Énfasis6 2 4 2 3 3 3" xfId="17068"/>
    <cellStyle name="20% - Énfasis6 2 4 2 3 3 3 2" xfId="17069"/>
    <cellStyle name="20% - Énfasis6 2 4 2 3 3 4" xfId="17070"/>
    <cellStyle name="20% - Énfasis6 2 4 2 3 4" xfId="17071"/>
    <cellStyle name="20% - Énfasis6 2 4 2 3 4 2" xfId="17072"/>
    <cellStyle name="20% - Énfasis6 2 4 2 3 5" xfId="17073"/>
    <cellStyle name="20% - Énfasis6 2 4 2 3 5 2" xfId="17074"/>
    <cellStyle name="20% - Énfasis6 2 4 2 3 6" xfId="17075"/>
    <cellStyle name="20% - Énfasis6 2 4 2 4" xfId="17076"/>
    <cellStyle name="20% - Énfasis6 2 4 2 4 2" xfId="17077"/>
    <cellStyle name="20% - Énfasis6 2 4 2 4 2 2" xfId="17078"/>
    <cellStyle name="20% - Énfasis6 2 4 2 4 2 2 2" xfId="17079"/>
    <cellStyle name="20% - Énfasis6 2 4 2 4 2 3" xfId="17080"/>
    <cellStyle name="20% - Énfasis6 2 4 2 4 2 3 2" xfId="17081"/>
    <cellStyle name="20% - Énfasis6 2 4 2 4 2 4" xfId="17082"/>
    <cellStyle name="20% - Énfasis6 2 4 2 4 3" xfId="17083"/>
    <cellStyle name="20% - Énfasis6 2 4 2 4 3 2" xfId="17084"/>
    <cellStyle name="20% - Énfasis6 2 4 2 4 4" xfId="17085"/>
    <cellStyle name="20% - Énfasis6 2 4 2 4 4 2" xfId="17086"/>
    <cellStyle name="20% - Énfasis6 2 4 2 4 5" xfId="17087"/>
    <cellStyle name="20% - Énfasis6 2 4 2 5" xfId="17088"/>
    <cellStyle name="20% - Énfasis6 2 4 2 5 2" xfId="17089"/>
    <cellStyle name="20% - Énfasis6 2 4 2 5 2 2" xfId="17090"/>
    <cellStyle name="20% - Énfasis6 2 4 2 5 3" xfId="17091"/>
    <cellStyle name="20% - Énfasis6 2 4 2 5 3 2" xfId="17092"/>
    <cellStyle name="20% - Énfasis6 2 4 2 5 4" xfId="17093"/>
    <cellStyle name="20% - Énfasis6 2 4 2 6" xfId="17094"/>
    <cellStyle name="20% - Énfasis6 2 4 2 6 2" xfId="17095"/>
    <cellStyle name="20% - Énfasis6 2 4 2 7" xfId="17096"/>
    <cellStyle name="20% - Énfasis6 2 4 2 7 2" xfId="17097"/>
    <cellStyle name="20% - Énfasis6 2 4 2 8" xfId="17098"/>
    <cellStyle name="20% - Énfasis6 2 4 3" xfId="17099"/>
    <cellStyle name="20% - Énfasis6 2 4 3 2" xfId="17100"/>
    <cellStyle name="20% - Énfasis6 2 4 3 2 2" xfId="17101"/>
    <cellStyle name="20% - Énfasis6 2 4 3 2 2 2" xfId="17102"/>
    <cellStyle name="20% - Énfasis6 2 4 3 2 2 2 2" xfId="17103"/>
    <cellStyle name="20% - Énfasis6 2 4 3 2 2 3" xfId="17104"/>
    <cellStyle name="20% - Énfasis6 2 4 3 2 2 3 2" xfId="17105"/>
    <cellStyle name="20% - Énfasis6 2 4 3 2 2 4" xfId="17106"/>
    <cellStyle name="20% - Énfasis6 2 4 3 2 3" xfId="17107"/>
    <cellStyle name="20% - Énfasis6 2 4 3 2 3 2" xfId="17108"/>
    <cellStyle name="20% - Énfasis6 2 4 3 2 4" xfId="17109"/>
    <cellStyle name="20% - Énfasis6 2 4 3 2 4 2" xfId="17110"/>
    <cellStyle name="20% - Énfasis6 2 4 3 2 5" xfId="17111"/>
    <cellStyle name="20% - Énfasis6 2 4 3 3" xfId="17112"/>
    <cellStyle name="20% - Énfasis6 2 4 3 3 2" xfId="17113"/>
    <cellStyle name="20% - Énfasis6 2 4 3 3 2 2" xfId="17114"/>
    <cellStyle name="20% - Énfasis6 2 4 3 3 3" xfId="17115"/>
    <cellStyle name="20% - Énfasis6 2 4 3 3 3 2" xfId="17116"/>
    <cellStyle name="20% - Énfasis6 2 4 3 3 4" xfId="17117"/>
    <cellStyle name="20% - Énfasis6 2 4 3 4" xfId="17118"/>
    <cellStyle name="20% - Énfasis6 2 4 3 4 2" xfId="17119"/>
    <cellStyle name="20% - Énfasis6 2 4 3 5" xfId="17120"/>
    <cellStyle name="20% - Énfasis6 2 4 3 5 2" xfId="17121"/>
    <cellStyle name="20% - Énfasis6 2 4 3 6" xfId="17122"/>
    <cellStyle name="20% - Énfasis6 2 4 4" xfId="17123"/>
    <cellStyle name="20% - Énfasis6 2 4 4 2" xfId="17124"/>
    <cellStyle name="20% - Énfasis6 2 4 4 2 2" xfId="17125"/>
    <cellStyle name="20% - Énfasis6 2 4 4 2 2 2" xfId="17126"/>
    <cellStyle name="20% - Énfasis6 2 4 4 2 2 2 2" xfId="17127"/>
    <cellStyle name="20% - Énfasis6 2 4 4 2 2 3" xfId="17128"/>
    <cellStyle name="20% - Énfasis6 2 4 4 2 2 3 2" xfId="17129"/>
    <cellStyle name="20% - Énfasis6 2 4 4 2 2 4" xfId="17130"/>
    <cellStyle name="20% - Énfasis6 2 4 4 2 3" xfId="17131"/>
    <cellStyle name="20% - Énfasis6 2 4 4 2 3 2" xfId="17132"/>
    <cellStyle name="20% - Énfasis6 2 4 4 2 4" xfId="17133"/>
    <cellStyle name="20% - Énfasis6 2 4 4 2 4 2" xfId="17134"/>
    <cellStyle name="20% - Énfasis6 2 4 4 2 5" xfId="17135"/>
    <cellStyle name="20% - Énfasis6 2 4 4 3" xfId="17136"/>
    <cellStyle name="20% - Énfasis6 2 4 4 3 2" xfId="17137"/>
    <cellStyle name="20% - Énfasis6 2 4 4 3 2 2" xfId="17138"/>
    <cellStyle name="20% - Énfasis6 2 4 4 3 3" xfId="17139"/>
    <cellStyle name="20% - Énfasis6 2 4 4 3 3 2" xfId="17140"/>
    <cellStyle name="20% - Énfasis6 2 4 4 3 4" xfId="17141"/>
    <cellStyle name="20% - Énfasis6 2 4 4 4" xfId="17142"/>
    <cellStyle name="20% - Énfasis6 2 4 4 4 2" xfId="17143"/>
    <cellStyle name="20% - Énfasis6 2 4 4 5" xfId="17144"/>
    <cellStyle name="20% - Énfasis6 2 4 4 5 2" xfId="17145"/>
    <cellStyle name="20% - Énfasis6 2 4 4 6" xfId="17146"/>
    <cellStyle name="20% - Énfasis6 2 4 5" xfId="17147"/>
    <cellStyle name="20% - Énfasis6 2 4 5 2" xfId="17148"/>
    <cellStyle name="20% - Énfasis6 2 4 5 2 2" xfId="17149"/>
    <cellStyle name="20% - Énfasis6 2 4 5 2 2 2" xfId="17150"/>
    <cellStyle name="20% - Énfasis6 2 4 5 2 3" xfId="17151"/>
    <cellStyle name="20% - Énfasis6 2 4 5 2 3 2" xfId="17152"/>
    <cellStyle name="20% - Énfasis6 2 4 5 2 4" xfId="17153"/>
    <cellStyle name="20% - Énfasis6 2 4 5 3" xfId="17154"/>
    <cellStyle name="20% - Énfasis6 2 4 5 3 2" xfId="17155"/>
    <cellStyle name="20% - Énfasis6 2 4 5 4" xfId="17156"/>
    <cellStyle name="20% - Énfasis6 2 4 5 4 2" xfId="17157"/>
    <cellStyle name="20% - Énfasis6 2 4 5 5" xfId="17158"/>
    <cellStyle name="20% - Énfasis6 2 4 6" xfId="17159"/>
    <cellStyle name="20% - Énfasis6 2 4 6 2" xfId="17160"/>
    <cellStyle name="20% - Énfasis6 2 4 6 2 2" xfId="17161"/>
    <cellStyle name="20% - Énfasis6 2 4 6 3" xfId="17162"/>
    <cellStyle name="20% - Énfasis6 2 4 6 3 2" xfId="17163"/>
    <cellStyle name="20% - Énfasis6 2 4 6 4" xfId="17164"/>
    <cellStyle name="20% - Énfasis6 2 4 7" xfId="17165"/>
    <cellStyle name="20% - Énfasis6 2 4 7 2" xfId="17166"/>
    <cellStyle name="20% - Énfasis6 2 4 8" xfId="17167"/>
    <cellStyle name="20% - Énfasis6 2 4 8 2" xfId="17168"/>
    <cellStyle name="20% - Énfasis6 2 4 9" xfId="17169"/>
    <cellStyle name="20% - Énfasis6 2 5" xfId="17170"/>
    <cellStyle name="20% - Énfasis6 2 5 10" xfId="17171"/>
    <cellStyle name="20% - Énfasis6 2 5 2" xfId="17172"/>
    <cellStyle name="20% - Énfasis6 2 5 2 2" xfId="17173"/>
    <cellStyle name="20% - Énfasis6 2 5 2 2 2" xfId="17174"/>
    <cellStyle name="20% - Énfasis6 2 5 2 2 2 2" xfId="17175"/>
    <cellStyle name="20% - Énfasis6 2 5 2 2 2 2 2" xfId="17176"/>
    <cellStyle name="20% - Énfasis6 2 5 2 2 2 2 2 2" xfId="17177"/>
    <cellStyle name="20% - Énfasis6 2 5 2 2 2 2 3" xfId="17178"/>
    <cellStyle name="20% - Énfasis6 2 5 2 2 2 2 3 2" xfId="17179"/>
    <cellStyle name="20% - Énfasis6 2 5 2 2 2 2 4" xfId="17180"/>
    <cellStyle name="20% - Énfasis6 2 5 2 2 2 3" xfId="17181"/>
    <cellStyle name="20% - Énfasis6 2 5 2 2 2 3 2" xfId="17182"/>
    <cellStyle name="20% - Énfasis6 2 5 2 2 2 4" xfId="17183"/>
    <cellStyle name="20% - Énfasis6 2 5 2 2 2 4 2" xfId="17184"/>
    <cellStyle name="20% - Énfasis6 2 5 2 2 2 5" xfId="17185"/>
    <cellStyle name="20% - Énfasis6 2 5 2 2 3" xfId="17186"/>
    <cellStyle name="20% - Énfasis6 2 5 2 2 3 2" xfId="17187"/>
    <cellStyle name="20% - Énfasis6 2 5 2 2 3 2 2" xfId="17188"/>
    <cellStyle name="20% - Énfasis6 2 5 2 2 3 3" xfId="17189"/>
    <cellStyle name="20% - Énfasis6 2 5 2 2 3 3 2" xfId="17190"/>
    <cellStyle name="20% - Énfasis6 2 5 2 2 3 4" xfId="17191"/>
    <cellStyle name="20% - Énfasis6 2 5 2 2 4" xfId="17192"/>
    <cellStyle name="20% - Énfasis6 2 5 2 2 4 2" xfId="17193"/>
    <cellStyle name="20% - Énfasis6 2 5 2 2 5" xfId="17194"/>
    <cellStyle name="20% - Énfasis6 2 5 2 2 5 2" xfId="17195"/>
    <cellStyle name="20% - Énfasis6 2 5 2 2 6" xfId="17196"/>
    <cellStyle name="20% - Énfasis6 2 5 2 3" xfId="17197"/>
    <cellStyle name="20% - Énfasis6 2 5 2 3 2" xfId="17198"/>
    <cellStyle name="20% - Énfasis6 2 5 2 3 2 2" xfId="17199"/>
    <cellStyle name="20% - Énfasis6 2 5 2 3 2 2 2" xfId="17200"/>
    <cellStyle name="20% - Énfasis6 2 5 2 3 2 2 2 2" xfId="17201"/>
    <cellStyle name="20% - Énfasis6 2 5 2 3 2 2 3" xfId="17202"/>
    <cellStyle name="20% - Énfasis6 2 5 2 3 2 2 3 2" xfId="17203"/>
    <cellStyle name="20% - Énfasis6 2 5 2 3 2 2 4" xfId="17204"/>
    <cellStyle name="20% - Énfasis6 2 5 2 3 2 3" xfId="17205"/>
    <cellStyle name="20% - Énfasis6 2 5 2 3 2 3 2" xfId="17206"/>
    <cellStyle name="20% - Énfasis6 2 5 2 3 2 4" xfId="17207"/>
    <cellStyle name="20% - Énfasis6 2 5 2 3 2 4 2" xfId="17208"/>
    <cellStyle name="20% - Énfasis6 2 5 2 3 2 5" xfId="17209"/>
    <cellStyle name="20% - Énfasis6 2 5 2 3 3" xfId="17210"/>
    <cellStyle name="20% - Énfasis6 2 5 2 3 3 2" xfId="17211"/>
    <cellStyle name="20% - Énfasis6 2 5 2 3 3 2 2" xfId="17212"/>
    <cellStyle name="20% - Énfasis6 2 5 2 3 3 3" xfId="17213"/>
    <cellStyle name="20% - Énfasis6 2 5 2 3 3 3 2" xfId="17214"/>
    <cellStyle name="20% - Énfasis6 2 5 2 3 3 4" xfId="17215"/>
    <cellStyle name="20% - Énfasis6 2 5 2 3 4" xfId="17216"/>
    <cellStyle name="20% - Énfasis6 2 5 2 3 4 2" xfId="17217"/>
    <cellStyle name="20% - Énfasis6 2 5 2 3 5" xfId="17218"/>
    <cellStyle name="20% - Énfasis6 2 5 2 3 5 2" xfId="17219"/>
    <cellStyle name="20% - Énfasis6 2 5 2 3 6" xfId="17220"/>
    <cellStyle name="20% - Énfasis6 2 5 2 4" xfId="17221"/>
    <cellStyle name="20% - Énfasis6 2 5 2 4 2" xfId="17222"/>
    <cellStyle name="20% - Énfasis6 2 5 2 4 2 2" xfId="17223"/>
    <cellStyle name="20% - Énfasis6 2 5 2 4 2 2 2" xfId="17224"/>
    <cellStyle name="20% - Énfasis6 2 5 2 4 2 3" xfId="17225"/>
    <cellStyle name="20% - Énfasis6 2 5 2 4 2 3 2" xfId="17226"/>
    <cellStyle name="20% - Énfasis6 2 5 2 4 2 4" xfId="17227"/>
    <cellStyle name="20% - Énfasis6 2 5 2 4 3" xfId="17228"/>
    <cellStyle name="20% - Énfasis6 2 5 2 4 3 2" xfId="17229"/>
    <cellStyle name="20% - Énfasis6 2 5 2 4 4" xfId="17230"/>
    <cellStyle name="20% - Énfasis6 2 5 2 4 4 2" xfId="17231"/>
    <cellStyle name="20% - Énfasis6 2 5 2 4 5" xfId="17232"/>
    <cellStyle name="20% - Énfasis6 2 5 2 5" xfId="17233"/>
    <cellStyle name="20% - Énfasis6 2 5 2 5 2" xfId="17234"/>
    <cellStyle name="20% - Énfasis6 2 5 2 5 2 2" xfId="17235"/>
    <cellStyle name="20% - Énfasis6 2 5 2 5 3" xfId="17236"/>
    <cellStyle name="20% - Énfasis6 2 5 2 5 3 2" xfId="17237"/>
    <cellStyle name="20% - Énfasis6 2 5 2 5 4" xfId="17238"/>
    <cellStyle name="20% - Énfasis6 2 5 2 6" xfId="17239"/>
    <cellStyle name="20% - Énfasis6 2 5 2 6 2" xfId="17240"/>
    <cellStyle name="20% - Énfasis6 2 5 2 7" xfId="17241"/>
    <cellStyle name="20% - Énfasis6 2 5 2 7 2" xfId="17242"/>
    <cellStyle name="20% - Énfasis6 2 5 2 8" xfId="17243"/>
    <cellStyle name="20% - Énfasis6 2 5 3" xfId="17244"/>
    <cellStyle name="20% - Énfasis6 2 5 3 2" xfId="17245"/>
    <cellStyle name="20% - Énfasis6 2 5 3 2 2" xfId="17246"/>
    <cellStyle name="20% - Énfasis6 2 5 3 2 2 2" xfId="17247"/>
    <cellStyle name="20% - Énfasis6 2 5 3 2 2 2 2" xfId="17248"/>
    <cellStyle name="20% - Énfasis6 2 5 3 2 2 3" xfId="17249"/>
    <cellStyle name="20% - Énfasis6 2 5 3 2 2 3 2" xfId="17250"/>
    <cellStyle name="20% - Énfasis6 2 5 3 2 2 4" xfId="17251"/>
    <cellStyle name="20% - Énfasis6 2 5 3 2 3" xfId="17252"/>
    <cellStyle name="20% - Énfasis6 2 5 3 2 3 2" xfId="17253"/>
    <cellStyle name="20% - Énfasis6 2 5 3 2 4" xfId="17254"/>
    <cellStyle name="20% - Énfasis6 2 5 3 2 4 2" xfId="17255"/>
    <cellStyle name="20% - Énfasis6 2 5 3 2 5" xfId="17256"/>
    <cellStyle name="20% - Énfasis6 2 5 3 3" xfId="17257"/>
    <cellStyle name="20% - Énfasis6 2 5 3 3 2" xfId="17258"/>
    <cellStyle name="20% - Énfasis6 2 5 3 3 2 2" xfId="17259"/>
    <cellStyle name="20% - Énfasis6 2 5 3 3 3" xfId="17260"/>
    <cellStyle name="20% - Énfasis6 2 5 3 3 3 2" xfId="17261"/>
    <cellStyle name="20% - Énfasis6 2 5 3 3 4" xfId="17262"/>
    <cellStyle name="20% - Énfasis6 2 5 3 4" xfId="17263"/>
    <cellStyle name="20% - Énfasis6 2 5 3 4 2" xfId="17264"/>
    <cellStyle name="20% - Énfasis6 2 5 3 5" xfId="17265"/>
    <cellStyle name="20% - Énfasis6 2 5 3 5 2" xfId="17266"/>
    <cellStyle name="20% - Énfasis6 2 5 3 6" xfId="17267"/>
    <cellStyle name="20% - Énfasis6 2 5 4" xfId="17268"/>
    <cellStyle name="20% - Énfasis6 2 5 4 2" xfId="17269"/>
    <cellStyle name="20% - Énfasis6 2 5 4 2 2" xfId="17270"/>
    <cellStyle name="20% - Énfasis6 2 5 4 2 2 2" xfId="17271"/>
    <cellStyle name="20% - Énfasis6 2 5 4 2 2 2 2" xfId="17272"/>
    <cellStyle name="20% - Énfasis6 2 5 4 2 2 3" xfId="17273"/>
    <cellStyle name="20% - Énfasis6 2 5 4 2 2 3 2" xfId="17274"/>
    <cellStyle name="20% - Énfasis6 2 5 4 2 2 4" xfId="17275"/>
    <cellStyle name="20% - Énfasis6 2 5 4 2 3" xfId="17276"/>
    <cellStyle name="20% - Énfasis6 2 5 4 2 3 2" xfId="17277"/>
    <cellStyle name="20% - Énfasis6 2 5 4 2 4" xfId="17278"/>
    <cellStyle name="20% - Énfasis6 2 5 4 2 4 2" xfId="17279"/>
    <cellStyle name="20% - Énfasis6 2 5 4 2 5" xfId="17280"/>
    <cellStyle name="20% - Énfasis6 2 5 4 3" xfId="17281"/>
    <cellStyle name="20% - Énfasis6 2 5 4 3 2" xfId="17282"/>
    <cellStyle name="20% - Énfasis6 2 5 4 3 2 2" xfId="17283"/>
    <cellStyle name="20% - Énfasis6 2 5 4 3 3" xfId="17284"/>
    <cellStyle name="20% - Énfasis6 2 5 4 3 3 2" xfId="17285"/>
    <cellStyle name="20% - Énfasis6 2 5 4 3 4" xfId="17286"/>
    <cellStyle name="20% - Énfasis6 2 5 4 4" xfId="17287"/>
    <cellStyle name="20% - Énfasis6 2 5 4 4 2" xfId="17288"/>
    <cellStyle name="20% - Énfasis6 2 5 4 5" xfId="17289"/>
    <cellStyle name="20% - Énfasis6 2 5 4 5 2" xfId="17290"/>
    <cellStyle name="20% - Énfasis6 2 5 4 6" xfId="17291"/>
    <cellStyle name="20% - Énfasis6 2 5 5" xfId="17292"/>
    <cellStyle name="20% - Énfasis6 2 5 5 2" xfId="17293"/>
    <cellStyle name="20% - Énfasis6 2 5 5 2 2" xfId="17294"/>
    <cellStyle name="20% - Énfasis6 2 5 5 2 2 2" xfId="17295"/>
    <cellStyle name="20% - Énfasis6 2 5 5 2 3" xfId="17296"/>
    <cellStyle name="20% - Énfasis6 2 5 5 2 3 2" xfId="17297"/>
    <cellStyle name="20% - Énfasis6 2 5 5 2 4" xfId="17298"/>
    <cellStyle name="20% - Énfasis6 2 5 5 3" xfId="17299"/>
    <cellStyle name="20% - Énfasis6 2 5 5 3 2" xfId="17300"/>
    <cellStyle name="20% - Énfasis6 2 5 5 4" xfId="17301"/>
    <cellStyle name="20% - Énfasis6 2 5 5 4 2" xfId="17302"/>
    <cellStyle name="20% - Énfasis6 2 5 5 5" xfId="17303"/>
    <cellStyle name="20% - Énfasis6 2 5 6" xfId="17304"/>
    <cellStyle name="20% - Énfasis6 2 5 6 2" xfId="17305"/>
    <cellStyle name="20% - Énfasis6 2 5 6 2 2" xfId="17306"/>
    <cellStyle name="20% - Énfasis6 2 5 6 3" xfId="17307"/>
    <cellStyle name="20% - Énfasis6 2 5 6 3 2" xfId="17308"/>
    <cellStyle name="20% - Énfasis6 2 5 6 4" xfId="17309"/>
    <cellStyle name="20% - Énfasis6 2 5 7" xfId="17310"/>
    <cellStyle name="20% - Énfasis6 2 5 7 2" xfId="17311"/>
    <cellStyle name="20% - Énfasis6 2 5 8" xfId="17312"/>
    <cellStyle name="20% - Énfasis6 2 5 8 2" xfId="17313"/>
    <cellStyle name="20% - Énfasis6 2 5 9" xfId="17314"/>
    <cellStyle name="20% - Énfasis6 2 6" xfId="17315"/>
    <cellStyle name="20% - Énfasis6 2 6 2" xfId="17316"/>
    <cellStyle name="20% - Énfasis6 2 6 2 2" xfId="17317"/>
    <cellStyle name="20% - Énfasis6 2 6 2 2 2" xfId="17318"/>
    <cellStyle name="20% - Énfasis6 2 6 2 2 2 2" xfId="17319"/>
    <cellStyle name="20% - Énfasis6 2 6 2 2 2 2 2" xfId="17320"/>
    <cellStyle name="20% - Énfasis6 2 6 2 2 2 2 2 2" xfId="17321"/>
    <cellStyle name="20% - Énfasis6 2 6 2 2 2 2 3" xfId="17322"/>
    <cellStyle name="20% - Énfasis6 2 6 2 2 2 2 3 2" xfId="17323"/>
    <cellStyle name="20% - Énfasis6 2 6 2 2 2 2 4" xfId="17324"/>
    <cellStyle name="20% - Énfasis6 2 6 2 2 2 3" xfId="17325"/>
    <cellStyle name="20% - Énfasis6 2 6 2 2 2 3 2" xfId="17326"/>
    <cellStyle name="20% - Énfasis6 2 6 2 2 2 4" xfId="17327"/>
    <cellStyle name="20% - Énfasis6 2 6 2 2 2 4 2" xfId="17328"/>
    <cellStyle name="20% - Énfasis6 2 6 2 2 2 5" xfId="17329"/>
    <cellStyle name="20% - Énfasis6 2 6 2 2 3" xfId="17330"/>
    <cellStyle name="20% - Énfasis6 2 6 2 2 3 2" xfId="17331"/>
    <cellStyle name="20% - Énfasis6 2 6 2 2 3 2 2" xfId="17332"/>
    <cellStyle name="20% - Énfasis6 2 6 2 2 3 3" xfId="17333"/>
    <cellStyle name="20% - Énfasis6 2 6 2 2 3 3 2" xfId="17334"/>
    <cellStyle name="20% - Énfasis6 2 6 2 2 3 4" xfId="17335"/>
    <cellStyle name="20% - Énfasis6 2 6 2 2 4" xfId="17336"/>
    <cellStyle name="20% - Énfasis6 2 6 2 2 4 2" xfId="17337"/>
    <cellStyle name="20% - Énfasis6 2 6 2 2 5" xfId="17338"/>
    <cellStyle name="20% - Énfasis6 2 6 2 2 5 2" xfId="17339"/>
    <cellStyle name="20% - Énfasis6 2 6 2 2 6" xfId="17340"/>
    <cellStyle name="20% - Énfasis6 2 6 2 3" xfId="17341"/>
    <cellStyle name="20% - Énfasis6 2 6 2 3 2" xfId="17342"/>
    <cellStyle name="20% - Énfasis6 2 6 2 3 2 2" xfId="17343"/>
    <cellStyle name="20% - Énfasis6 2 6 2 3 2 2 2" xfId="17344"/>
    <cellStyle name="20% - Énfasis6 2 6 2 3 2 2 2 2" xfId="17345"/>
    <cellStyle name="20% - Énfasis6 2 6 2 3 2 2 3" xfId="17346"/>
    <cellStyle name="20% - Énfasis6 2 6 2 3 2 2 3 2" xfId="17347"/>
    <cellStyle name="20% - Énfasis6 2 6 2 3 2 2 4" xfId="17348"/>
    <cellStyle name="20% - Énfasis6 2 6 2 3 2 3" xfId="17349"/>
    <cellStyle name="20% - Énfasis6 2 6 2 3 2 3 2" xfId="17350"/>
    <cellStyle name="20% - Énfasis6 2 6 2 3 2 4" xfId="17351"/>
    <cellStyle name="20% - Énfasis6 2 6 2 3 2 4 2" xfId="17352"/>
    <cellStyle name="20% - Énfasis6 2 6 2 3 2 5" xfId="17353"/>
    <cellStyle name="20% - Énfasis6 2 6 2 3 3" xfId="17354"/>
    <cellStyle name="20% - Énfasis6 2 6 2 3 3 2" xfId="17355"/>
    <cellStyle name="20% - Énfasis6 2 6 2 3 3 2 2" xfId="17356"/>
    <cellStyle name="20% - Énfasis6 2 6 2 3 3 3" xfId="17357"/>
    <cellStyle name="20% - Énfasis6 2 6 2 3 3 3 2" xfId="17358"/>
    <cellStyle name="20% - Énfasis6 2 6 2 3 3 4" xfId="17359"/>
    <cellStyle name="20% - Énfasis6 2 6 2 3 4" xfId="17360"/>
    <cellStyle name="20% - Énfasis6 2 6 2 3 4 2" xfId="17361"/>
    <cellStyle name="20% - Énfasis6 2 6 2 3 5" xfId="17362"/>
    <cellStyle name="20% - Énfasis6 2 6 2 3 5 2" xfId="17363"/>
    <cellStyle name="20% - Énfasis6 2 6 2 3 6" xfId="17364"/>
    <cellStyle name="20% - Énfasis6 2 6 2 4" xfId="17365"/>
    <cellStyle name="20% - Énfasis6 2 6 2 4 2" xfId="17366"/>
    <cellStyle name="20% - Énfasis6 2 6 2 4 2 2" xfId="17367"/>
    <cellStyle name="20% - Énfasis6 2 6 2 4 2 2 2" xfId="17368"/>
    <cellStyle name="20% - Énfasis6 2 6 2 4 2 3" xfId="17369"/>
    <cellStyle name="20% - Énfasis6 2 6 2 4 2 3 2" xfId="17370"/>
    <cellStyle name="20% - Énfasis6 2 6 2 4 2 4" xfId="17371"/>
    <cellStyle name="20% - Énfasis6 2 6 2 4 3" xfId="17372"/>
    <cellStyle name="20% - Énfasis6 2 6 2 4 3 2" xfId="17373"/>
    <cellStyle name="20% - Énfasis6 2 6 2 4 4" xfId="17374"/>
    <cellStyle name="20% - Énfasis6 2 6 2 4 4 2" xfId="17375"/>
    <cellStyle name="20% - Énfasis6 2 6 2 4 5" xfId="17376"/>
    <cellStyle name="20% - Énfasis6 2 6 2 5" xfId="17377"/>
    <cellStyle name="20% - Énfasis6 2 6 2 5 2" xfId="17378"/>
    <cellStyle name="20% - Énfasis6 2 6 2 5 2 2" xfId="17379"/>
    <cellStyle name="20% - Énfasis6 2 6 2 5 3" xfId="17380"/>
    <cellStyle name="20% - Énfasis6 2 6 2 5 3 2" xfId="17381"/>
    <cellStyle name="20% - Énfasis6 2 6 2 5 4" xfId="17382"/>
    <cellStyle name="20% - Énfasis6 2 6 2 6" xfId="17383"/>
    <cellStyle name="20% - Énfasis6 2 6 2 6 2" xfId="17384"/>
    <cellStyle name="20% - Énfasis6 2 6 2 7" xfId="17385"/>
    <cellStyle name="20% - Énfasis6 2 6 2 7 2" xfId="17386"/>
    <cellStyle name="20% - Énfasis6 2 6 2 8" xfId="17387"/>
    <cellStyle name="20% - Énfasis6 2 6 3" xfId="17388"/>
    <cellStyle name="20% - Énfasis6 2 6 3 2" xfId="17389"/>
    <cellStyle name="20% - Énfasis6 2 6 3 2 2" xfId="17390"/>
    <cellStyle name="20% - Énfasis6 2 6 3 2 2 2" xfId="17391"/>
    <cellStyle name="20% - Énfasis6 2 6 3 2 2 2 2" xfId="17392"/>
    <cellStyle name="20% - Énfasis6 2 6 3 2 2 3" xfId="17393"/>
    <cellStyle name="20% - Énfasis6 2 6 3 2 2 3 2" xfId="17394"/>
    <cellStyle name="20% - Énfasis6 2 6 3 2 2 4" xfId="17395"/>
    <cellStyle name="20% - Énfasis6 2 6 3 2 3" xfId="17396"/>
    <cellStyle name="20% - Énfasis6 2 6 3 2 3 2" xfId="17397"/>
    <cellStyle name="20% - Énfasis6 2 6 3 2 4" xfId="17398"/>
    <cellStyle name="20% - Énfasis6 2 6 3 2 4 2" xfId="17399"/>
    <cellStyle name="20% - Énfasis6 2 6 3 2 5" xfId="17400"/>
    <cellStyle name="20% - Énfasis6 2 6 3 3" xfId="17401"/>
    <cellStyle name="20% - Énfasis6 2 6 3 3 2" xfId="17402"/>
    <cellStyle name="20% - Énfasis6 2 6 3 3 2 2" xfId="17403"/>
    <cellStyle name="20% - Énfasis6 2 6 3 3 3" xfId="17404"/>
    <cellStyle name="20% - Énfasis6 2 6 3 3 3 2" xfId="17405"/>
    <cellStyle name="20% - Énfasis6 2 6 3 3 4" xfId="17406"/>
    <cellStyle name="20% - Énfasis6 2 6 3 4" xfId="17407"/>
    <cellStyle name="20% - Énfasis6 2 6 3 4 2" xfId="17408"/>
    <cellStyle name="20% - Énfasis6 2 6 3 5" xfId="17409"/>
    <cellStyle name="20% - Énfasis6 2 6 3 5 2" xfId="17410"/>
    <cellStyle name="20% - Énfasis6 2 6 3 6" xfId="17411"/>
    <cellStyle name="20% - Énfasis6 2 6 4" xfId="17412"/>
    <cellStyle name="20% - Énfasis6 2 6 4 2" xfId="17413"/>
    <cellStyle name="20% - Énfasis6 2 6 4 2 2" xfId="17414"/>
    <cellStyle name="20% - Énfasis6 2 6 4 2 2 2" xfId="17415"/>
    <cellStyle name="20% - Énfasis6 2 6 4 2 2 2 2" xfId="17416"/>
    <cellStyle name="20% - Énfasis6 2 6 4 2 2 3" xfId="17417"/>
    <cellStyle name="20% - Énfasis6 2 6 4 2 2 3 2" xfId="17418"/>
    <cellStyle name="20% - Énfasis6 2 6 4 2 2 4" xfId="17419"/>
    <cellStyle name="20% - Énfasis6 2 6 4 2 3" xfId="17420"/>
    <cellStyle name="20% - Énfasis6 2 6 4 2 3 2" xfId="17421"/>
    <cellStyle name="20% - Énfasis6 2 6 4 2 4" xfId="17422"/>
    <cellStyle name="20% - Énfasis6 2 6 4 2 4 2" xfId="17423"/>
    <cellStyle name="20% - Énfasis6 2 6 4 2 5" xfId="17424"/>
    <cellStyle name="20% - Énfasis6 2 6 4 3" xfId="17425"/>
    <cellStyle name="20% - Énfasis6 2 6 4 3 2" xfId="17426"/>
    <cellStyle name="20% - Énfasis6 2 6 4 3 2 2" xfId="17427"/>
    <cellStyle name="20% - Énfasis6 2 6 4 3 3" xfId="17428"/>
    <cellStyle name="20% - Énfasis6 2 6 4 3 3 2" xfId="17429"/>
    <cellStyle name="20% - Énfasis6 2 6 4 3 4" xfId="17430"/>
    <cellStyle name="20% - Énfasis6 2 6 4 4" xfId="17431"/>
    <cellStyle name="20% - Énfasis6 2 6 4 4 2" xfId="17432"/>
    <cellStyle name="20% - Énfasis6 2 6 4 5" xfId="17433"/>
    <cellStyle name="20% - Énfasis6 2 6 4 5 2" xfId="17434"/>
    <cellStyle name="20% - Énfasis6 2 6 4 6" xfId="17435"/>
    <cellStyle name="20% - Énfasis6 2 6 5" xfId="17436"/>
    <cellStyle name="20% - Énfasis6 2 6 5 2" xfId="17437"/>
    <cellStyle name="20% - Énfasis6 2 6 5 2 2" xfId="17438"/>
    <cellStyle name="20% - Énfasis6 2 6 5 2 2 2" xfId="17439"/>
    <cellStyle name="20% - Énfasis6 2 6 5 2 3" xfId="17440"/>
    <cellStyle name="20% - Énfasis6 2 6 5 2 3 2" xfId="17441"/>
    <cellStyle name="20% - Énfasis6 2 6 5 2 4" xfId="17442"/>
    <cellStyle name="20% - Énfasis6 2 6 5 3" xfId="17443"/>
    <cellStyle name="20% - Énfasis6 2 6 5 3 2" xfId="17444"/>
    <cellStyle name="20% - Énfasis6 2 6 5 4" xfId="17445"/>
    <cellStyle name="20% - Énfasis6 2 6 5 4 2" xfId="17446"/>
    <cellStyle name="20% - Énfasis6 2 6 5 5" xfId="17447"/>
    <cellStyle name="20% - Énfasis6 2 6 6" xfId="17448"/>
    <cellStyle name="20% - Énfasis6 2 6 6 2" xfId="17449"/>
    <cellStyle name="20% - Énfasis6 2 6 6 2 2" xfId="17450"/>
    <cellStyle name="20% - Énfasis6 2 6 6 3" xfId="17451"/>
    <cellStyle name="20% - Énfasis6 2 6 6 3 2" xfId="17452"/>
    <cellStyle name="20% - Énfasis6 2 6 6 4" xfId="17453"/>
    <cellStyle name="20% - Énfasis6 2 6 7" xfId="17454"/>
    <cellStyle name="20% - Énfasis6 2 6 7 2" xfId="17455"/>
    <cellStyle name="20% - Énfasis6 2 6 8" xfId="17456"/>
    <cellStyle name="20% - Énfasis6 2 6 8 2" xfId="17457"/>
    <cellStyle name="20% - Énfasis6 2 6 9" xfId="17458"/>
    <cellStyle name="20% - Énfasis6 2 7" xfId="17459"/>
    <cellStyle name="20% - Énfasis6 2 7 2" xfId="17460"/>
    <cellStyle name="20% - Énfasis6 2 7 2 2" xfId="17461"/>
    <cellStyle name="20% - Énfasis6 2 7 2 2 2" xfId="17462"/>
    <cellStyle name="20% - Énfasis6 2 7 2 2 2 2" xfId="17463"/>
    <cellStyle name="20% - Énfasis6 2 7 2 2 2 2 2" xfId="17464"/>
    <cellStyle name="20% - Énfasis6 2 7 2 2 2 2 2 2" xfId="17465"/>
    <cellStyle name="20% - Énfasis6 2 7 2 2 2 2 3" xfId="17466"/>
    <cellStyle name="20% - Énfasis6 2 7 2 2 2 2 3 2" xfId="17467"/>
    <cellStyle name="20% - Énfasis6 2 7 2 2 2 2 4" xfId="17468"/>
    <cellStyle name="20% - Énfasis6 2 7 2 2 2 3" xfId="17469"/>
    <cellStyle name="20% - Énfasis6 2 7 2 2 2 3 2" xfId="17470"/>
    <cellStyle name="20% - Énfasis6 2 7 2 2 2 4" xfId="17471"/>
    <cellStyle name="20% - Énfasis6 2 7 2 2 2 4 2" xfId="17472"/>
    <cellStyle name="20% - Énfasis6 2 7 2 2 2 5" xfId="17473"/>
    <cellStyle name="20% - Énfasis6 2 7 2 2 3" xfId="17474"/>
    <cellStyle name="20% - Énfasis6 2 7 2 2 3 2" xfId="17475"/>
    <cellStyle name="20% - Énfasis6 2 7 2 2 3 2 2" xfId="17476"/>
    <cellStyle name="20% - Énfasis6 2 7 2 2 3 3" xfId="17477"/>
    <cellStyle name="20% - Énfasis6 2 7 2 2 3 3 2" xfId="17478"/>
    <cellStyle name="20% - Énfasis6 2 7 2 2 3 4" xfId="17479"/>
    <cellStyle name="20% - Énfasis6 2 7 2 2 4" xfId="17480"/>
    <cellStyle name="20% - Énfasis6 2 7 2 2 4 2" xfId="17481"/>
    <cellStyle name="20% - Énfasis6 2 7 2 2 5" xfId="17482"/>
    <cellStyle name="20% - Énfasis6 2 7 2 2 5 2" xfId="17483"/>
    <cellStyle name="20% - Énfasis6 2 7 2 2 6" xfId="17484"/>
    <cellStyle name="20% - Énfasis6 2 7 2 3" xfId="17485"/>
    <cellStyle name="20% - Énfasis6 2 7 2 3 2" xfId="17486"/>
    <cellStyle name="20% - Énfasis6 2 7 2 3 2 2" xfId="17487"/>
    <cellStyle name="20% - Énfasis6 2 7 2 3 2 2 2" xfId="17488"/>
    <cellStyle name="20% - Énfasis6 2 7 2 3 2 2 2 2" xfId="17489"/>
    <cellStyle name="20% - Énfasis6 2 7 2 3 2 2 3" xfId="17490"/>
    <cellStyle name="20% - Énfasis6 2 7 2 3 2 2 3 2" xfId="17491"/>
    <cellStyle name="20% - Énfasis6 2 7 2 3 2 2 4" xfId="17492"/>
    <cellStyle name="20% - Énfasis6 2 7 2 3 2 3" xfId="17493"/>
    <cellStyle name="20% - Énfasis6 2 7 2 3 2 3 2" xfId="17494"/>
    <cellStyle name="20% - Énfasis6 2 7 2 3 2 4" xfId="17495"/>
    <cellStyle name="20% - Énfasis6 2 7 2 3 2 4 2" xfId="17496"/>
    <cellStyle name="20% - Énfasis6 2 7 2 3 2 5" xfId="17497"/>
    <cellStyle name="20% - Énfasis6 2 7 2 3 3" xfId="17498"/>
    <cellStyle name="20% - Énfasis6 2 7 2 3 3 2" xfId="17499"/>
    <cellStyle name="20% - Énfasis6 2 7 2 3 3 2 2" xfId="17500"/>
    <cellStyle name="20% - Énfasis6 2 7 2 3 3 3" xfId="17501"/>
    <cellStyle name="20% - Énfasis6 2 7 2 3 3 3 2" xfId="17502"/>
    <cellStyle name="20% - Énfasis6 2 7 2 3 3 4" xfId="17503"/>
    <cellStyle name="20% - Énfasis6 2 7 2 3 4" xfId="17504"/>
    <cellStyle name="20% - Énfasis6 2 7 2 3 4 2" xfId="17505"/>
    <cellStyle name="20% - Énfasis6 2 7 2 3 5" xfId="17506"/>
    <cellStyle name="20% - Énfasis6 2 7 2 3 5 2" xfId="17507"/>
    <cellStyle name="20% - Énfasis6 2 7 2 3 6" xfId="17508"/>
    <cellStyle name="20% - Énfasis6 2 7 2 4" xfId="17509"/>
    <cellStyle name="20% - Énfasis6 2 7 2 4 2" xfId="17510"/>
    <cellStyle name="20% - Énfasis6 2 7 2 4 2 2" xfId="17511"/>
    <cellStyle name="20% - Énfasis6 2 7 2 4 2 2 2" xfId="17512"/>
    <cellStyle name="20% - Énfasis6 2 7 2 4 2 3" xfId="17513"/>
    <cellStyle name="20% - Énfasis6 2 7 2 4 2 3 2" xfId="17514"/>
    <cellStyle name="20% - Énfasis6 2 7 2 4 2 4" xfId="17515"/>
    <cellStyle name="20% - Énfasis6 2 7 2 4 3" xfId="17516"/>
    <cellStyle name="20% - Énfasis6 2 7 2 4 3 2" xfId="17517"/>
    <cellStyle name="20% - Énfasis6 2 7 2 4 4" xfId="17518"/>
    <cellStyle name="20% - Énfasis6 2 7 2 4 4 2" xfId="17519"/>
    <cellStyle name="20% - Énfasis6 2 7 2 4 5" xfId="17520"/>
    <cellStyle name="20% - Énfasis6 2 7 2 5" xfId="17521"/>
    <cellStyle name="20% - Énfasis6 2 7 2 5 2" xfId="17522"/>
    <cellStyle name="20% - Énfasis6 2 7 2 5 2 2" xfId="17523"/>
    <cellStyle name="20% - Énfasis6 2 7 2 5 3" xfId="17524"/>
    <cellStyle name="20% - Énfasis6 2 7 2 5 3 2" xfId="17525"/>
    <cellStyle name="20% - Énfasis6 2 7 2 5 4" xfId="17526"/>
    <cellStyle name="20% - Énfasis6 2 7 2 6" xfId="17527"/>
    <cellStyle name="20% - Énfasis6 2 7 2 6 2" xfId="17528"/>
    <cellStyle name="20% - Énfasis6 2 7 2 7" xfId="17529"/>
    <cellStyle name="20% - Énfasis6 2 7 2 7 2" xfId="17530"/>
    <cellStyle name="20% - Énfasis6 2 7 2 8" xfId="17531"/>
    <cellStyle name="20% - Énfasis6 2 7 3" xfId="17532"/>
    <cellStyle name="20% - Énfasis6 2 7 3 2" xfId="17533"/>
    <cellStyle name="20% - Énfasis6 2 7 3 2 2" xfId="17534"/>
    <cellStyle name="20% - Énfasis6 2 7 3 2 2 2" xfId="17535"/>
    <cellStyle name="20% - Énfasis6 2 7 3 2 2 2 2" xfId="17536"/>
    <cellStyle name="20% - Énfasis6 2 7 3 2 2 3" xfId="17537"/>
    <cellStyle name="20% - Énfasis6 2 7 3 2 2 3 2" xfId="17538"/>
    <cellStyle name="20% - Énfasis6 2 7 3 2 2 4" xfId="17539"/>
    <cellStyle name="20% - Énfasis6 2 7 3 2 3" xfId="17540"/>
    <cellStyle name="20% - Énfasis6 2 7 3 2 3 2" xfId="17541"/>
    <cellStyle name="20% - Énfasis6 2 7 3 2 4" xfId="17542"/>
    <cellStyle name="20% - Énfasis6 2 7 3 2 4 2" xfId="17543"/>
    <cellStyle name="20% - Énfasis6 2 7 3 2 5" xfId="17544"/>
    <cellStyle name="20% - Énfasis6 2 7 3 3" xfId="17545"/>
    <cellStyle name="20% - Énfasis6 2 7 3 3 2" xfId="17546"/>
    <cellStyle name="20% - Énfasis6 2 7 3 3 2 2" xfId="17547"/>
    <cellStyle name="20% - Énfasis6 2 7 3 3 3" xfId="17548"/>
    <cellStyle name="20% - Énfasis6 2 7 3 3 3 2" xfId="17549"/>
    <cellStyle name="20% - Énfasis6 2 7 3 3 4" xfId="17550"/>
    <cellStyle name="20% - Énfasis6 2 7 3 4" xfId="17551"/>
    <cellStyle name="20% - Énfasis6 2 7 3 4 2" xfId="17552"/>
    <cellStyle name="20% - Énfasis6 2 7 3 5" xfId="17553"/>
    <cellStyle name="20% - Énfasis6 2 7 3 5 2" xfId="17554"/>
    <cellStyle name="20% - Énfasis6 2 7 3 6" xfId="17555"/>
    <cellStyle name="20% - Énfasis6 2 7 4" xfId="17556"/>
    <cellStyle name="20% - Énfasis6 2 7 4 2" xfId="17557"/>
    <cellStyle name="20% - Énfasis6 2 7 4 2 2" xfId="17558"/>
    <cellStyle name="20% - Énfasis6 2 7 4 2 2 2" xfId="17559"/>
    <cellStyle name="20% - Énfasis6 2 7 4 2 2 2 2" xfId="17560"/>
    <cellStyle name="20% - Énfasis6 2 7 4 2 2 3" xfId="17561"/>
    <cellStyle name="20% - Énfasis6 2 7 4 2 2 3 2" xfId="17562"/>
    <cellStyle name="20% - Énfasis6 2 7 4 2 2 4" xfId="17563"/>
    <cellStyle name="20% - Énfasis6 2 7 4 2 3" xfId="17564"/>
    <cellStyle name="20% - Énfasis6 2 7 4 2 3 2" xfId="17565"/>
    <cellStyle name="20% - Énfasis6 2 7 4 2 4" xfId="17566"/>
    <cellStyle name="20% - Énfasis6 2 7 4 2 4 2" xfId="17567"/>
    <cellStyle name="20% - Énfasis6 2 7 4 2 5" xfId="17568"/>
    <cellStyle name="20% - Énfasis6 2 7 4 3" xfId="17569"/>
    <cellStyle name="20% - Énfasis6 2 7 4 3 2" xfId="17570"/>
    <cellStyle name="20% - Énfasis6 2 7 4 3 2 2" xfId="17571"/>
    <cellStyle name="20% - Énfasis6 2 7 4 3 3" xfId="17572"/>
    <cellStyle name="20% - Énfasis6 2 7 4 3 3 2" xfId="17573"/>
    <cellStyle name="20% - Énfasis6 2 7 4 3 4" xfId="17574"/>
    <cellStyle name="20% - Énfasis6 2 7 4 4" xfId="17575"/>
    <cellStyle name="20% - Énfasis6 2 7 4 4 2" xfId="17576"/>
    <cellStyle name="20% - Énfasis6 2 7 4 5" xfId="17577"/>
    <cellStyle name="20% - Énfasis6 2 7 4 5 2" xfId="17578"/>
    <cellStyle name="20% - Énfasis6 2 7 4 6" xfId="17579"/>
    <cellStyle name="20% - Énfasis6 2 7 5" xfId="17580"/>
    <cellStyle name="20% - Énfasis6 2 7 5 2" xfId="17581"/>
    <cellStyle name="20% - Énfasis6 2 7 5 2 2" xfId="17582"/>
    <cellStyle name="20% - Énfasis6 2 7 5 2 2 2" xfId="17583"/>
    <cellStyle name="20% - Énfasis6 2 7 5 2 3" xfId="17584"/>
    <cellStyle name="20% - Énfasis6 2 7 5 2 3 2" xfId="17585"/>
    <cellStyle name="20% - Énfasis6 2 7 5 2 4" xfId="17586"/>
    <cellStyle name="20% - Énfasis6 2 7 5 3" xfId="17587"/>
    <cellStyle name="20% - Énfasis6 2 7 5 3 2" xfId="17588"/>
    <cellStyle name="20% - Énfasis6 2 7 5 4" xfId="17589"/>
    <cellStyle name="20% - Énfasis6 2 7 5 4 2" xfId="17590"/>
    <cellStyle name="20% - Énfasis6 2 7 5 5" xfId="17591"/>
    <cellStyle name="20% - Énfasis6 2 7 6" xfId="17592"/>
    <cellStyle name="20% - Énfasis6 2 7 6 2" xfId="17593"/>
    <cellStyle name="20% - Énfasis6 2 7 6 2 2" xfId="17594"/>
    <cellStyle name="20% - Énfasis6 2 7 6 3" xfId="17595"/>
    <cellStyle name="20% - Énfasis6 2 7 6 3 2" xfId="17596"/>
    <cellStyle name="20% - Énfasis6 2 7 6 4" xfId="17597"/>
    <cellStyle name="20% - Énfasis6 2 7 7" xfId="17598"/>
    <cellStyle name="20% - Énfasis6 2 7 7 2" xfId="17599"/>
    <cellStyle name="20% - Énfasis6 2 7 8" xfId="17600"/>
    <cellStyle name="20% - Énfasis6 2 7 8 2" xfId="17601"/>
    <cellStyle name="20% - Énfasis6 2 7 9" xfId="17602"/>
    <cellStyle name="20% - Énfasis6 2 8" xfId="17603"/>
    <cellStyle name="20% - Énfasis6 2 8 2" xfId="17604"/>
    <cellStyle name="20% - Énfasis6 2 8 2 2" xfId="17605"/>
    <cellStyle name="20% - Énfasis6 2 8 2 2 2" xfId="17606"/>
    <cellStyle name="20% - Énfasis6 2 8 2 2 2 2" xfId="17607"/>
    <cellStyle name="20% - Énfasis6 2 8 2 2 2 2 2" xfId="17608"/>
    <cellStyle name="20% - Énfasis6 2 8 2 2 2 2 2 2" xfId="17609"/>
    <cellStyle name="20% - Énfasis6 2 8 2 2 2 2 3" xfId="17610"/>
    <cellStyle name="20% - Énfasis6 2 8 2 2 2 2 3 2" xfId="17611"/>
    <cellStyle name="20% - Énfasis6 2 8 2 2 2 2 4" xfId="17612"/>
    <cellStyle name="20% - Énfasis6 2 8 2 2 2 3" xfId="17613"/>
    <cellStyle name="20% - Énfasis6 2 8 2 2 2 3 2" xfId="17614"/>
    <cellStyle name="20% - Énfasis6 2 8 2 2 2 4" xfId="17615"/>
    <cellStyle name="20% - Énfasis6 2 8 2 2 2 4 2" xfId="17616"/>
    <cellStyle name="20% - Énfasis6 2 8 2 2 2 5" xfId="17617"/>
    <cellStyle name="20% - Énfasis6 2 8 2 2 3" xfId="17618"/>
    <cellStyle name="20% - Énfasis6 2 8 2 2 3 2" xfId="17619"/>
    <cellStyle name="20% - Énfasis6 2 8 2 2 3 2 2" xfId="17620"/>
    <cellStyle name="20% - Énfasis6 2 8 2 2 3 3" xfId="17621"/>
    <cellStyle name="20% - Énfasis6 2 8 2 2 3 3 2" xfId="17622"/>
    <cellStyle name="20% - Énfasis6 2 8 2 2 3 4" xfId="17623"/>
    <cellStyle name="20% - Énfasis6 2 8 2 2 4" xfId="17624"/>
    <cellStyle name="20% - Énfasis6 2 8 2 2 4 2" xfId="17625"/>
    <cellStyle name="20% - Énfasis6 2 8 2 2 5" xfId="17626"/>
    <cellStyle name="20% - Énfasis6 2 8 2 2 5 2" xfId="17627"/>
    <cellStyle name="20% - Énfasis6 2 8 2 2 6" xfId="17628"/>
    <cellStyle name="20% - Énfasis6 2 8 2 3" xfId="17629"/>
    <cellStyle name="20% - Énfasis6 2 8 2 3 2" xfId="17630"/>
    <cellStyle name="20% - Énfasis6 2 8 2 3 2 2" xfId="17631"/>
    <cellStyle name="20% - Énfasis6 2 8 2 3 2 2 2" xfId="17632"/>
    <cellStyle name="20% - Énfasis6 2 8 2 3 2 2 2 2" xfId="17633"/>
    <cellStyle name="20% - Énfasis6 2 8 2 3 2 2 3" xfId="17634"/>
    <cellStyle name="20% - Énfasis6 2 8 2 3 2 2 3 2" xfId="17635"/>
    <cellStyle name="20% - Énfasis6 2 8 2 3 2 2 4" xfId="17636"/>
    <cellStyle name="20% - Énfasis6 2 8 2 3 2 3" xfId="17637"/>
    <cellStyle name="20% - Énfasis6 2 8 2 3 2 3 2" xfId="17638"/>
    <cellStyle name="20% - Énfasis6 2 8 2 3 2 4" xfId="17639"/>
    <cellStyle name="20% - Énfasis6 2 8 2 3 2 4 2" xfId="17640"/>
    <cellStyle name="20% - Énfasis6 2 8 2 3 2 5" xfId="17641"/>
    <cellStyle name="20% - Énfasis6 2 8 2 3 3" xfId="17642"/>
    <cellStyle name="20% - Énfasis6 2 8 2 3 3 2" xfId="17643"/>
    <cellStyle name="20% - Énfasis6 2 8 2 3 3 2 2" xfId="17644"/>
    <cellStyle name="20% - Énfasis6 2 8 2 3 3 3" xfId="17645"/>
    <cellStyle name="20% - Énfasis6 2 8 2 3 3 3 2" xfId="17646"/>
    <cellStyle name="20% - Énfasis6 2 8 2 3 3 4" xfId="17647"/>
    <cellStyle name="20% - Énfasis6 2 8 2 3 4" xfId="17648"/>
    <cellStyle name="20% - Énfasis6 2 8 2 3 4 2" xfId="17649"/>
    <cellStyle name="20% - Énfasis6 2 8 2 3 5" xfId="17650"/>
    <cellStyle name="20% - Énfasis6 2 8 2 3 5 2" xfId="17651"/>
    <cellStyle name="20% - Énfasis6 2 8 2 3 6" xfId="17652"/>
    <cellStyle name="20% - Énfasis6 2 8 2 4" xfId="17653"/>
    <cellStyle name="20% - Énfasis6 2 8 2 4 2" xfId="17654"/>
    <cellStyle name="20% - Énfasis6 2 8 2 4 2 2" xfId="17655"/>
    <cellStyle name="20% - Énfasis6 2 8 2 4 2 2 2" xfId="17656"/>
    <cellStyle name="20% - Énfasis6 2 8 2 4 2 3" xfId="17657"/>
    <cellStyle name="20% - Énfasis6 2 8 2 4 2 3 2" xfId="17658"/>
    <cellStyle name="20% - Énfasis6 2 8 2 4 2 4" xfId="17659"/>
    <cellStyle name="20% - Énfasis6 2 8 2 4 3" xfId="17660"/>
    <cellStyle name="20% - Énfasis6 2 8 2 4 3 2" xfId="17661"/>
    <cellStyle name="20% - Énfasis6 2 8 2 4 4" xfId="17662"/>
    <cellStyle name="20% - Énfasis6 2 8 2 4 4 2" xfId="17663"/>
    <cellStyle name="20% - Énfasis6 2 8 2 4 5" xfId="17664"/>
    <cellStyle name="20% - Énfasis6 2 8 2 5" xfId="17665"/>
    <cellStyle name="20% - Énfasis6 2 8 2 5 2" xfId="17666"/>
    <cellStyle name="20% - Énfasis6 2 8 2 5 2 2" xfId="17667"/>
    <cellStyle name="20% - Énfasis6 2 8 2 5 3" xfId="17668"/>
    <cellStyle name="20% - Énfasis6 2 8 2 5 3 2" xfId="17669"/>
    <cellStyle name="20% - Énfasis6 2 8 2 5 4" xfId="17670"/>
    <cellStyle name="20% - Énfasis6 2 8 2 6" xfId="17671"/>
    <cellStyle name="20% - Énfasis6 2 8 2 6 2" xfId="17672"/>
    <cellStyle name="20% - Énfasis6 2 8 2 7" xfId="17673"/>
    <cellStyle name="20% - Énfasis6 2 8 2 7 2" xfId="17674"/>
    <cellStyle name="20% - Énfasis6 2 8 2 8" xfId="17675"/>
    <cellStyle name="20% - Énfasis6 2 8 3" xfId="17676"/>
    <cellStyle name="20% - Énfasis6 2 8 3 2" xfId="17677"/>
    <cellStyle name="20% - Énfasis6 2 8 3 2 2" xfId="17678"/>
    <cellStyle name="20% - Énfasis6 2 8 3 2 2 2" xfId="17679"/>
    <cellStyle name="20% - Énfasis6 2 8 3 2 2 2 2" xfId="17680"/>
    <cellStyle name="20% - Énfasis6 2 8 3 2 2 3" xfId="17681"/>
    <cellStyle name="20% - Énfasis6 2 8 3 2 2 3 2" xfId="17682"/>
    <cellStyle name="20% - Énfasis6 2 8 3 2 2 4" xfId="17683"/>
    <cellStyle name="20% - Énfasis6 2 8 3 2 3" xfId="17684"/>
    <cellStyle name="20% - Énfasis6 2 8 3 2 3 2" xfId="17685"/>
    <cellStyle name="20% - Énfasis6 2 8 3 2 4" xfId="17686"/>
    <cellStyle name="20% - Énfasis6 2 8 3 2 4 2" xfId="17687"/>
    <cellStyle name="20% - Énfasis6 2 8 3 2 5" xfId="17688"/>
    <cellStyle name="20% - Énfasis6 2 8 3 3" xfId="17689"/>
    <cellStyle name="20% - Énfasis6 2 8 3 3 2" xfId="17690"/>
    <cellStyle name="20% - Énfasis6 2 8 3 3 2 2" xfId="17691"/>
    <cellStyle name="20% - Énfasis6 2 8 3 3 3" xfId="17692"/>
    <cellStyle name="20% - Énfasis6 2 8 3 3 3 2" xfId="17693"/>
    <cellStyle name="20% - Énfasis6 2 8 3 3 4" xfId="17694"/>
    <cellStyle name="20% - Énfasis6 2 8 3 4" xfId="17695"/>
    <cellStyle name="20% - Énfasis6 2 8 3 4 2" xfId="17696"/>
    <cellStyle name="20% - Énfasis6 2 8 3 5" xfId="17697"/>
    <cellStyle name="20% - Énfasis6 2 8 3 5 2" xfId="17698"/>
    <cellStyle name="20% - Énfasis6 2 8 3 6" xfId="17699"/>
    <cellStyle name="20% - Énfasis6 2 8 4" xfId="17700"/>
    <cellStyle name="20% - Énfasis6 2 8 4 2" xfId="17701"/>
    <cellStyle name="20% - Énfasis6 2 8 4 2 2" xfId="17702"/>
    <cellStyle name="20% - Énfasis6 2 8 4 2 2 2" xfId="17703"/>
    <cellStyle name="20% - Énfasis6 2 8 4 2 2 2 2" xfId="17704"/>
    <cellStyle name="20% - Énfasis6 2 8 4 2 2 3" xfId="17705"/>
    <cellStyle name="20% - Énfasis6 2 8 4 2 2 3 2" xfId="17706"/>
    <cellStyle name="20% - Énfasis6 2 8 4 2 2 4" xfId="17707"/>
    <cellStyle name="20% - Énfasis6 2 8 4 2 3" xfId="17708"/>
    <cellStyle name="20% - Énfasis6 2 8 4 2 3 2" xfId="17709"/>
    <cellStyle name="20% - Énfasis6 2 8 4 2 4" xfId="17710"/>
    <cellStyle name="20% - Énfasis6 2 8 4 2 4 2" xfId="17711"/>
    <cellStyle name="20% - Énfasis6 2 8 4 2 5" xfId="17712"/>
    <cellStyle name="20% - Énfasis6 2 8 4 3" xfId="17713"/>
    <cellStyle name="20% - Énfasis6 2 8 4 3 2" xfId="17714"/>
    <cellStyle name="20% - Énfasis6 2 8 4 3 2 2" xfId="17715"/>
    <cellStyle name="20% - Énfasis6 2 8 4 3 3" xfId="17716"/>
    <cellStyle name="20% - Énfasis6 2 8 4 3 3 2" xfId="17717"/>
    <cellStyle name="20% - Énfasis6 2 8 4 3 4" xfId="17718"/>
    <cellStyle name="20% - Énfasis6 2 8 4 4" xfId="17719"/>
    <cellStyle name="20% - Énfasis6 2 8 4 4 2" xfId="17720"/>
    <cellStyle name="20% - Énfasis6 2 8 4 5" xfId="17721"/>
    <cellStyle name="20% - Énfasis6 2 8 4 5 2" xfId="17722"/>
    <cellStyle name="20% - Énfasis6 2 8 4 6" xfId="17723"/>
    <cellStyle name="20% - Énfasis6 2 8 5" xfId="17724"/>
    <cellStyle name="20% - Énfasis6 2 8 5 2" xfId="17725"/>
    <cellStyle name="20% - Énfasis6 2 8 5 2 2" xfId="17726"/>
    <cellStyle name="20% - Énfasis6 2 8 5 2 2 2" xfId="17727"/>
    <cellStyle name="20% - Énfasis6 2 8 5 2 3" xfId="17728"/>
    <cellStyle name="20% - Énfasis6 2 8 5 2 3 2" xfId="17729"/>
    <cellStyle name="20% - Énfasis6 2 8 5 2 4" xfId="17730"/>
    <cellStyle name="20% - Énfasis6 2 8 5 3" xfId="17731"/>
    <cellStyle name="20% - Énfasis6 2 8 5 3 2" xfId="17732"/>
    <cellStyle name="20% - Énfasis6 2 8 5 4" xfId="17733"/>
    <cellStyle name="20% - Énfasis6 2 8 5 4 2" xfId="17734"/>
    <cellStyle name="20% - Énfasis6 2 8 5 5" xfId="17735"/>
    <cellStyle name="20% - Énfasis6 2 8 6" xfId="17736"/>
    <cellStyle name="20% - Énfasis6 2 8 6 2" xfId="17737"/>
    <cellStyle name="20% - Énfasis6 2 8 6 2 2" xfId="17738"/>
    <cellStyle name="20% - Énfasis6 2 8 6 3" xfId="17739"/>
    <cellStyle name="20% - Énfasis6 2 8 6 3 2" xfId="17740"/>
    <cellStyle name="20% - Énfasis6 2 8 6 4" xfId="17741"/>
    <cellStyle name="20% - Énfasis6 2 8 7" xfId="17742"/>
    <cellStyle name="20% - Énfasis6 2 8 7 2" xfId="17743"/>
    <cellStyle name="20% - Énfasis6 2 8 8" xfId="17744"/>
    <cellStyle name="20% - Énfasis6 2 8 8 2" xfId="17745"/>
    <cellStyle name="20% - Énfasis6 2 8 9" xfId="17746"/>
    <cellStyle name="20% - Énfasis6 2 9" xfId="17747"/>
    <cellStyle name="20% - Énfasis6 2 9 2" xfId="17748"/>
    <cellStyle name="20% - Énfasis6 2 9 2 2" xfId="17749"/>
    <cellStyle name="20% - Énfasis6 2 9 2 2 2" xfId="17750"/>
    <cellStyle name="20% - Énfasis6 2 9 2 2 2 2" xfId="17751"/>
    <cellStyle name="20% - Énfasis6 2 9 2 2 2 2 2" xfId="17752"/>
    <cellStyle name="20% - Énfasis6 2 9 2 2 2 2 2 2" xfId="17753"/>
    <cellStyle name="20% - Énfasis6 2 9 2 2 2 2 3" xfId="17754"/>
    <cellStyle name="20% - Énfasis6 2 9 2 2 2 2 3 2" xfId="17755"/>
    <cellStyle name="20% - Énfasis6 2 9 2 2 2 2 4" xfId="17756"/>
    <cellStyle name="20% - Énfasis6 2 9 2 2 2 3" xfId="17757"/>
    <cellStyle name="20% - Énfasis6 2 9 2 2 2 3 2" xfId="17758"/>
    <cellStyle name="20% - Énfasis6 2 9 2 2 2 4" xfId="17759"/>
    <cellStyle name="20% - Énfasis6 2 9 2 2 2 4 2" xfId="17760"/>
    <cellStyle name="20% - Énfasis6 2 9 2 2 2 5" xfId="17761"/>
    <cellStyle name="20% - Énfasis6 2 9 2 2 3" xfId="17762"/>
    <cellStyle name="20% - Énfasis6 2 9 2 2 3 2" xfId="17763"/>
    <cellStyle name="20% - Énfasis6 2 9 2 2 3 2 2" xfId="17764"/>
    <cellStyle name="20% - Énfasis6 2 9 2 2 3 3" xfId="17765"/>
    <cellStyle name="20% - Énfasis6 2 9 2 2 3 3 2" xfId="17766"/>
    <cellStyle name="20% - Énfasis6 2 9 2 2 3 4" xfId="17767"/>
    <cellStyle name="20% - Énfasis6 2 9 2 2 4" xfId="17768"/>
    <cellStyle name="20% - Énfasis6 2 9 2 2 4 2" xfId="17769"/>
    <cellStyle name="20% - Énfasis6 2 9 2 2 5" xfId="17770"/>
    <cellStyle name="20% - Énfasis6 2 9 2 2 5 2" xfId="17771"/>
    <cellStyle name="20% - Énfasis6 2 9 2 2 6" xfId="17772"/>
    <cellStyle name="20% - Énfasis6 2 9 2 3" xfId="17773"/>
    <cellStyle name="20% - Énfasis6 2 9 2 3 2" xfId="17774"/>
    <cellStyle name="20% - Énfasis6 2 9 2 3 2 2" xfId="17775"/>
    <cellStyle name="20% - Énfasis6 2 9 2 3 2 2 2" xfId="17776"/>
    <cellStyle name="20% - Énfasis6 2 9 2 3 2 2 2 2" xfId="17777"/>
    <cellStyle name="20% - Énfasis6 2 9 2 3 2 2 3" xfId="17778"/>
    <cellStyle name="20% - Énfasis6 2 9 2 3 2 2 3 2" xfId="17779"/>
    <cellStyle name="20% - Énfasis6 2 9 2 3 2 2 4" xfId="17780"/>
    <cellStyle name="20% - Énfasis6 2 9 2 3 2 3" xfId="17781"/>
    <cellStyle name="20% - Énfasis6 2 9 2 3 2 3 2" xfId="17782"/>
    <cellStyle name="20% - Énfasis6 2 9 2 3 2 4" xfId="17783"/>
    <cellStyle name="20% - Énfasis6 2 9 2 3 2 4 2" xfId="17784"/>
    <cellStyle name="20% - Énfasis6 2 9 2 3 2 5" xfId="17785"/>
    <cellStyle name="20% - Énfasis6 2 9 2 3 3" xfId="17786"/>
    <cellStyle name="20% - Énfasis6 2 9 2 3 3 2" xfId="17787"/>
    <cellStyle name="20% - Énfasis6 2 9 2 3 3 2 2" xfId="17788"/>
    <cellStyle name="20% - Énfasis6 2 9 2 3 3 3" xfId="17789"/>
    <cellStyle name="20% - Énfasis6 2 9 2 3 3 3 2" xfId="17790"/>
    <cellStyle name="20% - Énfasis6 2 9 2 3 3 4" xfId="17791"/>
    <cellStyle name="20% - Énfasis6 2 9 2 3 4" xfId="17792"/>
    <cellStyle name="20% - Énfasis6 2 9 2 3 4 2" xfId="17793"/>
    <cellStyle name="20% - Énfasis6 2 9 2 3 5" xfId="17794"/>
    <cellStyle name="20% - Énfasis6 2 9 2 3 5 2" xfId="17795"/>
    <cellStyle name="20% - Énfasis6 2 9 2 3 6" xfId="17796"/>
    <cellStyle name="20% - Énfasis6 2 9 2 4" xfId="17797"/>
    <cellStyle name="20% - Énfasis6 2 9 2 4 2" xfId="17798"/>
    <cellStyle name="20% - Énfasis6 2 9 2 4 2 2" xfId="17799"/>
    <cellStyle name="20% - Énfasis6 2 9 2 4 2 2 2" xfId="17800"/>
    <cellStyle name="20% - Énfasis6 2 9 2 4 2 3" xfId="17801"/>
    <cellStyle name="20% - Énfasis6 2 9 2 4 2 3 2" xfId="17802"/>
    <cellStyle name="20% - Énfasis6 2 9 2 4 2 4" xfId="17803"/>
    <cellStyle name="20% - Énfasis6 2 9 2 4 3" xfId="17804"/>
    <cellStyle name="20% - Énfasis6 2 9 2 4 3 2" xfId="17805"/>
    <cellStyle name="20% - Énfasis6 2 9 2 4 4" xfId="17806"/>
    <cellStyle name="20% - Énfasis6 2 9 2 4 4 2" xfId="17807"/>
    <cellStyle name="20% - Énfasis6 2 9 2 4 5" xfId="17808"/>
    <cellStyle name="20% - Énfasis6 2 9 2 5" xfId="17809"/>
    <cellStyle name="20% - Énfasis6 2 9 2 5 2" xfId="17810"/>
    <cellStyle name="20% - Énfasis6 2 9 2 5 2 2" xfId="17811"/>
    <cellStyle name="20% - Énfasis6 2 9 2 5 3" xfId="17812"/>
    <cellStyle name="20% - Énfasis6 2 9 2 5 3 2" xfId="17813"/>
    <cellStyle name="20% - Énfasis6 2 9 2 5 4" xfId="17814"/>
    <cellStyle name="20% - Énfasis6 2 9 2 6" xfId="17815"/>
    <cellStyle name="20% - Énfasis6 2 9 2 6 2" xfId="17816"/>
    <cellStyle name="20% - Énfasis6 2 9 2 7" xfId="17817"/>
    <cellStyle name="20% - Énfasis6 2 9 2 7 2" xfId="17818"/>
    <cellStyle name="20% - Énfasis6 2 9 2 8" xfId="17819"/>
    <cellStyle name="20% - Énfasis6 2 9 3" xfId="17820"/>
    <cellStyle name="20% - Énfasis6 2 9 3 2" xfId="17821"/>
    <cellStyle name="20% - Énfasis6 2 9 3 2 2" xfId="17822"/>
    <cellStyle name="20% - Énfasis6 2 9 3 2 2 2" xfId="17823"/>
    <cellStyle name="20% - Énfasis6 2 9 3 2 2 2 2" xfId="17824"/>
    <cellStyle name="20% - Énfasis6 2 9 3 2 2 3" xfId="17825"/>
    <cellStyle name="20% - Énfasis6 2 9 3 2 2 3 2" xfId="17826"/>
    <cellStyle name="20% - Énfasis6 2 9 3 2 2 4" xfId="17827"/>
    <cellStyle name="20% - Énfasis6 2 9 3 2 3" xfId="17828"/>
    <cellStyle name="20% - Énfasis6 2 9 3 2 3 2" xfId="17829"/>
    <cellStyle name="20% - Énfasis6 2 9 3 2 4" xfId="17830"/>
    <cellStyle name="20% - Énfasis6 2 9 3 2 4 2" xfId="17831"/>
    <cellStyle name="20% - Énfasis6 2 9 3 2 5" xfId="17832"/>
    <cellStyle name="20% - Énfasis6 2 9 3 3" xfId="17833"/>
    <cellStyle name="20% - Énfasis6 2 9 3 3 2" xfId="17834"/>
    <cellStyle name="20% - Énfasis6 2 9 3 3 2 2" xfId="17835"/>
    <cellStyle name="20% - Énfasis6 2 9 3 3 3" xfId="17836"/>
    <cellStyle name="20% - Énfasis6 2 9 3 3 3 2" xfId="17837"/>
    <cellStyle name="20% - Énfasis6 2 9 3 3 4" xfId="17838"/>
    <cellStyle name="20% - Énfasis6 2 9 3 4" xfId="17839"/>
    <cellStyle name="20% - Énfasis6 2 9 3 4 2" xfId="17840"/>
    <cellStyle name="20% - Énfasis6 2 9 3 5" xfId="17841"/>
    <cellStyle name="20% - Énfasis6 2 9 3 5 2" xfId="17842"/>
    <cellStyle name="20% - Énfasis6 2 9 3 6" xfId="17843"/>
    <cellStyle name="20% - Énfasis6 2 9 4" xfId="17844"/>
    <cellStyle name="20% - Énfasis6 2 9 4 2" xfId="17845"/>
    <cellStyle name="20% - Énfasis6 2 9 4 2 2" xfId="17846"/>
    <cellStyle name="20% - Énfasis6 2 9 4 2 2 2" xfId="17847"/>
    <cellStyle name="20% - Énfasis6 2 9 4 2 2 2 2" xfId="17848"/>
    <cellStyle name="20% - Énfasis6 2 9 4 2 2 3" xfId="17849"/>
    <cellStyle name="20% - Énfasis6 2 9 4 2 2 3 2" xfId="17850"/>
    <cellStyle name="20% - Énfasis6 2 9 4 2 2 4" xfId="17851"/>
    <cellStyle name="20% - Énfasis6 2 9 4 2 3" xfId="17852"/>
    <cellStyle name="20% - Énfasis6 2 9 4 2 3 2" xfId="17853"/>
    <cellStyle name="20% - Énfasis6 2 9 4 2 4" xfId="17854"/>
    <cellStyle name="20% - Énfasis6 2 9 4 2 4 2" xfId="17855"/>
    <cellStyle name="20% - Énfasis6 2 9 4 2 5" xfId="17856"/>
    <cellStyle name="20% - Énfasis6 2 9 4 3" xfId="17857"/>
    <cellStyle name="20% - Énfasis6 2 9 4 3 2" xfId="17858"/>
    <cellStyle name="20% - Énfasis6 2 9 4 3 2 2" xfId="17859"/>
    <cellStyle name="20% - Énfasis6 2 9 4 3 3" xfId="17860"/>
    <cellStyle name="20% - Énfasis6 2 9 4 3 3 2" xfId="17861"/>
    <cellStyle name="20% - Énfasis6 2 9 4 3 4" xfId="17862"/>
    <cellStyle name="20% - Énfasis6 2 9 4 4" xfId="17863"/>
    <cellStyle name="20% - Énfasis6 2 9 4 4 2" xfId="17864"/>
    <cellStyle name="20% - Énfasis6 2 9 4 5" xfId="17865"/>
    <cellStyle name="20% - Énfasis6 2 9 4 5 2" xfId="17866"/>
    <cellStyle name="20% - Énfasis6 2 9 4 6" xfId="17867"/>
    <cellStyle name="20% - Énfasis6 2 9 5" xfId="17868"/>
    <cellStyle name="20% - Énfasis6 2 9 5 2" xfId="17869"/>
    <cellStyle name="20% - Énfasis6 2 9 5 2 2" xfId="17870"/>
    <cellStyle name="20% - Énfasis6 2 9 5 2 2 2" xfId="17871"/>
    <cellStyle name="20% - Énfasis6 2 9 5 2 3" xfId="17872"/>
    <cellStyle name="20% - Énfasis6 2 9 5 2 3 2" xfId="17873"/>
    <cellStyle name="20% - Énfasis6 2 9 5 2 4" xfId="17874"/>
    <cellStyle name="20% - Énfasis6 2 9 5 3" xfId="17875"/>
    <cellStyle name="20% - Énfasis6 2 9 5 3 2" xfId="17876"/>
    <cellStyle name="20% - Énfasis6 2 9 5 4" xfId="17877"/>
    <cellStyle name="20% - Énfasis6 2 9 5 4 2" xfId="17878"/>
    <cellStyle name="20% - Énfasis6 2 9 5 5" xfId="17879"/>
    <cellStyle name="20% - Énfasis6 2 9 6" xfId="17880"/>
    <cellStyle name="20% - Énfasis6 2 9 6 2" xfId="17881"/>
    <cellStyle name="20% - Énfasis6 2 9 6 2 2" xfId="17882"/>
    <cellStyle name="20% - Énfasis6 2 9 6 3" xfId="17883"/>
    <cellStyle name="20% - Énfasis6 2 9 6 3 2" xfId="17884"/>
    <cellStyle name="20% - Énfasis6 2 9 6 4" xfId="17885"/>
    <cellStyle name="20% - Énfasis6 2 9 7" xfId="17886"/>
    <cellStyle name="20% - Énfasis6 2 9 7 2" xfId="17887"/>
    <cellStyle name="20% - Énfasis6 2 9 8" xfId="17888"/>
    <cellStyle name="20% - Énfasis6 2 9 8 2" xfId="17889"/>
    <cellStyle name="20% - Énfasis6 2 9 9" xfId="17890"/>
    <cellStyle name="20% - Énfasis6 3" xfId="17891"/>
    <cellStyle name="20% - Énfasis6 3 10" xfId="17892"/>
    <cellStyle name="20% - Énfasis6 3 11" xfId="17893"/>
    <cellStyle name="20% - Énfasis6 3 12" xfId="17894"/>
    <cellStyle name="20% - Énfasis6 3 2" xfId="17895"/>
    <cellStyle name="20% - Énfasis6 3 3" xfId="17896"/>
    <cellStyle name="20% - Énfasis6 3 4" xfId="17897"/>
    <cellStyle name="20% - Énfasis6 3 5" xfId="17898"/>
    <cellStyle name="20% - Énfasis6 3 6" xfId="17899"/>
    <cellStyle name="20% - Énfasis6 3 7" xfId="17900"/>
    <cellStyle name="20% - Énfasis6 3 8" xfId="17901"/>
    <cellStyle name="20% - Énfasis6 3 9" xfId="17902"/>
    <cellStyle name="20% - Énfasis6 4" xfId="17903"/>
    <cellStyle name="20% - Énfasis6 4 10" xfId="17904"/>
    <cellStyle name="20% - Énfasis6 4 11" xfId="17905"/>
    <cellStyle name="20% - Énfasis6 4 12" xfId="17906"/>
    <cellStyle name="20% - Énfasis6 4 13" xfId="17907"/>
    <cellStyle name="20% - Énfasis6 4 2" xfId="17908"/>
    <cellStyle name="20% - Énfasis6 4 3" xfId="17909"/>
    <cellStyle name="20% - Énfasis6 4 4" xfId="17910"/>
    <cellStyle name="20% - Énfasis6 4 5" xfId="17911"/>
    <cellStyle name="20% - Énfasis6 4 6" xfId="17912"/>
    <cellStyle name="20% - Énfasis6 4 7" xfId="17913"/>
    <cellStyle name="20% - Énfasis6 4 8" xfId="17914"/>
    <cellStyle name="20% - Énfasis6 4 9" xfId="17915"/>
    <cellStyle name="20% - Énfasis6 5" xfId="17916"/>
    <cellStyle name="20% - Énfasis6 5 10" xfId="17917"/>
    <cellStyle name="20% - Énfasis6 5 10 2" xfId="17918"/>
    <cellStyle name="20% - Énfasis6 5 10 2 2" xfId="17919"/>
    <cellStyle name="20% - Énfasis6 5 10 2 2 2" xfId="17920"/>
    <cellStyle name="20% - Énfasis6 5 10 2 2 2 2" xfId="17921"/>
    <cellStyle name="20% - Énfasis6 5 10 2 2 3" xfId="17922"/>
    <cellStyle name="20% - Énfasis6 5 10 2 2 3 2" xfId="17923"/>
    <cellStyle name="20% - Énfasis6 5 10 2 2 4" xfId="17924"/>
    <cellStyle name="20% - Énfasis6 5 10 2 3" xfId="17925"/>
    <cellStyle name="20% - Énfasis6 5 10 2 3 2" xfId="17926"/>
    <cellStyle name="20% - Énfasis6 5 10 2 4" xfId="17927"/>
    <cellStyle name="20% - Énfasis6 5 10 2 4 2" xfId="17928"/>
    <cellStyle name="20% - Énfasis6 5 10 2 5" xfId="17929"/>
    <cellStyle name="20% - Énfasis6 5 10 3" xfId="17930"/>
    <cellStyle name="20% - Énfasis6 5 10 3 2" xfId="17931"/>
    <cellStyle name="20% - Énfasis6 5 10 3 2 2" xfId="17932"/>
    <cellStyle name="20% - Énfasis6 5 10 3 3" xfId="17933"/>
    <cellStyle name="20% - Énfasis6 5 10 3 3 2" xfId="17934"/>
    <cellStyle name="20% - Énfasis6 5 10 3 4" xfId="17935"/>
    <cellStyle name="20% - Énfasis6 5 10 4" xfId="17936"/>
    <cellStyle name="20% - Énfasis6 5 10 4 2" xfId="17937"/>
    <cellStyle name="20% - Énfasis6 5 10 5" xfId="17938"/>
    <cellStyle name="20% - Énfasis6 5 10 5 2" xfId="17939"/>
    <cellStyle name="20% - Énfasis6 5 10 6" xfId="17940"/>
    <cellStyle name="20% - Énfasis6 5 11" xfId="17941"/>
    <cellStyle name="20% - Énfasis6 5 11 2" xfId="17942"/>
    <cellStyle name="20% - Énfasis6 5 11 2 2" xfId="17943"/>
    <cellStyle name="20% - Énfasis6 5 11 2 2 2" xfId="17944"/>
    <cellStyle name="20% - Énfasis6 5 11 2 2 2 2" xfId="17945"/>
    <cellStyle name="20% - Énfasis6 5 11 2 2 3" xfId="17946"/>
    <cellStyle name="20% - Énfasis6 5 11 2 2 3 2" xfId="17947"/>
    <cellStyle name="20% - Énfasis6 5 11 2 2 4" xfId="17948"/>
    <cellStyle name="20% - Énfasis6 5 11 2 3" xfId="17949"/>
    <cellStyle name="20% - Énfasis6 5 11 2 3 2" xfId="17950"/>
    <cellStyle name="20% - Énfasis6 5 11 2 4" xfId="17951"/>
    <cellStyle name="20% - Énfasis6 5 11 2 4 2" xfId="17952"/>
    <cellStyle name="20% - Énfasis6 5 11 2 5" xfId="17953"/>
    <cellStyle name="20% - Énfasis6 5 11 3" xfId="17954"/>
    <cellStyle name="20% - Énfasis6 5 11 3 2" xfId="17955"/>
    <cellStyle name="20% - Énfasis6 5 11 3 2 2" xfId="17956"/>
    <cellStyle name="20% - Énfasis6 5 11 3 3" xfId="17957"/>
    <cellStyle name="20% - Énfasis6 5 11 3 3 2" xfId="17958"/>
    <cellStyle name="20% - Énfasis6 5 11 3 4" xfId="17959"/>
    <cellStyle name="20% - Énfasis6 5 11 4" xfId="17960"/>
    <cellStyle name="20% - Énfasis6 5 11 4 2" xfId="17961"/>
    <cellStyle name="20% - Énfasis6 5 11 5" xfId="17962"/>
    <cellStyle name="20% - Énfasis6 5 11 5 2" xfId="17963"/>
    <cellStyle name="20% - Énfasis6 5 11 6" xfId="17964"/>
    <cellStyle name="20% - Énfasis6 5 12" xfId="17965"/>
    <cellStyle name="20% - Énfasis6 5 12 2" xfId="17966"/>
    <cellStyle name="20% - Énfasis6 5 12 2 2" xfId="17967"/>
    <cellStyle name="20% - Énfasis6 5 12 2 2 2" xfId="17968"/>
    <cellStyle name="20% - Énfasis6 5 12 2 3" xfId="17969"/>
    <cellStyle name="20% - Énfasis6 5 12 2 3 2" xfId="17970"/>
    <cellStyle name="20% - Énfasis6 5 12 2 4" xfId="17971"/>
    <cellStyle name="20% - Énfasis6 5 12 3" xfId="17972"/>
    <cellStyle name="20% - Énfasis6 5 12 3 2" xfId="17973"/>
    <cellStyle name="20% - Énfasis6 5 12 4" xfId="17974"/>
    <cellStyle name="20% - Énfasis6 5 12 4 2" xfId="17975"/>
    <cellStyle name="20% - Énfasis6 5 12 5" xfId="17976"/>
    <cellStyle name="20% - Énfasis6 5 13" xfId="17977"/>
    <cellStyle name="20% - Énfasis6 5 13 2" xfId="17978"/>
    <cellStyle name="20% - Énfasis6 5 13 2 2" xfId="17979"/>
    <cellStyle name="20% - Énfasis6 5 13 3" xfId="17980"/>
    <cellStyle name="20% - Énfasis6 5 13 3 2" xfId="17981"/>
    <cellStyle name="20% - Énfasis6 5 13 4" xfId="17982"/>
    <cellStyle name="20% - Énfasis6 5 14" xfId="17983"/>
    <cellStyle name="20% - Énfasis6 5 14 2" xfId="17984"/>
    <cellStyle name="20% - Énfasis6 5 15" xfId="17985"/>
    <cellStyle name="20% - Énfasis6 5 15 2" xfId="17986"/>
    <cellStyle name="20% - Énfasis6 5 16" xfId="17987"/>
    <cellStyle name="20% - Énfasis6 5 17" xfId="17988"/>
    <cellStyle name="20% - Énfasis6 5 2" xfId="17989"/>
    <cellStyle name="20% - Énfasis6 5 2 2" xfId="17990"/>
    <cellStyle name="20% - Énfasis6 5 2 2 2" xfId="17991"/>
    <cellStyle name="20% - Énfasis6 5 2 2 2 2" xfId="17992"/>
    <cellStyle name="20% - Énfasis6 5 2 2 2 2 2" xfId="17993"/>
    <cellStyle name="20% - Énfasis6 5 2 2 2 2 2 2" xfId="17994"/>
    <cellStyle name="20% - Énfasis6 5 2 2 2 2 2 2 2" xfId="17995"/>
    <cellStyle name="20% - Énfasis6 5 2 2 2 2 2 3" xfId="17996"/>
    <cellStyle name="20% - Énfasis6 5 2 2 2 2 2 3 2" xfId="17997"/>
    <cellStyle name="20% - Énfasis6 5 2 2 2 2 2 4" xfId="17998"/>
    <cellStyle name="20% - Énfasis6 5 2 2 2 2 3" xfId="17999"/>
    <cellStyle name="20% - Énfasis6 5 2 2 2 2 3 2" xfId="18000"/>
    <cellStyle name="20% - Énfasis6 5 2 2 2 2 4" xfId="18001"/>
    <cellStyle name="20% - Énfasis6 5 2 2 2 2 4 2" xfId="18002"/>
    <cellStyle name="20% - Énfasis6 5 2 2 2 2 5" xfId="18003"/>
    <cellStyle name="20% - Énfasis6 5 2 2 2 3" xfId="18004"/>
    <cellStyle name="20% - Énfasis6 5 2 2 2 3 2" xfId="18005"/>
    <cellStyle name="20% - Énfasis6 5 2 2 2 3 2 2" xfId="18006"/>
    <cellStyle name="20% - Énfasis6 5 2 2 2 3 3" xfId="18007"/>
    <cellStyle name="20% - Énfasis6 5 2 2 2 3 3 2" xfId="18008"/>
    <cellStyle name="20% - Énfasis6 5 2 2 2 3 4" xfId="18009"/>
    <cellStyle name="20% - Énfasis6 5 2 2 2 4" xfId="18010"/>
    <cellStyle name="20% - Énfasis6 5 2 2 2 4 2" xfId="18011"/>
    <cellStyle name="20% - Énfasis6 5 2 2 2 5" xfId="18012"/>
    <cellStyle name="20% - Énfasis6 5 2 2 2 5 2" xfId="18013"/>
    <cellStyle name="20% - Énfasis6 5 2 2 2 6" xfId="18014"/>
    <cellStyle name="20% - Énfasis6 5 2 2 3" xfId="18015"/>
    <cellStyle name="20% - Énfasis6 5 2 2 3 2" xfId="18016"/>
    <cellStyle name="20% - Énfasis6 5 2 2 3 2 2" xfId="18017"/>
    <cellStyle name="20% - Énfasis6 5 2 2 3 2 2 2" xfId="18018"/>
    <cellStyle name="20% - Énfasis6 5 2 2 3 2 2 2 2" xfId="18019"/>
    <cellStyle name="20% - Énfasis6 5 2 2 3 2 2 3" xfId="18020"/>
    <cellStyle name="20% - Énfasis6 5 2 2 3 2 2 3 2" xfId="18021"/>
    <cellStyle name="20% - Énfasis6 5 2 2 3 2 2 4" xfId="18022"/>
    <cellStyle name="20% - Énfasis6 5 2 2 3 2 3" xfId="18023"/>
    <cellStyle name="20% - Énfasis6 5 2 2 3 2 3 2" xfId="18024"/>
    <cellStyle name="20% - Énfasis6 5 2 2 3 2 4" xfId="18025"/>
    <cellStyle name="20% - Énfasis6 5 2 2 3 2 4 2" xfId="18026"/>
    <cellStyle name="20% - Énfasis6 5 2 2 3 2 5" xfId="18027"/>
    <cellStyle name="20% - Énfasis6 5 2 2 3 3" xfId="18028"/>
    <cellStyle name="20% - Énfasis6 5 2 2 3 3 2" xfId="18029"/>
    <cellStyle name="20% - Énfasis6 5 2 2 3 3 2 2" xfId="18030"/>
    <cellStyle name="20% - Énfasis6 5 2 2 3 3 3" xfId="18031"/>
    <cellStyle name="20% - Énfasis6 5 2 2 3 3 3 2" xfId="18032"/>
    <cellStyle name="20% - Énfasis6 5 2 2 3 3 4" xfId="18033"/>
    <cellStyle name="20% - Énfasis6 5 2 2 3 4" xfId="18034"/>
    <cellStyle name="20% - Énfasis6 5 2 2 3 4 2" xfId="18035"/>
    <cellStyle name="20% - Énfasis6 5 2 2 3 5" xfId="18036"/>
    <cellStyle name="20% - Énfasis6 5 2 2 3 5 2" xfId="18037"/>
    <cellStyle name="20% - Énfasis6 5 2 2 3 6" xfId="18038"/>
    <cellStyle name="20% - Énfasis6 5 2 2 4" xfId="18039"/>
    <cellStyle name="20% - Énfasis6 5 2 2 4 2" xfId="18040"/>
    <cellStyle name="20% - Énfasis6 5 2 2 4 2 2" xfId="18041"/>
    <cellStyle name="20% - Énfasis6 5 2 2 4 2 2 2" xfId="18042"/>
    <cellStyle name="20% - Énfasis6 5 2 2 4 2 3" xfId="18043"/>
    <cellStyle name="20% - Énfasis6 5 2 2 4 2 3 2" xfId="18044"/>
    <cellStyle name="20% - Énfasis6 5 2 2 4 2 4" xfId="18045"/>
    <cellStyle name="20% - Énfasis6 5 2 2 4 3" xfId="18046"/>
    <cellStyle name="20% - Énfasis6 5 2 2 4 3 2" xfId="18047"/>
    <cellStyle name="20% - Énfasis6 5 2 2 4 4" xfId="18048"/>
    <cellStyle name="20% - Énfasis6 5 2 2 4 4 2" xfId="18049"/>
    <cellStyle name="20% - Énfasis6 5 2 2 4 5" xfId="18050"/>
    <cellStyle name="20% - Énfasis6 5 2 2 5" xfId="18051"/>
    <cellStyle name="20% - Énfasis6 5 2 2 5 2" xfId="18052"/>
    <cellStyle name="20% - Énfasis6 5 2 2 5 2 2" xfId="18053"/>
    <cellStyle name="20% - Énfasis6 5 2 2 5 3" xfId="18054"/>
    <cellStyle name="20% - Énfasis6 5 2 2 5 3 2" xfId="18055"/>
    <cellStyle name="20% - Énfasis6 5 2 2 5 4" xfId="18056"/>
    <cellStyle name="20% - Énfasis6 5 2 2 6" xfId="18057"/>
    <cellStyle name="20% - Énfasis6 5 2 2 6 2" xfId="18058"/>
    <cellStyle name="20% - Énfasis6 5 2 2 7" xfId="18059"/>
    <cellStyle name="20% - Énfasis6 5 2 2 7 2" xfId="18060"/>
    <cellStyle name="20% - Énfasis6 5 2 2 8" xfId="18061"/>
    <cellStyle name="20% - Énfasis6 5 2 3" xfId="18062"/>
    <cellStyle name="20% - Énfasis6 5 2 3 2" xfId="18063"/>
    <cellStyle name="20% - Énfasis6 5 2 3 2 2" xfId="18064"/>
    <cellStyle name="20% - Énfasis6 5 2 3 2 2 2" xfId="18065"/>
    <cellStyle name="20% - Énfasis6 5 2 3 2 2 2 2" xfId="18066"/>
    <cellStyle name="20% - Énfasis6 5 2 3 2 2 3" xfId="18067"/>
    <cellStyle name="20% - Énfasis6 5 2 3 2 2 3 2" xfId="18068"/>
    <cellStyle name="20% - Énfasis6 5 2 3 2 2 4" xfId="18069"/>
    <cellStyle name="20% - Énfasis6 5 2 3 2 3" xfId="18070"/>
    <cellStyle name="20% - Énfasis6 5 2 3 2 3 2" xfId="18071"/>
    <cellStyle name="20% - Énfasis6 5 2 3 2 4" xfId="18072"/>
    <cellStyle name="20% - Énfasis6 5 2 3 2 4 2" xfId="18073"/>
    <cellStyle name="20% - Énfasis6 5 2 3 2 5" xfId="18074"/>
    <cellStyle name="20% - Énfasis6 5 2 3 3" xfId="18075"/>
    <cellStyle name="20% - Énfasis6 5 2 3 3 2" xfId="18076"/>
    <cellStyle name="20% - Énfasis6 5 2 3 3 2 2" xfId="18077"/>
    <cellStyle name="20% - Énfasis6 5 2 3 3 3" xfId="18078"/>
    <cellStyle name="20% - Énfasis6 5 2 3 3 3 2" xfId="18079"/>
    <cellStyle name="20% - Énfasis6 5 2 3 3 4" xfId="18080"/>
    <cellStyle name="20% - Énfasis6 5 2 3 4" xfId="18081"/>
    <cellStyle name="20% - Énfasis6 5 2 3 4 2" xfId="18082"/>
    <cellStyle name="20% - Énfasis6 5 2 3 5" xfId="18083"/>
    <cellStyle name="20% - Énfasis6 5 2 3 5 2" xfId="18084"/>
    <cellStyle name="20% - Énfasis6 5 2 3 6" xfId="18085"/>
    <cellStyle name="20% - Énfasis6 5 2 4" xfId="18086"/>
    <cellStyle name="20% - Énfasis6 5 2 4 2" xfId="18087"/>
    <cellStyle name="20% - Énfasis6 5 2 4 2 2" xfId="18088"/>
    <cellStyle name="20% - Énfasis6 5 2 4 2 2 2" xfId="18089"/>
    <cellStyle name="20% - Énfasis6 5 2 4 2 2 2 2" xfId="18090"/>
    <cellStyle name="20% - Énfasis6 5 2 4 2 2 3" xfId="18091"/>
    <cellStyle name="20% - Énfasis6 5 2 4 2 2 3 2" xfId="18092"/>
    <cellStyle name="20% - Énfasis6 5 2 4 2 2 4" xfId="18093"/>
    <cellStyle name="20% - Énfasis6 5 2 4 2 3" xfId="18094"/>
    <cellStyle name="20% - Énfasis6 5 2 4 2 3 2" xfId="18095"/>
    <cellStyle name="20% - Énfasis6 5 2 4 2 4" xfId="18096"/>
    <cellStyle name="20% - Énfasis6 5 2 4 2 4 2" xfId="18097"/>
    <cellStyle name="20% - Énfasis6 5 2 4 2 5" xfId="18098"/>
    <cellStyle name="20% - Énfasis6 5 2 4 3" xfId="18099"/>
    <cellStyle name="20% - Énfasis6 5 2 4 3 2" xfId="18100"/>
    <cellStyle name="20% - Énfasis6 5 2 4 3 2 2" xfId="18101"/>
    <cellStyle name="20% - Énfasis6 5 2 4 3 3" xfId="18102"/>
    <cellStyle name="20% - Énfasis6 5 2 4 3 3 2" xfId="18103"/>
    <cellStyle name="20% - Énfasis6 5 2 4 3 4" xfId="18104"/>
    <cellStyle name="20% - Énfasis6 5 2 4 4" xfId="18105"/>
    <cellStyle name="20% - Énfasis6 5 2 4 4 2" xfId="18106"/>
    <cellStyle name="20% - Énfasis6 5 2 4 5" xfId="18107"/>
    <cellStyle name="20% - Énfasis6 5 2 4 5 2" xfId="18108"/>
    <cellStyle name="20% - Énfasis6 5 2 4 6" xfId="18109"/>
    <cellStyle name="20% - Énfasis6 5 2 5" xfId="18110"/>
    <cellStyle name="20% - Énfasis6 5 2 5 2" xfId="18111"/>
    <cellStyle name="20% - Énfasis6 5 2 5 2 2" xfId="18112"/>
    <cellStyle name="20% - Énfasis6 5 2 5 2 2 2" xfId="18113"/>
    <cellStyle name="20% - Énfasis6 5 2 5 2 3" xfId="18114"/>
    <cellStyle name="20% - Énfasis6 5 2 5 2 3 2" xfId="18115"/>
    <cellStyle name="20% - Énfasis6 5 2 5 2 4" xfId="18116"/>
    <cellStyle name="20% - Énfasis6 5 2 5 3" xfId="18117"/>
    <cellStyle name="20% - Énfasis6 5 2 5 3 2" xfId="18118"/>
    <cellStyle name="20% - Énfasis6 5 2 5 4" xfId="18119"/>
    <cellStyle name="20% - Énfasis6 5 2 5 4 2" xfId="18120"/>
    <cellStyle name="20% - Énfasis6 5 2 5 5" xfId="18121"/>
    <cellStyle name="20% - Énfasis6 5 2 6" xfId="18122"/>
    <cellStyle name="20% - Énfasis6 5 2 6 2" xfId="18123"/>
    <cellStyle name="20% - Énfasis6 5 2 6 2 2" xfId="18124"/>
    <cellStyle name="20% - Énfasis6 5 2 6 3" xfId="18125"/>
    <cellStyle name="20% - Énfasis6 5 2 6 3 2" xfId="18126"/>
    <cellStyle name="20% - Énfasis6 5 2 6 4" xfId="18127"/>
    <cellStyle name="20% - Énfasis6 5 2 7" xfId="18128"/>
    <cellStyle name="20% - Énfasis6 5 2 7 2" xfId="18129"/>
    <cellStyle name="20% - Énfasis6 5 2 8" xfId="18130"/>
    <cellStyle name="20% - Énfasis6 5 2 8 2" xfId="18131"/>
    <cellStyle name="20% - Énfasis6 5 2 9" xfId="18132"/>
    <cellStyle name="20% - Énfasis6 5 3" xfId="18133"/>
    <cellStyle name="20% - Énfasis6 5 3 2" xfId="18134"/>
    <cellStyle name="20% - Énfasis6 5 3 2 2" xfId="18135"/>
    <cellStyle name="20% - Énfasis6 5 3 2 2 2" xfId="18136"/>
    <cellStyle name="20% - Énfasis6 5 3 2 2 2 2" xfId="18137"/>
    <cellStyle name="20% - Énfasis6 5 3 2 2 2 2 2" xfId="18138"/>
    <cellStyle name="20% - Énfasis6 5 3 2 2 2 2 2 2" xfId="18139"/>
    <cellStyle name="20% - Énfasis6 5 3 2 2 2 2 3" xfId="18140"/>
    <cellStyle name="20% - Énfasis6 5 3 2 2 2 2 3 2" xfId="18141"/>
    <cellStyle name="20% - Énfasis6 5 3 2 2 2 2 4" xfId="18142"/>
    <cellStyle name="20% - Énfasis6 5 3 2 2 2 3" xfId="18143"/>
    <cellStyle name="20% - Énfasis6 5 3 2 2 2 3 2" xfId="18144"/>
    <cellStyle name="20% - Énfasis6 5 3 2 2 2 4" xfId="18145"/>
    <cellStyle name="20% - Énfasis6 5 3 2 2 2 4 2" xfId="18146"/>
    <cellStyle name="20% - Énfasis6 5 3 2 2 2 5" xfId="18147"/>
    <cellStyle name="20% - Énfasis6 5 3 2 2 3" xfId="18148"/>
    <cellStyle name="20% - Énfasis6 5 3 2 2 3 2" xfId="18149"/>
    <cellStyle name="20% - Énfasis6 5 3 2 2 3 2 2" xfId="18150"/>
    <cellStyle name="20% - Énfasis6 5 3 2 2 3 3" xfId="18151"/>
    <cellStyle name="20% - Énfasis6 5 3 2 2 3 3 2" xfId="18152"/>
    <cellStyle name="20% - Énfasis6 5 3 2 2 3 4" xfId="18153"/>
    <cellStyle name="20% - Énfasis6 5 3 2 2 4" xfId="18154"/>
    <cellStyle name="20% - Énfasis6 5 3 2 2 4 2" xfId="18155"/>
    <cellStyle name="20% - Énfasis6 5 3 2 2 5" xfId="18156"/>
    <cellStyle name="20% - Énfasis6 5 3 2 2 5 2" xfId="18157"/>
    <cellStyle name="20% - Énfasis6 5 3 2 2 6" xfId="18158"/>
    <cellStyle name="20% - Énfasis6 5 3 2 3" xfId="18159"/>
    <cellStyle name="20% - Énfasis6 5 3 2 3 2" xfId="18160"/>
    <cellStyle name="20% - Énfasis6 5 3 2 3 2 2" xfId="18161"/>
    <cellStyle name="20% - Énfasis6 5 3 2 3 2 2 2" xfId="18162"/>
    <cellStyle name="20% - Énfasis6 5 3 2 3 2 2 2 2" xfId="18163"/>
    <cellStyle name="20% - Énfasis6 5 3 2 3 2 2 3" xfId="18164"/>
    <cellStyle name="20% - Énfasis6 5 3 2 3 2 2 3 2" xfId="18165"/>
    <cellStyle name="20% - Énfasis6 5 3 2 3 2 2 4" xfId="18166"/>
    <cellStyle name="20% - Énfasis6 5 3 2 3 2 3" xfId="18167"/>
    <cellStyle name="20% - Énfasis6 5 3 2 3 2 3 2" xfId="18168"/>
    <cellStyle name="20% - Énfasis6 5 3 2 3 2 4" xfId="18169"/>
    <cellStyle name="20% - Énfasis6 5 3 2 3 2 4 2" xfId="18170"/>
    <cellStyle name="20% - Énfasis6 5 3 2 3 2 5" xfId="18171"/>
    <cellStyle name="20% - Énfasis6 5 3 2 3 3" xfId="18172"/>
    <cellStyle name="20% - Énfasis6 5 3 2 3 3 2" xfId="18173"/>
    <cellStyle name="20% - Énfasis6 5 3 2 3 3 2 2" xfId="18174"/>
    <cellStyle name="20% - Énfasis6 5 3 2 3 3 3" xfId="18175"/>
    <cellStyle name="20% - Énfasis6 5 3 2 3 3 3 2" xfId="18176"/>
    <cellStyle name="20% - Énfasis6 5 3 2 3 3 4" xfId="18177"/>
    <cellStyle name="20% - Énfasis6 5 3 2 3 4" xfId="18178"/>
    <cellStyle name="20% - Énfasis6 5 3 2 3 4 2" xfId="18179"/>
    <cellStyle name="20% - Énfasis6 5 3 2 3 5" xfId="18180"/>
    <cellStyle name="20% - Énfasis6 5 3 2 3 5 2" xfId="18181"/>
    <cellStyle name="20% - Énfasis6 5 3 2 3 6" xfId="18182"/>
    <cellStyle name="20% - Énfasis6 5 3 2 4" xfId="18183"/>
    <cellStyle name="20% - Énfasis6 5 3 2 4 2" xfId="18184"/>
    <cellStyle name="20% - Énfasis6 5 3 2 4 2 2" xfId="18185"/>
    <cellStyle name="20% - Énfasis6 5 3 2 4 2 2 2" xfId="18186"/>
    <cellStyle name="20% - Énfasis6 5 3 2 4 2 3" xfId="18187"/>
    <cellStyle name="20% - Énfasis6 5 3 2 4 2 3 2" xfId="18188"/>
    <cellStyle name="20% - Énfasis6 5 3 2 4 2 4" xfId="18189"/>
    <cellStyle name="20% - Énfasis6 5 3 2 4 3" xfId="18190"/>
    <cellStyle name="20% - Énfasis6 5 3 2 4 3 2" xfId="18191"/>
    <cellStyle name="20% - Énfasis6 5 3 2 4 4" xfId="18192"/>
    <cellStyle name="20% - Énfasis6 5 3 2 4 4 2" xfId="18193"/>
    <cellStyle name="20% - Énfasis6 5 3 2 4 5" xfId="18194"/>
    <cellStyle name="20% - Énfasis6 5 3 2 5" xfId="18195"/>
    <cellStyle name="20% - Énfasis6 5 3 2 5 2" xfId="18196"/>
    <cellStyle name="20% - Énfasis6 5 3 2 5 2 2" xfId="18197"/>
    <cellStyle name="20% - Énfasis6 5 3 2 5 3" xfId="18198"/>
    <cellStyle name="20% - Énfasis6 5 3 2 5 3 2" xfId="18199"/>
    <cellStyle name="20% - Énfasis6 5 3 2 5 4" xfId="18200"/>
    <cellStyle name="20% - Énfasis6 5 3 2 6" xfId="18201"/>
    <cellStyle name="20% - Énfasis6 5 3 2 6 2" xfId="18202"/>
    <cellStyle name="20% - Énfasis6 5 3 2 7" xfId="18203"/>
    <cellStyle name="20% - Énfasis6 5 3 2 7 2" xfId="18204"/>
    <cellStyle name="20% - Énfasis6 5 3 2 8" xfId="18205"/>
    <cellStyle name="20% - Énfasis6 5 3 3" xfId="18206"/>
    <cellStyle name="20% - Énfasis6 5 3 3 2" xfId="18207"/>
    <cellStyle name="20% - Énfasis6 5 3 3 2 2" xfId="18208"/>
    <cellStyle name="20% - Énfasis6 5 3 3 2 2 2" xfId="18209"/>
    <cellStyle name="20% - Énfasis6 5 3 3 2 2 2 2" xfId="18210"/>
    <cellStyle name="20% - Énfasis6 5 3 3 2 2 3" xfId="18211"/>
    <cellStyle name="20% - Énfasis6 5 3 3 2 2 3 2" xfId="18212"/>
    <cellStyle name="20% - Énfasis6 5 3 3 2 2 4" xfId="18213"/>
    <cellStyle name="20% - Énfasis6 5 3 3 2 3" xfId="18214"/>
    <cellStyle name="20% - Énfasis6 5 3 3 2 3 2" xfId="18215"/>
    <cellStyle name="20% - Énfasis6 5 3 3 2 4" xfId="18216"/>
    <cellStyle name="20% - Énfasis6 5 3 3 2 4 2" xfId="18217"/>
    <cellStyle name="20% - Énfasis6 5 3 3 2 5" xfId="18218"/>
    <cellStyle name="20% - Énfasis6 5 3 3 3" xfId="18219"/>
    <cellStyle name="20% - Énfasis6 5 3 3 3 2" xfId="18220"/>
    <cellStyle name="20% - Énfasis6 5 3 3 3 2 2" xfId="18221"/>
    <cellStyle name="20% - Énfasis6 5 3 3 3 3" xfId="18222"/>
    <cellStyle name="20% - Énfasis6 5 3 3 3 3 2" xfId="18223"/>
    <cellStyle name="20% - Énfasis6 5 3 3 3 4" xfId="18224"/>
    <cellStyle name="20% - Énfasis6 5 3 3 4" xfId="18225"/>
    <cellStyle name="20% - Énfasis6 5 3 3 4 2" xfId="18226"/>
    <cellStyle name="20% - Énfasis6 5 3 3 5" xfId="18227"/>
    <cellStyle name="20% - Énfasis6 5 3 3 5 2" xfId="18228"/>
    <cellStyle name="20% - Énfasis6 5 3 3 6" xfId="18229"/>
    <cellStyle name="20% - Énfasis6 5 3 4" xfId="18230"/>
    <cellStyle name="20% - Énfasis6 5 3 4 2" xfId="18231"/>
    <cellStyle name="20% - Énfasis6 5 3 4 2 2" xfId="18232"/>
    <cellStyle name="20% - Énfasis6 5 3 4 2 2 2" xfId="18233"/>
    <cellStyle name="20% - Énfasis6 5 3 4 2 2 2 2" xfId="18234"/>
    <cellStyle name="20% - Énfasis6 5 3 4 2 2 3" xfId="18235"/>
    <cellStyle name="20% - Énfasis6 5 3 4 2 2 3 2" xfId="18236"/>
    <cellStyle name="20% - Énfasis6 5 3 4 2 2 4" xfId="18237"/>
    <cellStyle name="20% - Énfasis6 5 3 4 2 3" xfId="18238"/>
    <cellStyle name="20% - Énfasis6 5 3 4 2 3 2" xfId="18239"/>
    <cellStyle name="20% - Énfasis6 5 3 4 2 4" xfId="18240"/>
    <cellStyle name="20% - Énfasis6 5 3 4 2 4 2" xfId="18241"/>
    <cellStyle name="20% - Énfasis6 5 3 4 2 5" xfId="18242"/>
    <cellStyle name="20% - Énfasis6 5 3 4 3" xfId="18243"/>
    <cellStyle name="20% - Énfasis6 5 3 4 3 2" xfId="18244"/>
    <cellStyle name="20% - Énfasis6 5 3 4 3 2 2" xfId="18245"/>
    <cellStyle name="20% - Énfasis6 5 3 4 3 3" xfId="18246"/>
    <cellStyle name="20% - Énfasis6 5 3 4 3 3 2" xfId="18247"/>
    <cellStyle name="20% - Énfasis6 5 3 4 3 4" xfId="18248"/>
    <cellStyle name="20% - Énfasis6 5 3 4 4" xfId="18249"/>
    <cellStyle name="20% - Énfasis6 5 3 4 4 2" xfId="18250"/>
    <cellStyle name="20% - Énfasis6 5 3 4 5" xfId="18251"/>
    <cellStyle name="20% - Énfasis6 5 3 4 5 2" xfId="18252"/>
    <cellStyle name="20% - Énfasis6 5 3 4 6" xfId="18253"/>
    <cellStyle name="20% - Énfasis6 5 3 5" xfId="18254"/>
    <cellStyle name="20% - Énfasis6 5 3 5 2" xfId="18255"/>
    <cellStyle name="20% - Énfasis6 5 3 5 2 2" xfId="18256"/>
    <cellStyle name="20% - Énfasis6 5 3 5 2 2 2" xfId="18257"/>
    <cellStyle name="20% - Énfasis6 5 3 5 2 3" xfId="18258"/>
    <cellStyle name="20% - Énfasis6 5 3 5 2 3 2" xfId="18259"/>
    <cellStyle name="20% - Énfasis6 5 3 5 2 4" xfId="18260"/>
    <cellStyle name="20% - Énfasis6 5 3 5 3" xfId="18261"/>
    <cellStyle name="20% - Énfasis6 5 3 5 3 2" xfId="18262"/>
    <cellStyle name="20% - Énfasis6 5 3 5 4" xfId="18263"/>
    <cellStyle name="20% - Énfasis6 5 3 5 4 2" xfId="18264"/>
    <cellStyle name="20% - Énfasis6 5 3 5 5" xfId="18265"/>
    <cellStyle name="20% - Énfasis6 5 3 6" xfId="18266"/>
    <cellStyle name="20% - Énfasis6 5 3 6 2" xfId="18267"/>
    <cellStyle name="20% - Énfasis6 5 3 6 2 2" xfId="18268"/>
    <cellStyle name="20% - Énfasis6 5 3 6 3" xfId="18269"/>
    <cellStyle name="20% - Énfasis6 5 3 6 3 2" xfId="18270"/>
    <cellStyle name="20% - Énfasis6 5 3 6 4" xfId="18271"/>
    <cellStyle name="20% - Énfasis6 5 3 7" xfId="18272"/>
    <cellStyle name="20% - Énfasis6 5 3 7 2" xfId="18273"/>
    <cellStyle name="20% - Énfasis6 5 3 8" xfId="18274"/>
    <cellStyle name="20% - Énfasis6 5 3 8 2" xfId="18275"/>
    <cellStyle name="20% - Énfasis6 5 3 9" xfId="18276"/>
    <cellStyle name="20% - Énfasis6 5 4" xfId="18277"/>
    <cellStyle name="20% - Énfasis6 5 4 2" xfId="18278"/>
    <cellStyle name="20% - Énfasis6 5 4 2 2" xfId="18279"/>
    <cellStyle name="20% - Énfasis6 5 4 2 2 2" xfId="18280"/>
    <cellStyle name="20% - Énfasis6 5 4 2 2 2 2" xfId="18281"/>
    <cellStyle name="20% - Énfasis6 5 4 2 2 2 2 2" xfId="18282"/>
    <cellStyle name="20% - Énfasis6 5 4 2 2 2 2 2 2" xfId="18283"/>
    <cellStyle name="20% - Énfasis6 5 4 2 2 2 2 3" xfId="18284"/>
    <cellStyle name="20% - Énfasis6 5 4 2 2 2 2 3 2" xfId="18285"/>
    <cellStyle name="20% - Énfasis6 5 4 2 2 2 2 4" xfId="18286"/>
    <cellStyle name="20% - Énfasis6 5 4 2 2 2 3" xfId="18287"/>
    <cellStyle name="20% - Énfasis6 5 4 2 2 2 3 2" xfId="18288"/>
    <cellStyle name="20% - Énfasis6 5 4 2 2 2 4" xfId="18289"/>
    <cellStyle name="20% - Énfasis6 5 4 2 2 2 4 2" xfId="18290"/>
    <cellStyle name="20% - Énfasis6 5 4 2 2 2 5" xfId="18291"/>
    <cellStyle name="20% - Énfasis6 5 4 2 2 3" xfId="18292"/>
    <cellStyle name="20% - Énfasis6 5 4 2 2 3 2" xfId="18293"/>
    <cellStyle name="20% - Énfasis6 5 4 2 2 3 2 2" xfId="18294"/>
    <cellStyle name="20% - Énfasis6 5 4 2 2 3 3" xfId="18295"/>
    <cellStyle name="20% - Énfasis6 5 4 2 2 3 3 2" xfId="18296"/>
    <cellStyle name="20% - Énfasis6 5 4 2 2 3 4" xfId="18297"/>
    <cellStyle name="20% - Énfasis6 5 4 2 2 4" xfId="18298"/>
    <cellStyle name="20% - Énfasis6 5 4 2 2 4 2" xfId="18299"/>
    <cellStyle name="20% - Énfasis6 5 4 2 2 5" xfId="18300"/>
    <cellStyle name="20% - Énfasis6 5 4 2 2 5 2" xfId="18301"/>
    <cellStyle name="20% - Énfasis6 5 4 2 2 6" xfId="18302"/>
    <cellStyle name="20% - Énfasis6 5 4 2 3" xfId="18303"/>
    <cellStyle name="20% - Énfasis6 5 4 2 3 2" xfId="18304"/>
    <cellStyle name="20% - Énfasis6 5 4 2 3 2 2" xfId="18305"/>
    <cellStyle name="20% - Énfasis6 5 4 2 3 2 2 2" xfId="18306"/>
    <cellStyle name="20% - Énfasis6 5 4 2 3 2 2 2 2" xfId="18307"/>
    <cellStyle name="20% - Énfasis6 5 4 2 3 2 2 3" xfId="18308"/>
    <cellStyle name="20% - Énfasis6 5 4 2 3 2 2 3 2" xfId="18309"/>
    <cellStyle name="20% - Énfasis6 5 4 2 3 2 2 4" xfId="18310"/>
    <cellStyle name="20% - Énfasis6 5 4 2 3 2 3" xfId="18311"/>
    <cellStyle name="20% - Énfasis6 5 4 2 3 2 3 2" xfId="18312"/>
    <cellStyle name="20% - Énfasis6 5 4 2 3 2 4" xfId="18313"/>
    <cellStyle name="20% - Énfasis6 5 4 2 3 2 4 2" xfId="18314"/>
    <cellStyle name="20% - Énfasis6 5 4 2 3 2 5" xfId="18315"/>
    <cellStyle name="20% - Énfasis6 5 4 2 3 3" xfId="18316"/>
    <cellStyle name="20% - Énfasis6 5 4 2 3 3 2" xfId="18317"/>
    <cellStyle name="20% - Énfasis6 5 4 2 3 3 2 2" xfId="18318"/>
    <cellStyle name="20% - Énfasis6 5 4 2 3 3 3" xfId="18319"/>
    <cellStyle name="20% - Énfasis6 5 4 2 3 3 3 2" xfId="18320"/>
    <cellStyle name="20% - Énfasis6 5 4 2 3 3 4" xfId="18321"/>
    <cellStyle name="20% - Énfasis6 5 4 2 3 4" xfId="18322"/>
    <cellStyle name="20% - Énfasis6 5 4 2 3 4 2" xfId="18323"/>
    <cellStyle name="20% - Énfasis6 5 4 2 3 5" xfId="18324"/>
    <cellStyle name="20% - Énfasis6 5 4 2 3 5 2" xfId="18325"/>
    <cellStyle name="20% - Énfasis6 5 4 2 3 6" xfId="18326"/>
    <cellStyle name="20% - Énfasis6 5 4 2 4" xfId="18327"/>
    <cellStyle name="20% - Énfasis6 5 4 2 4 2" xfId="18328"/>
    <cellStyle name="20% - Énfasis6 5 4 2 4 2 2" xfId="18329"/>
    <cellStyle name="20% - Énfasis6 5 4 2 4 2 2 2" xfId="18330"/>
    <cellStyle name="20% - Énfasis6 5 4 2 4 2 3" xfId="18331"/>
    <cellStyle name="20% - Énfasis6 5 4 2 4 2 3 2" xfId="18332"/>
    <cellStyle name="20% - Énfasis6 5 4 2 4 2 4" xfId="18333"/>
    <cellStyle name="20% - Énfasis6 5 4 2 4 3" xfId="18334"/>
    <cellStyle name="20% - Énfasis6 5 4 2 4 3 2" xfId="18335"/>
    <cellStyle name="20% - Énfasis6 5 4 2 4 4" xfId="18336"/>
    <cellStyle name="20% - Énfasis6 5 4 2 4 4 2" xfId="18337"/>
    <cellStyle name="20% - Énfasis6 5 4 2 4 5" xfId="18338"/>
    <cellStyle name="20% - Énfasis6 5 4 2 5" xfId="18339"/>
    <cellStyle name="20% - Énfasis6 5 4 2 5 2" xfId="18340"/>
    <cellStyle name="20% - Énfasis6 5 4 2 5 2 2" xfId="18341"/>
    <cellStyle name="20% - Énfasis6 5 4 2 5 3" xfId="18342"/>
    <cellStyle name="20% - Énfasis6 5 4 2 5 3 2" xfId="18343"/>
    <cellStyle name="20% - Énfasis6 5 4 2 5 4" xfId="18344"/>
    <cellStyle name="20% - Énfasis6 5 4 2 6" xfId="18345"/>
    <cellStyle name="20% - Énfasis6 5 4 2 6 2" xfId="18346"/>
    <cellStyle name="20% - Énfasis6 5 4 2 7" xfId="18347"/>
    <cellStyle name="20% - Énfasis6 5 4 2 7 2" xfId="18348"/>
    <cellStyle name="20% - Énfasis6 5 4 2 8" xfId="18349"/>
    <cellStyle name="20% - Énfasis6 5 4 3" xfId="18350"/>
    <cellStyle name="20% - Énfasis6 5 4 3 2" xfId="18351"/>
    <cellStyle name="20% - Énfasis6 5 4 3 2 2" xfId="18352"/>
    <cellStyle name="20% - Énfasis6 5 4 3 2 2 2" xfId="18353"/>
    <cellStyle name="20% - Énfasis6 5 4 3 2 2 2 2" xfId="18354"/>
    <cellStyle name="20% - Énfasis6 5 4 3 2 2 3" xfId="18355"/>
    <cellStyle name="20% - Énfasis6 5 4 3 2 2 3 2" xfId="18356"/>
    <cellStyle name="20% - Énfasis6 5 4 3 2 2 4" xfId="18357"/>
    <cellStyle name="20% - Énfasis6 5 4 3 2 3" xfId="18358"/>
    <cellStyle name="20% - Énfasis6 5 4 3 2 3 2" xfId="18359"/>
    <cellStyle name="20% - Énfasis6 5 4 3 2 4" xfId="18360"/>
    <cellStyle name="20% - Énfasis6 5 4 3 2 4 2" xfId="18361"/>
    <cellStyle name="20% - Énfasis6 5 4 3 2 5" xfId="18362"/>
    <cellStyle name="20% - Énfasis6 5 4 3 3" xfId="18363"/>
    <cellStyle name="20% - Énfasis6 5 4 3 3 2" xfId="18364"/>
    <cellStyle name="20% - Énfasis6 5 4 3 3 2 2" xfId="18365"/>
    <cellStyle name="20% - Énfasis6 5 4 3 3 3" xfId="18366"/>
    <cellStyle name="20% - Énfasis6 5 4 3 3 3 2" xfId="18367"/>
    <cellStyle name="20% - Énfasis6 5 4 3 3 4" xfId="18368"/>
    <cellStyle name="20% - Énfasis6 5 4 3 4" xfId="18369"/>
    <cellStyle name="20% - Énfasis6 5 4 3 4 2" xfId="18370"/>
    <cellStyle name="20% - Énfasis6 5 4 3 5" xfId="18371"/>
    <cellStyle name="20% - Énfasis6 5 4 3 5 2" xfId="18372"/>
    <cellStyle name="20% - Énfasis6 5 4 3 6" xfId="18373"/>
    <cellStyle name="20% - Énfasis6 5 4 4" xfId="18374"/>
    <cellStyle name="20% - Énfasis6 5 4 4 2" xfId="18375"/>
    <cellStyle name="20% - Énfasis6 5 4 4 2 2" xfId="18376"/>
    <cellStyle name="20% - Énfasis6 5 4 4 2 2 2" xfId="18377"/>
    <cellStyle name="20% - Énfasis6 5 4 4 2 2 2 2" xfId="18378"/>
    <cellStyle name="20% - Énfasis6 5 4 4 2 2 3" xfId="18379"/>
    <cellStyle name="20% - Énfasis6 5 4 4 2 2 3 2" xfId="18380"/>
    <cellStyle name="20% - Énfasis6 5 4 4 2 2 4" xfId="18381"/>
    <cellStyle name="20% - Énfasis6 5 4 4 2 3" xfId="18382"/>
    <cellStyle name="20% - Énfasis6 5 4 4 2 3 2" xfId="18383"/>
    <cellStyle name="20% - Énfasis6 5 4 4 2 4" xfId="18384"/>
    <cellStyle name="20% - Énfasis6 5 4 4 2 4 2" xfId="18385"/>
    <cellStyle name="20% - Énfasis6 5 4 4 2 5" xfId="18386"/>
    <cellStyle name="20% - Énfasis6 5 4 4 3" xfId="18387"/>
    <cellStyle name="20% - Énfasis6 5 4 4 3 2" xfId="18388"/>
    <cellStyle name="20% - Énfasis6 5 4 4 3 2 2" xfId="18389"/>
    <cellStyle name="20% - Énfasis6 5 4 4 3 3" xfId="18390"/>
    <cellStyle name="20% - Énfasis6 5 4 4 3 3 2" xfId="18391"/>
    <cellStyle name="20% - Énfasis6 5 4 4 3 4" xfId="18392"/>
    <cellStyle name="20% - Énfasis6 5 4 4 4" xfId="18393"/>
    <cellStyle name="20% - Énfasis6 5 4 4 4 2" xfId="18394"/>
    <cellStyle name="20% - Énfasis6 5 4 4 5" xfId="18395"/>
    <cellStyle name="20% - Énfasis6 5 4 4 5 2" xfId="18396"/>
    <cellStyle name="20% - Énfasis6 5 4 4 6" xfId="18397"/>
    <cellStyle name="20% - Énfasis6 5 4 5" xfId="18398"/>
    <cellStyle name="20% - Énfasis6 5 4 5 2" xfId="18399"/>
    <cellStyle name="20% - Énfasis6 5 4 5 2 2" xfId="18400"/>
    <cellStyle name="20% - Énfasis6 5 4 5 2 2 2" xfId="18401"/>
    <cellStyle name="20% - Énfasis6 5 4 5 2 3" xfId="18402"/>
    <cellStyle name="20% - Énfasis6 5 4 5 2 3 2" xfId="18403"/>
    <cellStyle name="20% - Énfasis6 5 4 5 2 4" xfId="18404"/>
    <cellStyle name="20% - Énfasis6 5 4 5 3" xfId="18405"/>
    <cellStyle name="20% - Énfasis6 5 4 5 3 2" xfId="18406"/>
    <cellStyle name="20% - Énfasis6 5 4 5 4" xfId="18407"/>
    <cellStyle name="20% - Énfasis6 5 4 5 4 2" xfId="18408"/>
    <cellStyle name="20% - Énfasis6 5 4 5 5" xfId="18409"/>
    <cellStyle name="20% - Énfasis6 5 4 6" xfId="18410"/>
    <cellStyle name="20% - Énfasis6 5 4 6 2" xfId="18411"/>
    <cellStyle name="20% - Énfasis6 5 4 6 2 2" xfId="18412"/>
    <cellStyle name="20% - Énfasis6 5 4 6 3" xfId="18413"/>
    <cellStyle name="20% - Énfasis6 5 4 6 3 2" xfId="18414"/>
    <cellStyle name="20% - Énfasis6 5 4 6 4" xfId="18415"/>
    <cellStyle name="20% - Énfasis6 5 4 7" xfId="18416"/>
    <cellStyle name="20% - Énfasis6 5 4 7 2" xfId="18417"/>
    <cellStyle name="20% - Énfasis6 5 4 8" xfId="18418"/>
    <cellStyle name="20% - Énfasis6 5 4 8 2" xfId="18419"/>
    <cellStyle name="20% - Énfasis6 5 4 9" xfId="18420"/>
    <cellStyle name="20% - Énfasis6 5 5" xfId="18421"/>
    <cellStyle name="20% - Énfasis6 5 5 2" xfId="18422"/>
    <cellStyle name="20% - Énfasis6 5 5 2 2" xfId="18423"/>
    <cellStyle name="20% - Énfasis6 5 5 2 2 2" xfId="18424"/>
    <cellStyle name="20% - Énfasis6 5 5 2 2 2 2" xfId="18425"/>
    <cellStyle name="20% - Énfasis6 5 5 2 2 2 2 2" xfId="18426"/>
    <cellStyle name="20% - Énfasis6 5 5 2 2 2 2 2 2" xfId="18427"/>
    <cellStyle name="20% - Énfasis6 5 5 2 2 2 2 3" xfId="18428"/>
    <cellStyle name="20% - Énfasis6 5 5 2 2 2 2 3 2" xfId="18429"/>
    <cellStyle name="20% - Énfasis6 5 5 2 2 2 2 4" xfId="18430"/>
    <cellStyle name="20% - Énfasis6 5 5 2 2 2 3" xfId="18431"/>
    <cellStyle name="20% - Énfasis6 5 5 2 2 2 3 2" xfId="18432"/>
    <cellStyle name="20% - Énfasis6 5 5 2 2 2 4" xfId="18433"/>
    <cellStyle name="20% - Énfasis6 5 5 2 2 2 4 2" xfId="18434"/>
    <cellStyle name="20% - Énfasis6 5 5 2 2 2 5" xfId="18435"/>
    <cellStyle name="20% - Énfasis6 5 5 2 2 3" xfId="18436"/>
    <cellStyle name="20% - Énfasis6 5 5 2 2 3 2" xfId="18437"/>
    <cellStyle name="20% - Énfasis6 5 5 2 2 3 2 2" xfId="18438"/>
    <cellStyle name="20% - Énfasis6 5 5 2 2 3 3" xfId="18439"/>
    <cellStyle name="20% - Énfasis6 5 5 2 2 3 3 2" xfId="18440"/>
    <cellStyle name="20% - Énfasis6 5 5 2 2 3 4" xfId="18441"/>
    <cellStyle name="20% - Énfasis6 5 5 2 2 4" xfId="18442"/>
    <cellStyle name="20% - Énfasis6 5 5 2 2 4 2" xfId="18443"/>
    <cellStyle name="20% - Énfasis6 5 5 2 2 5" xfId="18444"/>
    <cellStyle name="20% - Énfasis6 5 5 2 2 5 2" xfId="18445"/>
    <cellStyle name="20% - Énfasis6 5 5 2 2 6" xfId="18446"/>
    <cellStyle name="20% - Énfasis6 5 5 2 3" xfId="18447"/>
    <cellStyle name="20% - Énfasis6 5 5 2 3 2" xfId="18448"/>
    <cellStyle name="20% - Énfasis6 5 5 2 3 2 2" xfId="18449"/>
    <cellStyle name="20% - Énfasis6 5 5 2 3 2 2 2" xfId="18450"/>
    <cellStyle name="20% - Énfasis6 5 5 2 3 2 2 2 2" xfId="18451"/>
    <cellStyle name="20% - Énfasis6 5 5 2 3 2 2 3" xfId="18452"/>
    <cellStyle name="20% - Énfasis6 5 5 2 3 2 2 3 2" xfId="18453"/>
    <cellStyle name="20% - Énfasis6 5 5 2 3 2 2 4" xfId="18454"/>
    <cellStyle name="20% - Énfasis6 5 5 2 3 2 3" xfId="18455"/>
    <cellStyle name="20% - Énfasis6 5 5 2 3 2 3 2" xfId="18456"/>
    <cellStyle name="20% - Énfasis6 5 5 2 3 2 4" xfId="18457"/>
    <cellStyle name="20% - Énfasis6 5 5 2 3 2 4 2" xfId="18458"/>
    <cellStyle name="20% - Énfasis6 5 5 2 3 2 5" xfId="18459"/>
    <cellStyle name="20% - Énfasis6 5 5 2 3 3" xfId="18460"/>
    <cellStyle name="20% - Énfasis6 5 5 2 3 3 2" xfId="18461"/>
    <cellStyle name="20% - Énfasis6 5 5 2 3 3 2 2" xfId="18462"/>
    <cellStyle name="20% - Énfasis6 5 5 2 3 3 3" xfId="18463"/>
    <cellStyle name="20% - Énfasis6 5 5 2 3 3 3 2" xfId="18464"/>
    <cellStyle name="20% - Énfasis6 5 5 2 3 3 4" xfId="18465"/>
    <cellStyle name="20% - Énfasis6 5 5 2 3 4" xfId="18466"/>
    <cellStyle name="20% - Énfasis6 5 5 2 3 4 2" xfId="18467"/>
    <cellStyle name="20% - Énfasis6 5 5 2 3 5" xfId="18468"/>
    <cellStyle name="20% - Énfasis6 5 5 2 3 5 2" xfId="18469"/>
    <cellStyle name="20% - Énfasis6 5 5 2 3 6" xfId="18470"/>
    <cellStyle name="20% - Énfasis6 5 5 2 4" xfId="18471"/>
    <cellStyle name="20% - Énfasis6 5 5 2 4 2" xfId="18472"/>
    <cellStyle name="20% - Énfasis6 5 5 2 4 2 2" xfId="18473"/>
    <cellStyle name="20% - Énfasis6 5 5 2 4 2 2 2" xfId="18474"/>
    <cellStyle name="20% - Énfasis6 5 5 2 4 2 3" xfId="18475"/>
    <cellStyle name="20% - Énfasis6 5 5 2 4 2 3 2" xfId="18476"/>
    <cellStyle name="20% - Énfasis6 5 5 2 4 2 4" xfId="18477"/>
    <cellStyle name="20% - Énfasis6 5 5 2 4 3" xfId="18478"/>
    <cellStyle name="20% - Énfasis6 5 5 2 4 3 2" xfId="18479"/>
    <cellStyle name="20% - Énfasis6 5 5 2 4 4" xfId="18480"/>
    <cellStyle name="20% - Énfasis6 5 5 2 4 4 2" xfId="18481"/>
    <cellStyle name="20% - Énfasis6 5 5 2 4 5" xfId="18482"/>
    <cellStyle name="20% - Énfasis6 5 5 2 5" xfId="18483"/>
    <cellStyle name="20% - Énfasis6 5 5 2 5 2" xfId="18484"/>
    <cellStyle name="20% - Énfasis6 5 5 2 5 2 2" xfId="18485"/>
    <cellStyle name="20% - Énfasis6 5 5 2 5 3" xfId="18486"/>
    <cellStyle name="20% - Énfasis6 5 5 2 5 3 2" xfId="18487"/>
    <cellStyle name="20% - Énfasis6 5 5 2 5 4" xfId="18488"/>
    <cellStyle name="20% - Énfasis6 5 5 2 6" xfId="18489"/>
    <cellStyle name="20% - Énfasis6 5 5 2 6 2" xfId="18490"/>
    <cellStyle name="20% - Énfasis6 5 5 2 7" xfId="18491"/>
    <cellStyle name="20% - Énfasis6 5 5 2 7 2" xfId="18492"/>
    <cellStyle name="20% - Énfasis6 5 5 2 8" xfId="18493"/>
    <cellStyle name="20% - Énfasis6 5 5 3" xfId="18494"/>
    <cellStyle name="20% - Énfasis6 5 5 3 2" xfId="18495"/>
    <cellStyle name="20% - Énfasis6 5 5 3 2 2" xfId="18496"/>
    <cellStyle name="20% - Énfasis6 5 5 3 2 2 2" xfId="18497"/>
    <cellStyle name="20% - Énfasis6 5 5 3 2 2 2 2" xfId="18498"/>
    <cellStyle name="20% - Énfasis6 5 5 3 2 2 3" xfId="18499"/>
    <cellStyle name="20% - Énfasis6 5 5 3 2 2 3 2" xfId="18500"/>
    <cellStyle name="20% - Énfasis6 5 5 3 2 2 4" xfId="18501"/>
    <cellStyle name="20% - Énfasis6 5 5 3 2 3" xfId="18502"/>
    <cellStyle name="20% - Énfasis6 5 5 3 2 3 2" xfId="18503"/>
    <cellStyle name="20% - Énfasis6 5 5 3 2 4" xfId="18504"/>
    <cellStyle name="20% - Énfasis6 5 5 3 2 4 2" xfId="18505"/>
    <cellStyle name="20% - Énfasis6 5 5 3 2 5" xfId="18506"/>
    <cellStyle name="20% - Énfasis6 5 5 3 3" xfId="18507"/>
    <cellStyle name="20% - Énfasis6 5 5 3 3 2" xfId="18508"/>
    <cellStyle name="20% - Énfasis6 5 5 3 3 2 2" xfId="18509"/>
    <cellStyle name="20% - Énfasis6 5 5 3 3 3" xfId="18510"/>
    <cellStyle name="20% - Énfasis6 5 5 3 3 3 2" xfId="18511"/>
    <cellStyle name="20% - Énfasis6 5 5 3 3 4" xfId="18512"/>
    <cellStyle name="20% - Énfasis6 5 5 3 4" xfId="18513"/>
    <cellStyle name="20% - Énfasis6 5 5 3 4 2" xfId="18514"/>
    <cellStyle name="20% - Énfasis6 5 5 3 5" xfId="18515"/>
    <cellStyle name="20% - Énfasis6 5 5 3 5 2" xfId="18516"/>
    <cellStyle name="20% - Énfasis6 5 5 3 6" xfId="18517"/>
    <cellStyle name="20% - Énfasis6 5 5 4" xfId="18518"/>
    <cellStyle name="20% - Énfasis6 5 5 4 2" xfId="18519"/>
    <cellStyle name="20% - Énfasis6 5 5 4 2 2" xfId="18520"/>
    <cellStyle name="20% - Énfasis6 5 5 4 2 2 2" xfId="18521"/>
    <cellStyle name="20% - Énfasis6 5 5 4 2 2 2 2" xfId="18522"/>
    <cellStyle name="20% - Énfasis6 5 5 4 2 2 3" xfId="18523"/>
    <cellStyle name="20% - Énfasis6 5 5 4 2 2 3 2" xfId="18524"/>
    <cellStyle name="20% - Énfasis6 5 5 4 2 2 4" xfId="18525"/>
    <cellStyle name="20% - Énfasis6 5 5 4 2 3" xfId="18526"/>
    <cellStyle name="20% - Énfasis6 5 5 4 2 3 2" xfId="18527"/>
    <cellStyle name="20% - Énfasis6 5 5 4 2 4" xfId="18528"/>
    <cellStyle name="20% - Énfasis6 5 5 4 2 4 2" xfId="18529"/>
    <cellStyle name="20% - Énfasis6 5 5 4 2 5" xfId="18530"/>
    <cellStyle name="20% - Énfasis6 5 5 4 3" xfId="18531"/>
    <cellStyle name="20% - Énfasis6 5 5 4 3 2" xfId="18532"/>
    <cellStyle name="20% - Énfasis6 5 5 4 3 2 2" xfId="18533"/>
    <cellStyle name="20% - Énfasis6 5 5 4 3 3" xfId="18534"/>
    <cellStyle name="20% - Énfasis6 5 5 4 3 3 2" xfId="18535"/>
    <cellStyle name="20% - Énfasis6 5 5 4 3 4" xfId="18536"/>
    <cellStyle name="20% - Énfasis6 5 5 4 4" xfId="18537"/>
    <cellStyle name="20% - Énfasis6 5 5 4 4 2" xfId="18538"/>
    <cellStyle name="20% - Énfasis6 5 5 4 5" xfId="18539"/>
    <cellStyle name="20% - Énfasis6 5 5 4 5 2" xfId="18540"/>
    <cellStyle name="20% - Énfasis6 5 5 4 6" xfId="18541"/>
    <cellStyle name="20% - Énfasis6 5 5 5" xfId="18542"/>
    <cellStyle name="20% - Énfasis6 5 5 5 2" xfId="18543"/>
    <cellStyle name="20% - Énfasis6 5 5 5 2 2" xfId="18544"/>
    <cellStyle name="20% - Énfasis6 5 5 5 2 2 2" xfId="18545"/>
    <cellStyle name="20% - Énfasis6 5 5 5 2 3" xfId="18546"/>
    <cellStyle name="20% - Énfasis6 5 5 5 2 3 2" xfId="18547"/>
    <cellStyle name="20% - Énfasis6 5 5 5 2 4" xfId="18548"/>
    <cellStyle name="20% - Énfasis6 5 5 5 3" xfId="18549"/>
    <cellStyle name="20% - Énfasis6 5 5 5 3 2" xfId="18550"/>
    <cellStyle name="20% - Énfasis6 5 5 5 4" xfId="18551"/>
    <cellStyle name="20% - Énfasis6 5 5 5 4 2" xfId="18552"/>
    <cellStyle name="20% - Énfasis6 5 5 5 5" xfId="18553"/>
    <cellStyle name="20% - Énfasis6 5 5 6" xfId="18554"/>
    <cellStyle name="20% - Énfasis6 5 5 6 2" xfId="18555"/>
    <cellStyle name="20% - Énfasis6 5 5 6 2 2" xfId="18556"/>
    <cellStyle name="20% - Énfasis6 5 5 6 3" xfId="18557"/>
    <cellStyle name="20% - Énfasis6 5 5 6 3 2" xfId="18558"/>
    <cellStyle name="20% - Énfasis6 5 5 6 4" xfId="18559"/>
    <cellStyle name="20% - Énfasis6 5 5 7" xfId="18560"/>
    <cellStyle name="20% - Énfasis6 5 5 7 2" xfId="18561"/>
    <cellStyle name="20% - Énfasis6 5 5 8" xfId="18562"/>
    <cellStyle name="20% - Énfasis6 5 5 8 2" xfId="18563"/>
    <cellStyle name="20% - Énfasis6 5 5 9" xfId="18564"/>
    <cellStyle name="20% - Énfasis6 5 6" xfId="18565"/>
    <cellStyle name="20% - Énfasis6 5 6 2" xfId="18566"/>
    <cellStyle name="20% - Énfasis6 5 6 2 2" xfId="18567"/>
    <cellStyle name="20% - Énfasis6 5 6 2 2 2" xfId="18568"/>
    <cellStyle name="20% - Énfasis6 5 6 2 2 2 2" xfId="18569"/>
    <cellStyle name="20% - Énfasis6 5 6 2 2 2 2 2" xfId="18570"/>
    <cellStyle name="20% - Énfasis6 5 6 2 2 2 2 2 2" xfId="18571"/>
    <cellStyle name="20% - Énfasis6 5 6 2 2 2 2 3" xfId="18572"/>
    <cellStyle name="20% - Énfasis6 5 6 2 2 2 2 3 2" xfId="18573"/>
    <cellStyle name="20% - Énfasis6 5 6 2 2 2 2 4" xfId="18574"/>
    <cellStyle name="20% - Énfasis6 5 6 2 2 2 3" xfId="18575"/>
    <cellStyle name="20% - Énfasis6 5 6 2 2 2 3 2" xfId="18576"/>
    <cellStyle name="20% - Énfasis6 5 6 2 2 2 4" xfId="18577"/>
    <cellStyle name="20% - Énfasis6 5 6 2 2 2 4 2" xfId="18578"/>
    <cellStyle name="20% - Énfasis6 5 6 2 2 2 5" xfId="18579"/>
    <cellStyle name="20% - Énfasis6 5 6 2 2 3" xfId="18580"/>
    <cellStyle name="20% - Énfasis6 5 6 2 2 3 2" xfId="18581"/>
    <cellStyle name="20% - Énfasis6 5 6 2 2 3 2 2" xfId="18582"/>
    <cellStyle name="20% - Énfasis6 5 6 2 2 3 3" xfId="18583"/>
    <cellStyle name="20% - Énfasis6 5 6 2 2 3 3 2" xfId="18584"/>
    <cellStyle name="20% - Énfasis6 5 6 2 2 3 4" xfId="18585"/>
    <cellStyle name="20% - Énfasis6 5 6 2 2 4" xfId="18586"/>
    <cellStyle name="20% - Énfasis6 5 6 2 2 4 2" xfId="18587"/>
    <cellStyle name="20% - Énfasis6 5 6 2 2 5" xfId="18588"/>
    <cellStyle name="20% - Énfasis6 5 6 2 2 5 2" xfId="18589"/>
    <cellStyle name="20% - Énfasis6 5 6 2 2 6" xfId="18590"/>
    <cellStyle name="20% - Énfasis6 5 6 2 3" xfId="18591"/>
    <cellStyle name="20% - Énfasis6 5 6 2 3 2" xfId="18592"/>
    <cellStyle name="20% - Énfasis6 5 6 2 3 2 2" xfId="18593"/>
    <cellStyle name="20% - Énfasis6 5 6 2 3 2 2 2" xfId="18594"/>
    <cellStyle name="20% - Énfasis6 5 6 2 3 2 2 2 2" xfId="18595"/>
    <cellStyle name="20% - Énfasis6 5 6 2 3 2 2 3" xfId="18596"/>
    <cellStyle name="20% - Énfasis6 5 6 2 3 2 2 3 2" xfId="18597"/>
    <cellStyle name="20% - Énfasis6 5 6 2 3 2 2 4" xfId="18598"/>
    <cellStyle name="20% - Énfasis6 5 6 2 3 2 3" xfId="18599"/>
    <cellStyle name="20% - Énfasis6 5 6 2 3 2 3 2" xfId="18600"/>
    <cellStyle name="20% - Énfasis6 5 6 2 3 2 4" xfId="18601"/>
    <cellStyle name="20% - Énfasis6 5 6 2 3 2 4 2" xfId="18602"/>
    <cellStyle name="20% - Énfasis6 5 6 2 3 2 5" xfId="18603"/>
    <cellStyle name="20% - Énfasis6 5 6 2 3 3" xfId="18604"/>
    <cellStyle name="20% - Énfasis6 5 6 2 3 3 2" xfId="18605"/>
    <cellStyle name="20% - Énfasis6 5 6 2 3 3 2 2" xfId="18606"/>
    <cellStyle name="20% - Énfasis6 5 6 2 3 3 3" xfId="18607"/>
    <cellStyle name="20% - Énfasis6 5 6 2 3 3 3 2" xfId="18608"/>
    <cellStyle name="20% - Énfasis6 5 6 2 3 3 4" xfId="18609"/>
    <cellStyle name="20% - Énfasis6 5 6 2 3 4" xfId="18610"/>
    <cellStyle name="20% - Énfasis6 5 6 2 3 4 2" xfId="18611"/>
    <cellStyle name="20% - Énfasis6 5 6 2 3 5" xfId="18612"/>
    <cellStyle name="20% - Énfasis6 5 6 2 3 5 2" xfId="18613"/>
    <cellStyle name="20% - Énfasis6 5 6 2 3 6" xfId="18614"/>
    <cellStyle name="20% - Énfasis6 5 6 2 4" xfId="18615"/>
    <cellStyle name="20% - Énfasis6 5 6 2 4 2" xfId="18616"/>
    <cellStyle name="20% - Énfasis6 5 6 2 4 2 2" xfId="18617"/>
    <cellStyle name="20% - Énfasis6 5 6 2 4 2 2 2" xfId="18618"/>
    <cellStyle name="20% - Énfasis6 5 6 2 4 2 3" xfId="18619"/>
    <cellStyle name="20% - Énfasis6 5 6 2 4 2 3 2" xfId="18620"/>
    <cellStyle name="20% - Énfasis6 5 6 2 4 2 4" xfId="18621"/>
    <cellStyle name="20% - Énfasis6 5 6 2 4 3" xfId="18622"/>
    <cellStyle name="20% - Énfasis6 5 6 2 4 3 2" xfId="18623"/>
    <cellStyle name="20% - Énfasis6 5 6 2 4 4" xfId="18624"/>
    <cellStyle name="20% - Énfasis6 5 6 2 4 4 2" xfId="18625"/>
    <cellStyle name="20% - Énfasis6 5 6 2 4 5" xfId="18626"/>
    <cellStyle name="20% - Énfasis6 5 6 2 5" xfId="18627"/>
    <cellStyle name="20% - Énfasis6 5 6 2 5 2" xfId="18628"/>
    <cellStyle name="20% - Énfasis6 5 6 2 5 2 2" xfId="18629"/>
    <cellStyle name="20% - Énfasis6 5 6 2 5 3" xfId="18630"/>
    <cellStyle name="20% - Énfasis6 5 6 2 5 3 2" xfId="18631"/>
    <cellStyle name="20% - Énfasis6 5 6 2 5 4" xfId="18632"/>
    <cellStyle name="20% - Énfasis6 5 6 2 6" xfId="18633"/>
    <cellStyle name="20% - Énfasis6 5 6 2 6 2" xfId="18634"/>
    <cellStyle name="20% - Énfasis6 5 6 2 7" xfId="18635"/>
    <cellStyle name="20% - Énfasis6 5 6 2 7 2" xfId="18636"/>
    <cellStyle name="20% - Énfasis6 5 6 2 8" xfId="18637"/>
    <cellStyle name="20% - Énfasis6 5 6 3" xfId="18638"/>
    <cellStyle name="20% - Énfasis6 5 6 3 2" xfId="18639"/>
    <cellStyle name="20% - Énfasis6 5 6 3 2 2" xfId="18640"/>
    <cellStyle name="20% - Énfasis6 5 6 3 2 2 2" xfId="18641"/>
    <cellStyle name="20% - Énfasis6 5 6 3 2 2 2 2" xfId="18642"/>
    <cellStyle name="20% - Énfasis6 5 6 3 2 2 3" xfId="18643"/>
    <cellStyle name="20% - Énfasis6 5 6 3 2 2 3 2" xfId="18644"/>
    <cellStyle name="20% - Énfasis6 5 6 3 2 2 4" xfId="18645"/>
    <cellStyle name="20% - Énfasis6 5 6 3 2 3" xfId="18646"/>
    <cellStyle name="20% - Énfasis6 5 6 3 2 3 2" xfId="18647"/>
    <cellStyle name="20% - Énfasis6 5 6 3 2 4" xfId="18648"/>
    <cellStyle name="20% - Énfasis6 5 6 3 2 4 2" xfId="18649"/>
    <cellStyle name="20% - Énfasis6 5 6 3 2 5" xfId="18650"/>
    <cellStyle name="20% - Énfasis6 5 6 3 3" xfId="18651"/>
    <cellStyle name="20% - Énfasis6 5 6 3 3 2" xfId="18652"/>
    <cellStyle name="20% - Énfasis6 5 6 3 3 2 2" xfId="18653"/>
    <cellStyle name="20% - Énfasis6 5 6 3 3 3" xfId="18654"/>
    <cellStyle name="20% - Énfasis6 5 6 3 3 3 2" xfId="18655"/>
    <cellStyle name="20% - Énfasis6 5 6 3 3 4" xfId="18656"/>
    <cellStyle name="20% - Énfasis6 5 6 3 4" xfId="18657"/>
    <cellStyle name="20% - Énfasis6 5 6 3 4 2" xfId="18658"/>
    <cellStyle name="20% - Énfasis6 5 6 3 5" xfId="18659"/>
    <cellStyle name="20% - Énfasis6 5 6 3 5 2" xfId="18660"/>
    <cellStyle name="20% - Énfasis6 5 6 3 6" xfId="18661"/>
    <cellStyle name="20% - Énfasis6 5 6 4" xfId="18662"/>
    <cellStyle name="20% - Énfasis6 5 6 4 2" xfId="18663"/>
    <cellStyle name="20% - Énfasis6 5 6 4 2 2" xfId="18664"/>
    <cellStyle name="20% - Énfasis6 5 6 4 2 2 2" xfId="18665"/>
    <cellStyle name="20% - Énfasis6 5 6 4 2 2 2 2" xfId="18666"/>
    <cellStyle name="20% - Énfasis6 5 6 4 2 2 3" xfId="18667"/>
    <cellStyle name="20% - Énfasis6 5 6 4 2 2 3 2" xfId="18668"/>
    <cellStyle name="20% - Énfasis6 5 6 4 2 2 4" xfId="18669"/>
    <cellStyle name="20% - Énfasis6 5 6 4 2 3" xfId="18670"/>
    <cellStyle name="20% - Énfasis6 5 6 4 2 3 2" xfId="18671"/>
    <cellStyle name="20% - Énfasis6 5 6 4 2 4" xfId="18672"/>
    <cellStyle name="20% - Énfasis6 5 6 4 2 4 2" xfId="18673"/>
    <cellStyle name="20% - Énfasis6 5 6 4 2 5" xfId="18674"/>
    <cellStyle name="20% - Énfasis6 5 6 4 3" xfId="18675"/>
    <cellStyle name="20% - Énfasis6 5 6 4 3 2" xfId="18676"/>
    <cellStyle name="20% - Énfasis6 5 6 4 3 2 2" xfId="18677"/>
    <cellStyle name="20% - Énfasis6 5 6 4 3 3" xfId="18678"/>
    <cellStyle name="20% - Énfasis6 5 6 4 3 3 2" xfId="18679"/>
    <cellStyle name="20% - Énfasis6 5 6 4 3 4" xfId="18680"/>
    <cellStyle name="20% - Énfasis6 5 6 4 4" xfId="18681"/>
    <cellStyle name="20% - Énfasis6 5 6 4 4 2" xfId="18682"/>
    <cellStyle name="20% - Énfasis6 5 6 4 5" xfId="18683"/>
    <cellStyle name="20% - Énfasis6 5 6 4 5 2" xfId="18684"/>
    <cellStyle name="20% - Énfasis6 5 6 4 6" xfId="18685"/>
    <cellStyle name="20% - Énfasis6 5 6 5" xfId="18686"/>
    <cellStyle name="20% - Énfasis6 5 6 5 2" xfId="18687"/>
    <cellStyle name="20% - Énfasis6 5 6 5 2 2" xfId="18688"/>
    <cellStyle name="20% - Énfasis6 5 6 5 2 2 2" xfId="18689"/>
    <cellStyle name="20% - Énfasis6 5 6 5 2 3" xfId="18690"/>
    <cellStyle name="20% - Énfasis6 5 6 5 2 3 2" xfId="18691"/>
    <cellStyle name="20% - Énfasis6 5 6 5 2 4" xfId="18692"/>
    <cellStyle name="20% - Énfasis6 5 6 5 3" xfId="18693"/>
    <cellStyle name="20% - Énfasis6 5 6 5 3 2" xfId="18694"/>
    <cellStyle name="20% - Énfasis6 5 6 5 4" xfId="18695"/>
    <cellStyle name="20% - Énfasis6 5 6 5 4 2" xfId="18696"/>
    <cellStyle name="20% - Énfasis6 5 6 5 5" xfId="18697"/>
    <cellStyle name="20% - Énfasis6 5 6 6" xfId="18698"/>
    <cellStyle name="20% - Énfasis6 5 6 6 2" xfId="18699"/>
    <cellStyle name="20% - Énfasis6 5 6 6 2 2" xfId="18700"/>
    <cellStyle name="20% - Énfasis6 5 6 6 3" xfId="18701"/>
    <cellStyle name="20% - Énfasis6 5 6 6 3 2" xfId="18702"/>
    <cellStyle name="20% - Énfasis6 5 6 6 4" xfId="18703"/>
    <cellStyle name="20% - Énfasis6 5 6 7" xfId="18704"/>
    <cellStyle name="20% - Énfasis6 5 6 7 2" xfId="18705"/>
    <cellStyle name="20% - Énfasis6 5 6 8" xfId="18706"/>
    <cellStyle name="20% - Énfasis6 5 6 8 2" xfId="18707"/>
    <cellStyle name="20% - Énfasis6 5 6 9" xfId="18708"/>
    <cellStyle name="20% - Énfasis6 5 7" xfId="18709"/>
    <cellStyle name="20% - Énfasis6 5 7 2" xfId="18710"/>
    <cellStyle name="20% - Énfasis6 5 7 2 2" xfId="18711"/>
    <cellStyle name="20% - Énfasis6 5 7 2 2 2" xfId="18712"/>
    <cellStyle name="20% - Énfasis6 5 7 2 2 2 2" xfId="18713"/>
    <cellStyle name="20% - Énfasis6 5 7 2 2 2 2 2" xfId="18714"/>
    <cellStyle name="20% - Énfasis6 5 7 2 2 2 2 2 2" xfId="18715"/>
    <cellStyle name="20% - Énfasis6 5 7 2 2 2 2 3" xfId="18716"/>
    <cellStyle name="20% - Énfasis6 5 7 2 2 2 2 3 2" xfId="18717"/>
    <cellStyle name="20% - Énfasis6 5 7 2 2 2 2 4" xfId="18718"/>
    <cellStyle name="20% - Énfasis6 5 7 2 2 2 3" xfId="18719"/>
    <cellStyle name="20% - Énfasis6 5 7 2 2 2 3 2" xfId="18720"/>
    <cellStyle name="20% - Énfasis6 5 7 2 2 2 4" xfId="18721"/>
    <cellStyle name="20% - Énfasis6 5 7 2 2 2 4 2" xfId="18722"/>
    <cellStyle name="20% - Énfasis6 5 7 2 2 2 5" xfId="18723"/>
    <cellStyle name="20% - Énfasis6 5 7 2 2 3" xfId="18724"/>
    <cellStyle name="20% - Énfasis6 5 7 2 2 3 2" xfId="18725"/>
    <cellStyle name="20% - Énfasis6 5 7 2 2 3 2 2" xfId="18726"/>
    <cellStyle name="20% - Énfasis6 5 7 2 2 3 3" xfId="18727"/>
    <cellStyle name="20% - Énfasis6 5 7 2 2 3 3 2" xfId="18728"/>
    <cellStyle name="20% - Énfasis6 5 7 2 2 3 4" xfId="18729"/>
    <cellStyle name="20% - Énfasis6 5 7 2 2 4" xfId="18730"/>
    <cellStyle name="20% - Énfasis6 5 7 2 2 4 2" xfId="18731"/>
    <cellStyle name="20% - Énfasis6 5 7 2 2 5" xfId="18732"/>
    <cellStyle name="20% - Énfasis6 5 7 2 2 5 2" xfId="18733"/>
    <cellStyle name="20% - Énfasis6 5 7 2 2 6" xfId="18734"/>
    <cellStyle name="20% - Énfasis6 5 7 2 3" xfId="18735"/>
    <cellStyle name="20% - Énfasis6 5 7 2 3 2" xfId="18736"/>
    <cellStyle name="20% - Énfasis6 5 7 2 3 2 2" xfId="18737"/>
    <cellStyle name="20% - Énfasis6 5 7 2 3 2 2 2" xfId="18738"/>
    <cellStyle name="20% - Énfasis6 5 7 2 3 2 2 2 2" xfId="18739"/>
    <cellStyle name="20% - Énfasis6 5 7 2 3 2 2 3" xfId="18740"/>
    <cellStyle name="20% - Énfasis6 5 7 2 3 2 2 3 2" xfId="18741"/>
    <cellStyle name="20% - Énfasis6 5 7 2 3 2 2 4" xfId="18742"/>
    <cellStyle name="20% - Énfasis6 5 7 2 3 2 3" xfId="18743"/>
    <cellStyle name="20% - Énfasis6 5 7 2 3 2 3 2" xfId="18744"/>
    <cellStyle name="20% - Énfasis6 5 7 2 3 2 4" xfId="18745"/>
    <cellStyle name="20% - Énfasis6 5 7 2 3 2 4 2" xfId="18746"/>
    <cellStyle name="20% - Énfasis6 5 7 2 3 2 5" xfId="18747"/>
    <cellStyle name="20% - Énfasis6 5 7 2 3 3" xfId="18748"/>
    <cellStyle name="20% - Énfasis6 5 7 2 3 3 2" xfId="18749"/>
    <cellStyle name="20% - Énfasis6 5 7 2 3 3 2 2" xfId="18750"/>
    <cellStyle name="20% - Énfasis6 5 7 2 3 3 3" xfId="18751"/>
    <cellStyle name="20% - Énfasis6 5 7 2 3 3 3 2" xfId="18752"/>
    <cellStyle name="20% - Énfasis6 5 7 2 3 3 4" xfId="18753"/>
    <cellStyle name="20% - Énfasis6 5 7 2 3 4" xfId="18754"/>
    <cellStyle name="20% - Énfasis6 5 7 2 3 4 2" xfId="18755"/>
    <cellStyle name="20% - Énfasis6 5 7 2 3 5" xfId="18756"/>
    <cellStyle name="20% - Énfasis6 5 7 2 3 5 2" xfId="18757"/>
    <cellStyle name="20% - Énfasis6 5 7 2 3 6" xfId="18758"/>
    <cellStyle name="20% - Énfasis6 5 7 2 4" xfId="18759"/>
    <cellStyle name="20% - Énfasis6 5 7 2 4 2" xfId="18760"/>
    <cellStyle name="20% - Énfasis6 5 7 2 4 2 2" xfId="18761"/>
    <cellStyle name="20% - Énfasis6 5 7 2 4 2 2 2" xfId="18762"/>
    <cellStyle name="20% - Énfasis6 5 7 2 4 2 3" xfId="18763"/>
    <cellStyle name="20% - Énfasis6 5 7 2 4 2 3 2" xfId="18764"/>
    <cellStyle name="20% - Énfasis6 5 7 2 4 2 4" xfId="18765"/>
    <cellStyle name="20% - Énfasis6 5 7 2 4 3" xfId="18766"/>
    <cellStyle name="20% - Énfasis6 5 7 2 4 3 2" xfId="18767"/>
    <cellStyle name="20% - Énfasis6 5 7 2 4 4" xfId="18768"/>
    <cellStyle name="20% - Énfasis6 5 7 2 4 4 2" xfId="18769"/>
    <cellStyle name="20% - Énfasis6 5 7 2 4 5" xfId="18770"/>
    <cellStyle name="20% - Énfasis6 5 7 2 5" xfId="18771"/>
    <cellStyle name="20% - Énfasis6 5 7 2 5 2" xfId="18772"/>
    <cellStyle name="20% - Énfasis6 5 7 2 5 2 2" xfId="18773"/>
    <cellStyle name="20% - Énfasis6 5 7 2 5 3" xfId="18774"/>
    <cellStyle name="20% - Énfasis6 5 7 2 5 3 2" xfId="18775"/>
    <cellStyle name="20% - Énfasis6 5 7 2 5 4" xfId="18776"/>
    <cellStyle name="20% - Énfasis6 5 7 2 6" xfId="18777"/>
    <cellStyle name="20% - Énfasis6 5 7 2 6 2" xfId="18778"/>
    <cellStyle name="20% - Énfasis6 5 7 2 7" xfId="18779"/>
    <cellStyle name="20% - Énfasis6 5 7 2 7 2" xfId="18780"/>
    <cellStyle name="20% - Énfasis6 5 7 2 8" xfId="18781"/>
    <cellStyle name="20% - Énfasis6 5 7 3" xfId="18782"/>
    <cellStyle name="20% - Énfasis6 5 7 3 2" xfId="18783"/>
    <cellStyle name="20% - Énfasis6 5 7 3 2 2" xfId="18784"/>
    <cellStyle name="20% - Énfasis6 5 7 3 2 2 2" xfId="18785"/>
    <cellStyle name="20% - Énfasis6 5 7 3 2 2 2 2" xfId="18786"/>
    <cellStyle name="20% - Énfasis6 5 7 3 2 2 3" xfId="18787"/>
    <cellStyle name="20% - Énfasis6 5 7 3 2 2 3 2" xfId="18788"/>
    <cellStyle name="20% - Énfasis6 5 7 3 2 2 4" xfId="18789"/>
    <cellStyle name="20% - Énfasis6 5 7 3 2 3" xfId="18790"/>
    <cellStyle name="20% - Énfasis6 5 7 3 2 3 2" xfId="18791"/>
    <cellStyle name="20% - Énfasis6 5 7 3 2 4" xfId="18792"/>
    <cellStyle name="20% - Énfasis6 5 7 3 2 4 2" xfId="18793"/>
    <cellStyle name="20% - Énfasis6 5 7 3 2 5" xfId="18794"/>
    <cellStyle name="20% - Énfasis6 5 7 3 3" xfId="18795"/>
    <cellStyle name="20% - Énfasis6 5 7 3 3 2" xfId="18796"/>
    <cellStyle name="20% - Énfasis6 5 7 3 3 2 2" xfId="18797"/>
    <cellStyle name="20% - Énfasis6 5 7 3 3 3" xfId="18798"/>
    <cellStyle name="20% - Énfasis6 5 7 3 3 3 2" xfId="18799"/>
    <cellStyle name="20% - Énfasis6 5 7 3 3 4" xfId="18800"/>
    <cellStyle name="20% - Énfasis6 5 7 3 4" xfId="18801"/>
    <cellStyle name="20% - Énfasis6 5 7 3 4 2" xfId="18802"/>
    <cellStyle name="20% - Énfasis6 5 7 3 5" xfId="18803"/>
    <cellStyle name="20% - Énfasis6 5 7 3 5 2" xfId="18804"/>
    <cellStyle name="20% - Énfasis6 5 7 3 6" xfId="18805"/>
    <cellStyle name="20% - Énfasis6 5 7 4" xfId="18806"/>
    <cellStyle name="20% - Énfasis6 5 7 4 2" xfId="18807"/>
    <cellStyle name="20% - Énfasis6 5 7 4 2 2" xfId="18808"/>
    <cellStyle name="20% - Énfasis6 5 7 4 2 2 2" xfId="18809"/>
    <cellStyle name="20% - Énfasis6 5 7 4 2 2 2 2" xfId="18810"/>
    <cellStyle name="20% - Énfasis6 5 7 4 2 2 3" xfId="18811"/>
    <cellStyle name="20% - Énfasis6 5 7 4 2 2 3 2" xfId="18812"/>
    <cellStyle name="20% - Énfasis6 5 7 4 2 2 4" xfId="18813"/>
    <cellStyle name="20% - Énfasis6 5 7 4 2 3" xfId="18814"/>
    <cellStyle name="20% - Énfasis6 5 7 4 2 3 2" xfId="18815"/>
    <cellStyle name="20% - Énfasis6 5 7 4 2 4" xfId="18816"/>
    <cellStyle name="20% - Énfasis6 5 7 4 2 4 2" xfId="18817"/>
    <cellStyle name="20% - Énfasis6 5 7 4 2 5" xfId="18818"/>
    <cellStyle name="20% - Énfasis6 5 7 4 3" xfId="18819"/>
    <cellStyle name="20% - Énfasis6 5 7 4 3 2" xfId="18820"/>
    <cellStyle name="20% - Énfasis6 5 7 4 3 2 2" xfId="18821"/>
    <cellStyle name="20% - Énfasis6 5 7 4 3 3" xfId="18822"/>
    <cellStyle name="20% - Énfasis6 5 7 4 3 3 2" xfId="18823"/>
    <cellStyle name="20% - Énfasis6 5 7 4 3 4" xfId="18824"/>
    <cellStyle name="20% - Énfasis6 5 7 4 4" xfId="18825"/>
    <cellStyle name="20% - Énfasis6 5 7 4 4 2" xfId="18826"/>
    <cellStyle name="20% - Énfasis6 5 7 4 5" xfId="18827"/>
    <cellStyle name="20% - Énfasis6 5 7 4 5 2" xfId="18828"/>
    <cellStyle name="20% - Énfasis6 5 7 4 6" xfId="18829"/>
    <cellStyle name="20% - Énfasis6 5 7 5" xfId="18830"/>
    <cellStyle name="20% - Énfasis6 5 7 5 2" xfId="18831"/>
    <cellStyle name="20% - Énfasis6 5 7 5 2 2" xfId="18832"/>
    <cellStyle name="20% - Énfasis6 5 7 5 2 2 2" xfId="18833"/>
    <cellStyle name="20% - Énfasis6 5 7 5 2 3" xfId="18834"/>
    <cellStyle name="20% - Énfasis6 5 7 5 2 3 2" xfId="18835"/>
    <cellStyle name="20% - Énfasis6 5 7 5 2 4" xfId="18836"/>
    <cellStyle name="20% - Énfasis6 5 7 5 3" xfId="18837"/>
    <cellStyle name="20% - Énfasis6 5 7 5 3 2" xfId="18838"/>
    <cellStyle name="20% - Énfasis6 5 7 5 4" xfId="18839"/>
    <cellStyle name="20% - Énfasis6 5 7 5 4 2" xfId="18840"/>
    <cellStyle name="20% - Énfasis6 5 7 5 5" xfId="18841"/>
    <cellStyle name="20% - Énfasis6 5 7 6" xfId="18842"/>
    <cellStyle name="20% - Énfasis6 5 7 6 2" xfId="18843"/>
    <cellStyle name="20% - Énfasis6 5 7 6 2 2" xfId="18844"/>
    <cellStyle name="20% - Énfasis6 5 7 6 3" xfId="18845"/>
    <cellStyle name="20% - Énfasis6 5 7 6 3 2" xfId="18846"/>
    <cellStyle name="20% - Énfasis6 5 7 6 4" xfId="18847"/>
    <cellStyle name="20% - Énfasis6 5 7 7" xfId="18848"/>
    <cellStyle name="20% - Énfasis6 5 7 7 2" xfId="18849"/>
    <cellStyle name="20% - Énfasis6 5 7 8" xfId="18850"/>
    <cellStyle name="20% - Énfasis6 5 7 8 2" xfId="18851"/>
    <cellStyle name="20% - Énfasis6 5 7 9" xfId="18852"/>
    <cellStyle name="20% - Énfasis6 5 8" xfId="18853"/>
    <cellStyle name="20% - Énfasis6 5 8 2" xfId="18854"/>
    <cellStyle name="20% - Énfasis6 5 8 2 2" xfId="18855"/>
    <cellStyle name="20% - Énfasis6 5 8 2 2 2" xfId="18856"/>
    <cellStyle name="20% - Énfasis6 5 8 2 2 2 2" xfId="18857"/>
    <cellStyle name="20% - Énfasis6 5 8 2 2 2 2 2" xfId="18858"/>
    <cellStyle name="20% - Énfasis6 5 8 2 2 2 2 2 2" xfId="18859"/>
    <cellStyle name="20% - Énfasis6 5 8 2 2 2 2 3" xfId="18860"/>
    <cellStyle name="20% - Énfasis6 5 8 2 2 2 2 3 2" xfId="18861"/>
    <cellStyle name="20% - Énfasis6 5 8 2 2 2 2 4" xfId="18862"/>
    <cellStyle name="20% - Énfasis6 5 8 2 2 2 3" xfId="18863"/>
    <cellStyle name="20% - Énfasis6 5 8 2 2 2 3 2" xfId="18864"/>
    <cellStyle name="20% - Énfasis6 5 8 2 2 2 4" xfId="18865"/>
    <cellStyle name="20% - Énfasis6 5 8 2 2 2 4 2" xfId="18866"/>
    <cellStyle name="20% - Énfasis6 5 8 2 2 2 5" xfId="18867"/>
    <cellStyle name="20% - Énfasis6 5 8 2 2 3" xfId="18868"/>
    <cellStyle name="20% - Énfasis6 5 8 2 2 3 2" xfId="18869"/>
    <cellStyle name="20% - Énfasis6 5 8 2 2 3 2 2" xfId="18870"/>
    <cellStyle name="20% - Énfasis6 5 8 2 2 3 3" xfId="18871"/>
    <cellStyle name="20% - Énfasis6 5 8 2 2 3 3 2" xfId="18872"/>
    <cellStyle name="20% - Énfasis6 5 8 2 2 3 4" xfId="18873"/>
    <cellStyle name="20% - Énfasis6 5 8 2 2 4" xfId="18874"/>
    <cellStyle name="20% - Énfasis6 5 8 2 2 4 2" xfId="18875"/>
    <cellStyle name="20% - Énfasis6 5 8 2 2 5" xfId="18876"/>
    <cellStyle name="20% - Énfasis6 5 8 2 2 5 2" xfId="18877"/>
    <cellStyle name="20% - Énfasis6 5 8 2 2 6" xfId="18878"/>
    <cellStyle name="20% - Énfasis6 5 8 2 3" xfId="18879"/>
    <cellStyle name="20% - Énfasis6 5 8 2 3 2" xfId="18880"/>
    <cellStyle name="20% - Énfasis6 5 8 2 3 2 2" xfId="18881"/>
    <cellStyle name="20% - Énfasis6 5 8 2 3 2 2 2" xfId="18882"/>
    <cellStyle name="20% - Énfasis6 5 8 2 3 2 2 2 2" xfId="18883"/>
    <cellStyle name="20% - Énfasis6 5 8 2 3 2 2 3" xfId="18884"/>
    <cellStyle name="20% - Énfasis6 5 8 2 3 2 2 3 2" xfId="18885"/>
    <cellStyle name="20% - Énfasis6 5 8 2 3 2 2 4" xfId="18886"/>
    <cellStyle name="20% - Énfasis6 5 8 2 3 2 3" xfId="18887"/>
    <cellStyle name="20% - Énfasis6 5 8 2 3 2 3 2" xfId="18888"/>
    <cellStyle name="20% - Énfasis6 5 8 2 3 2 4" xfId="18889"/>
    <cellStyle name="20% - Énfasis6 5 8 2 3 2 4 2" xfId="18890"/>
    <cellStyle name="20% - Énfasis6 5 8 2 3 2 5" xfId="18891"/>
    <cellStyle name="20% - Énfasis6 5 8 2 3 3" xfId="18892"/>
    <cellStyle name="20% - Énfasis6 5 8 2 3 3 2" xfId="18893"/>
    <cellStyle name="20% - Énfasis6 5 8 2 3 3 2 2" xfId="18894"/>
    <cellStyle name="20% - Énfasis6 5 8 2 3 3 3" xfId="18895"/>
    <cellStyle name="20% - Énfasis6 5 8 2 3 3 3 2" xfId="18896"/>
    <cellStyle name="20% - Énfasis6 5 8 2 3 3 4" xfId="18897"/>
    <cellStyle name="20% - Énfasis6 5 8 2 3 4" xfId="18898"/>
    <cellStyle name="20% - Énfasis6 5 8 2 3 4 2" xfId="18899"/>
    <cellStyle name="20% - Énfasis6 5 8 2 3 5" xfId="18900"/>
    <cellStyle name="20% - Énfasis6 5 8 2 3 5 2" xfId="18901"/>
    <cellStyle name="20% - Énfasis6 5 8 2 3 6" xfId="18902"/>
    <cellStyle name="20% - Énfasis6 5 8 2 4" xfId="18903"/>
    <cellStyle name="20% - Énfasis6 5 8 2 4 2" xfId="18904"/>
    <cellStyle name="20% - Énfasis6 5 8 2 4 2 2" xfId="18905"/>
    <cellStyle name="20% - Énfasis6 5 8 2 4 2 2 2" xfId="18906"/>
    <cellStyle name="20% - Énfasis6 5 8 2 4 2 3" xfId="18907"/>
    <cellStyle name="20% - Énfasis6 5 8 2 4 2 3 2" xfId="18908"/>
    <cellStyle name="20% - Énfasis6 5 8 2 4 2 4" xfId="18909"/>
    <cellStyle name="20% - Énfasis6 5 8 2 4 3" xfId="18910"/>
    <cellStyle name="20% - Énfasis6 5 8 2 4 3 2" xfId="18911"/>
    <cellStyle name="20% - Énfasis6 5 8 2 4 4" xfId="18912"/>
    <cellStyle name="20% - Énfasis6 5 8 2 4 4 2" xfId="18913"/>
    <cellStyle name="20% - Énfasis6 5 8 2 4 5" xfId="18914"/>
    <cellStyle name="20% - Énfasis6 5 8 2 5" xfId="18915"/>
    <cellStyle name="20% - Énfasis6 5 8 2 5 2" xfId="18916"/>
    <cellStyle name="20% - Énfasis6 5 8 2 5 2 2" xfId="18917"/>
    <cellStyle name="20% - Énfasis6 5 8 2 5 3" xfId="18918"/>
    <cellStyle name="20% - Énfasis6 5 8 2 5 3 2" xfId="18919"/>
    <cellStyle name="20% - Énfasis6 5 8 2 5 4" xfId="18920"/>
    <cellStyle name="20% - Énfasis6 5 8 2 6" xfId="18921"/>
    <cellStyle name="20% - Énfasis6 5 8 2 6 2" xfId="18922"/>
    <cellStyle name="20% - Énfasis6 5 8 2 7" xfId="18923"/>
    <cellStyle name="20% - Énfasis6 5 8 2 7 2" xfId="18924"/>
    <cellStyle name="20% - Énfasis6 5 8 2 8" xfId="18925"/>
    <cellStyle name="20% - Énfasis6 5 8 3" xfId="18926"/>
    <cellStyle name="20% - Énfasis6 5 8 3 2" xfId="18927"/>
    <cellStyle name="20% - Énfasis6 5 8 3 2 2" xfId="18928"/>
    <cellStyle name="20% - Énfasis6 5 8 3 2 2 2" xfId="18929"/>
    <cellStyle name="20% - Énfasis6 5 8 3 2 2 2 2" xfId="18930"/>
    <cellStyle name="20% - Énfasis6 5 8 3 2 2 3" xfId="18931"/>
    <cellStyle name="20% - Énfasis6 5 8 3 2 2 3 2" xfId="18932"/>
    <cellStyle name="20% - Énfasis6 5 8 3 2 2 4" xfId="18933"/>
    <cellStyle name="20% - Énfasis6 5 8 3 2 3" xfId="18934"/>
    <cellStyle name="20% - Énfasis6 5 8 3 2 3 2" xfId="18935"/>
    <cellStyle name="20% - Énfasis6 5 8 3 2 4" xfId="18936"/>
    <cellStyle name="20% - Énfasis6 5 8 3 2 4 2" xfId="18937"/>
    <cellStyle name="20% - Énfasis6 5 8 3 2 5" xfId="18938"/>
    <cellStyle name="20% - Énfasis6 5 8 3 3" xfId="18939"/>
    <cellStyle name="20% - Énfasis6 5 8 3 3 2" xfId="18940"/>
    <cellStyle name="20% - Énfasis6 5 8 3 3 2 2" xfId="18941"/>
    <cellStyle name="20% - Énfasis6 5 8 3 3 3" xfId="18942"/>
    <cellStyle name="20% - Énfasis6 5 8 3 3 3 2" xfId="18943"/>
    <cellStyle name="20% - Énfasis6 5 8 3 3 4" xfId="18944"/>
    <cellStyle name="20% - Énfasis6 5 8 3 4" xfId="18945"/>
    <cellStyle name="20% - Énfasis6 5 8 3 4 2" xfId="18946"/>
    <cellStyle name="20% - Énfasis6 5 8 3 5" xfId="18947"/>
    <cellStyle name="20% - Énfasis6 5 8 3 5 2" xfId="18948"/>
    <cellStyle name="20% - Énfasis6 5 8 3 6" xfId="18949"/>
    <cellStyle name="20% - Énfasis6 5 8 4" xfId="18950"/>
    <cellStyle name="20% - Énfasis6 5 8 4 2" xfId="18951"/>
    <cellStyle name="20% - Énfasis6 5 8 4 2 2" xfId="18952"/>
    <cellStyle name="20% - Énfasis6 5 8 4 2 2 2" xfId="18953"/>
    <cellStyle name="20% - Énfasis6 5 8 4 2 2 2 2" xfId="18954"/>
    <cellStyle name="20% - Énfasis6 5 8 4 2 2 3" xfId="18955"/>
    <cellStyle name="20% - Énfasis6 5 8 4 2 2 3 2" xfId="18956"/>
    <cellStyle name="20% - Énfasis6 5 8 4 2 2 4" xfId="18957"/>
    <cellStyle name="20% - Énfasis6 5 8 4 2 3" xfId="18958"/>
    <cellStyle name="20% - Énfasis6 5 8 4 2 3 2" xfId="18959"/>
    <cellStyle name="20% - Énfasis6 5 8 4 2 4" xfId="18960"/>
    <cellStyle name="20% - Énfasis6 5 8 4 2 4 2" xfId="18961"/>
    <cellStyle name="20% - Énfasis6 5 8 4 2 5" xfId="18962"/>
    <cellStyle name="20% - Énfasis6 5 8 4 3" xfId="18963"/>
    <cellStyle name="20% - Énfasis6 5 8 4 3 2" xfId="18964"/>
    <cellStyle name="20% - Énfasis6 5 8 4 3 2 2" xfId="18965"/>
    <cellStyle name="20% - Énfasis6 5 8 4 3 3" xfId="18966"/>
    <cellStyle name="20% - Énfasis6 5 8 4 3 3 2" xfId="18967"/>
    <cellStyle name="20% - Énfasis6 5 8 4 3 4" xfId="18968"/>
    <cellStyle name="20% - Énfasis6 5 8 4 4" xfId="18969"/>
    <cellStyle name="20% - Énfasis6 5 8 4 4 2" xfId="18970"/>
    <cellStyle name="20% - Énfasis6 5 8 4 5" xfId="18971"/>
    <cellStyle name="20% - Énfasis6 5 8 4 5 2" xfId="18972"/>
    <cellStyle name="20% - Énfasis6 5 8 4 6" xfId="18973"/>
    <cellStyle name="20% - Énfasis6 5 8 5" xfId="18974"/>
    <cellStyle name="20% - Énfasis6 5 8 5 2" xfId="18975"/>
    <cellStyle name="20% - Énfasis6 5 8 5 2 2" xfId="18976"/>
    <cellStyle name="20% - Énfasis6 5 8 5 2 2 2" xfId="18977"/>
    <cellStyle name="20% - Énfasis6 5 8 5 2 3" xfId="18978"/>
    <cellStyle name="20% - Énfasis6 5 8 5 2 3 2" xfId="18979"/>
    <cellStyle name="20% - Énfasis6 5 8 5 2 4" xfId="18980"/>
    <cellStyle name="20% - Énfasis6 5 8 5 3" xfId="18981"/>
    <cellStyle name="20% - Énfasis6 5 8 5 3 2" xfId="18982"/>
    <cellStyle name="20% - Énfasis6 5 8 5 4" xfId="18983"/>
    <cellStyle name="20% - Énfasis6 5 8 5 4 2" xfId="18984"/>
    <cellStyle name="20% - Énfasis6 5 8 5 5" xfId="18985"/>
    <cellStyle name="20% - Énfasis6 5 8 6" xfId="18986"/>
    <cellStyle name="20% - Énfasis6 5 8 6 2" xfId="18987"/>
    <cellStyle name="20% - Énfasis6 5 8 6 2 2" xfId="18988"/>
    <cellStyle name="20% - Énfasis6 5 8 6 3" xfId="18989"/>
    <cellStyle name="20% - Énfasis6 5 8 6 3 2" xfId="18990"/>
    <cellStyle name="20% - Énfasis6 5 8 6 4" xfId="18991"/>
    <cellStyle name="20% - Énfasis6 5 8 7" xfId="18992"/>
    <cellStyle name="20% - Énfasis6 5 8 7 2" xfId="18993"/>
    <cellStyle name="20% - Énfasis6 5 8 8" xfId="18994"/>
    <cellStyle name="20% - Énfasis6 5 8 8 2" xfId="18995"/>
    <cellStyle name="20% - Énfasis6 5 8 9" xfId="18996"/>
    <cellStyle name="20% - Énfasis6 5 9" xfId="18997"/>
    <cellStyle name="20% - Énfasis6 5 9 2" xfId="18998"/>
    <cellStyle name="20% - Énfasis6 5 9 2 2" xfId="18999"/>
    <cellStyle name="20% - Énfasis6 5 9 2 2 2" xfId="19000"/>
    <cellStyle name="20% - Énfasis6 5 9 2 2 2 2" xfId="19001"/>
    <cellStyle name="20% - Énfasis6 5 9 2 2 2 2 2" xfId="19002"/>
    <cellStyle name="20% - Énfasis6 5 9 2 2 2 3" xfId="19003"/>
    <cellStyle name="20% - Énfasis6 5 9 2 2 2 3 2" xfId="19004"/>
    <cellStyle name="20% - Énfasis6 5 9 2 2 2 4" xfId="19005"/>
    <cellStyle name="20% - Énfasis6 5 9 2 2 3" xfId="19006"/>
    <cellStyle name="20% - Énfasis6 5 9 2 2 3 2" xfId="19007"/>
    <cellStyle name="20% - Énfasis6 5 9 2 2 4" xfId="19008"/>
    <cellStyle name="20% - Énfasis6 5 9 2 2 4 2" xfId="19009"/>
    <cellStyle name="20% - Énfasis6 5 9 2 2 5" xfId="19010"/>
    <cellStyle name="20% - Énfasis6 5 9 2 3" xfId="19011"/>
    <cellStyle name="20% - Énfasis6 5 9 2 3 2" xfId="19012"/>
    <cellStyle name="20% - Énfasis6 5 9 2 3 2 2" xfId="19013"/>
    <cellStyle name="20% - Énfasis6 5 9 2 3 3" xfId="19014"/>
    <cellStyle name="20% - Énfasis6 5 9 2 3 3 2" xfId="19015"/>
    <cellStyle name="20% - Énfasis6 5 9 2 3 4" xfId="19016"/>
    <cellStyle name="20% - Énfasis6 5 9 2 4" xfId="19017"/>
    <cellStyle name="20% - Énfasis6 5 9 2 4 2" xfId="19018"/>
    <cellStyle name="20% - Énfasis6 5 9 2 5" xfId="19019"/>
    <cellStyle name="20% - Énfasis6 5 9 2 5 2" xfId="19020"/>
    <cellStyle name="20% - Énfasis6 5 9 2 6" xfId="19021"/>
    <cellStyle name="20% - Énfasis6 5 9 3" xfId="19022"/>
    <cellStyle name="20% - Énfasis6 5 9 3 2" xfId="19023"/>
    <cellStyle name="20% - Énfasis6 5 9 3 2 2" xfId="19024"/>
    <cellStyle name="20% - Énfasis6 5 9 3 2 2 2" xfId="19025"/>
    <cellStyle name="20% - Énfasis6 5 9 3 2 2 2 2" xfId="19026"/>
    <cellStyle name="20% - Énfasis6 5 9 3 2 2 3" xfId="19027"/>
    <cellStyle name="20% - Énfasis6 5 9 3 2 2 3 2" xfId="19028"/>
    <cellStyle name="20% - Énfasis6 5 9 3 2 2 4" xfId="19029"/>
    <cellStyle name="20% - Énfasis6 5 9 3 2 3" xfId="19030"/>
    <cellStyle name="20% - Énfasis6 5 9 3 2 3 2" xfId="19031"/>
    <cellStyle name="20% - Énfasis6 5 9 3 2 4" xfId="19032"/>
    <cellStyle name="20% - Énfasis6 5 9 3 2 4 2" xfId="19033"/>
    <cellStyle name="20% - Énfasis6 5 9 3 2 5" xfId="19034"/>
    <cellStyle name="20% - Énfasis6 5 9 3 3" xfId="19035"/>
    <cellStyle name="20% - Énfasis6 5 9 3 3 2" xfId="19036"/>
    <cellStyle name="20% - Énfasis6 5 9 3 3 2 2" xfId="19037"/>
    <cellStyle name="20% - Énfasis6 5 9 3 3 3" xfId="19038"/>
    <cellStyle name="20% - Énfasis6 5 9 3 3 3 2" xfId="19039"/>
    <cellStyle name="20% - Énfasis6 5 9 3 3 4" xfId="19040"/>
    <cellStyle name="20% - Énfasis6 5 9 3 4" xfId="19041"/>
    <cellStyle name="20% - Énfasis6 5 9 3 4 2" xfId="19042"/>
    <cellStyle name="20% - Énfasis6 5 9 3 5" xfId="19043"/>
    <cellStyle name="20% - Énfasis6 5 9 3 5 2" xfId="19044"/>
    <cellStyle name="20% - Énfasis6 5 9 3 6" xfId="19045"/>
    <cellStyle name="20% - Énfasis6 5 9 4" xfId="19046"/>
    <cellStyle name="20% - Énfasis6 5 9 4 2" xfId="19047"/>
    <cellStyle name="20% - Énfasis6 5 9 4 2 2" xfId="19048"/>
    <cellStyle name="20% - Énfasis6 5 9 4 2 2 2" xfId="19049"/>
    <cellStyle name="20% - Énfasis6 5 9 4 2 3" xfId="19050"/>
    <cellStyle name="20% - Énfasis6 5 9 4 2 3 2" xfId="19051"/>
    <cellStyle name="20% - Énfasis6 5 9 4 2 4" xfId="19052"/>
    <cellStyle name="20% - Énfasis6 5 9 4 3" xfId="19053"/>
    <cellStyle name="20% - Énfasis6 5 9 4 3 2" xfId="19054"/>
    <cellStyle name="20% - Énfasis6 5 9 4 4" xfId="19055"/>
    <cellStyle name="20% - Énfasis6 5 9 4 4 2" xfId="19056"/>
    <cellStyle name="20% - Énfasis6 5 9 4 5" xfId="19057"/>
    <cellStyle name="20% - Énfasis6 5 9 5" xfId="19058"/>
    <cellStyle name="20% - Énfasis6 5 9 5 2" xfId="19059"/>
    <cellStyle name="20% - Énfasis6 5 9 5 2 2" xfId="19060"/>
    <cellStyle name="20% - Énfasis6 5 9 5 3" xfId="19061"/>
    <cellStyle name="20% - Énfasis6 5 9 5 3 2" xfId="19062"/>
    <cellStyle name="20% - Énfasis6 5 9 5 4" xfId="19063"/>
    <cellStyle name="20% - Énfasis6 5 9 6" xfId="19064"/>
    <cellStyle name="20% - Énfasis6 5 9 6 2" xfId="19065"/>
    <cellStyle name="20% - Énfasis6 5 9 7" xfId="19066"/>
    <cellStyle name="20% - Énfasis6 5 9 7 2" xfId="19067"/>
    <cellStyle name="20% - Énfasis6 5 9 8" xfId="19068"/>
    <cellStyle name="20% - Énfasis6 6" xfId="19069"/>
    <cellStyle name="20% - Énfasis6 6 2" xfId="19070"/>
    <cellStyle name="20% - Énfasis6 6 2 2" xfId="19071"/>
    <cellStyle name="20% - Énfasis6 6 2 2 2" xfId="19072"/>
    <cellStyle name="20% - Énfasis6 6 2 2 2 2" xfId="19073"/>
    <cellStyle name="20% - Énfasis6 6 2 2 2 2 2" xfId="19074"/>
    <cellStyle name="20% - Énfasis6 6 2 2 2 3" xfId="19075"/>
    <cellStyle name="20% - Énfasis6 6 2 2 2 3 2" xfId="19076"/>
    <cellStyle name="20% - Énfasis6 6 2 2 2 4" xfId="19077"/>
    <cellStyle name="20% - Énfasis6 6 2 2 3" xfId="19078"/>
    <cellStyle name="20% - Énfasis6 6 2 2 3 2" xfId="19079"/>
    <cellStyle name="20% - Énfasis6 6 2 2 4" xfId="19080"/>
    <cellStyle name="20% - Énfasis6 6 2 2 4 2" xfId="19081"/>
    <cellStyle name="20% - Énfasis6 6 2 2 5" xfId="19082"/>
    <cellStyle name="20% - Énfasis6 6 2 3" xfId="19083"/>
    <cellStyle name="20% - Énfasis6 6 2 3 2" xfId="19084"/>
    <cellStyle name="20% - Énfasis6 6 2 3 2 2" xfId="19085"/>
    <cellStyle name="20% - Énfasis6 6 2 3 3" xfId="19086"/>
    <cellStyle name="20% - Énfasis6 6 2 3 3 2" xfId="19087"/>
    <cellStyle name="20% - Énfasis6 6 2 3 4" xfId="19088"/>
    <cellStyle name="20% - Énfasis6 6 2 4" xfId="19089"/>
    <cellStyle name="20% - Énfasis6 6 2 4 2" xfId="19090"/>
    <cellStyle name="20% - Énfasis6 6 2 5" xfId="19091"/>
    <cellStyle name="20% - Énfasis6 6 2 5 2" xfId="19092"/>
    <cellStyle name="20% - Énfasis6 6 2 6" xfId="19093"/>
    <cellStyle name="20% - Énfasis6 6 3" xfId="19094"/>
    <cellStyle name="20% - Énfasis6 6 3 2" xfId="19095"/>
    <cellStyle name="20% - Énfasis6 6 3 2 2" xfId="19096"/>
    <cellStyle name="20% - Énfasis6 6 3 2 2 2" xfId="19097"/>
    <cellStyle name="20% - Énfasis6 6 3 2 2 2 2" xfId="19098"/>
    <cellStyle name="20% - Énfasis6 6 3 2 2 3" xfId="19099"/>
    <cellStyle name="20% - Énfasis6 6 3 2 2 3 2" xfId="19100"/>
    <cellStyle name="20% - Énfasis6 6 3 2 2 4" xfId="19101"/>
    <cellStyle name="20% - Énfasis6 6 3 2 3" xfId="19102"/>
    <cellStyle name="20% - Énfasis6 6 3 2 3 2" xfId="19103"/>
    <cellStyle name="20% - Énfasis6 6 3 2 4" xfId="19104"/>
    <cellStyle name="20% - Énfasis6 6 3 2 4 2" xfId="19105"/>
    <cellStyle name="20% - Énfasis6 6 3 2 5" xfId="19106"/>
    <cellStyle name="20% - Énfasis6 6 3 3" xfId="19107"/>
    <cellStyle name="20% - Énfasis6 6 3 3 2" xfId="19108"/>
    <cellStyle name="20% - Énfasis6 6 3 3 2 2" xfId="19109"/>
    <cellStyle name="20% - Énfasis6 6 3 3 3" xfId="19110"/>
    <cellStyle name="20% - Énfasis6 6 3 3 3 2" xfId="19111"/>
    <cellStyle name="20% - Énfasis6 6 3 3 4" xfId="19112"/>
    <cellStyle name="20% - Énfasis6 6 3 4" xfId="19113"/>
    <cellStyle name="20% - Énfasis6 6 3 4 2" xfId="19114"/>
    <cellStyle name="20% - Énfasis6 6 3 5" xfId="19115"/>
    <cellStyle name="20% - Énfasis6 6 3 5 2" xfId="19116"/>
    <cellStyle name="20% - Énfasis6 6 3 6" xfId="19117"/>
    <cellStyle name="20% - Énfasis6 6 4" xfId="19118"/>
    <cellStyle name="20% - Énfasis6 6 4 2" xfId="19119"/>
    <cellStyle name="20% - Énfasis6 6 4 2 2" xfId="19120"/>
    <cellStyle name="20% - Énfasis6 6 4 2 2 2" xfId="19121"/>
    <cellStyle name="20% - Énfasis6 6 4 2 3" xfId="19122"/>
    <cellStyle name="20% - Énfasis6 6 4 2 3 2" xfId="19123"/>
    <cellStyle name="20% - Énfasis6 6 4 2 4" xfId="19124"/>
    <cellStyle name="20% - Énfasis6 6 4 3" xfId="19125"/>
    <cellStyle name="20% - Énfasis6 6 4 3 2" xfId="19126"/>
    <cellStyle name="20% - Énfasis6 6 4 4" xfId="19127"/>
    <cellStyle name="20% - Énfasis6 6 4 4 2" xfId="19128"/>
    <cellStyle name="20% - Énfasis6 6 4 5" xfId="19129"/>
    <cellStyle name="20% - Énfasis6 6 5" xfId="19130"/>
    <cellStyle name="20% - Énfasis6 6 5 2" xfId="19131"/>
    <cellStyle name="20% - Énfasis6 6 5 2 2" xfId="19132"/>
    <cellStyle name="20% - Énfasis6 6 5 3" xfId="19133"/>
    <cellStyle name="20% - Énfasis6 6 5 3 2" xfId="19134"/>
    <cellStyle name="20% - Énfasis6 6 5 4" xfId="19135"/>
    <cellStyle name="20% - Énfasis6 6 6" xfId="19136"/>
    <cellStyle name="20% - Énfasis6 6 6 2" xfId="19137"/>
    <cellStyle name="20% - Énfasis6 6 7" xfId="19138"/>
    <cellStyle name="20% - Énfasis6 6 7 2" xfId="19139"/>
    <cellStyle name="20% - Énfasis6 6 8" xfId="19140"/>
    <cellStyle name="20% - Énfasis6 6 9" xfId="19141"/>
    <cellStyle name="20% - Énfasis6 7" xfId="19142"/>
    <cellStyle name="20% - Énfasis6 7 2" xfId="19143"/>
    <cellStyle name="20% - Énfasis6 7 2 2" xfId="19144"/>
    <cellStyle name="20% - Énfasis6 7 2 2 2" xfId="19145"/>
    <cellStyle name="20% - Énfasis6 7 2 2 2 2" xfId="19146"/>
    <cellStyle name="20% - Énfasis6 7 2 2 3" xfId="19147"/>
    <cellStyle name="20% - Énfasis6 7 2 2 3 2" xfId="19148"/>
    <cellStyle name="20% - Énfasis6 7 2 2 4" xfId="19149"/>
    <cellStyle name="20% - Énfasis6 7 2 3" xfId="19150"/>
    <cellStyle name="20% - Énfasis6 7 2 3 2" xfId="19151"/>
    <cellStyle name="20% - Énfasis6 7 2 4" xfId="19152"/>
    <cellStyle name="20% - Énfasis6 7 2 4 2" xfId="19153"/>
    <cellStyle name="20% - Énfasis6 7 2 5" xfId="19154"/>
    <cellStyle name="20% - Énfasis6 7 3" xfId="19155"/>
    <cellStyle name="20% - Énfasis6 7 3 2" xfId="19156"/>
    <cellStyle name="20% - Énfasis6 7 3 2 2" xfId="19157"/>
    <cellStyle name="20% - Énfasis6 7 3 3" xfId="19158"/>
    <cellStyle name="20% - Énfasis6 7 3 3 2" xfId="19159"/>
    <cellStyle name="20% - Énfasis6 7 3 4" xfId="19160"/>
    <cellStyle name="20% - Énfasis6 7 4" xfId="19161"/>
    <cellStyle name="20% - Énfasis6 7 4 2" xfId="19162"/>
    <cellStyle name="20% - Énfasis6 7 5" xfId="19163"/>
    <cellStyle name="20% - Énfasis6 7 5 2" xfId="19164"/>
    <cellStyle name="20% - Énfasis6 7 6" xfId="19165"/>
    <cellStyle name="20% - Énfasis6 8" xfId="19166"/>
    <cellStyle name="20% - Énfasis6 8 2" xfId="19167"/>
    <cellStyle name="20% - Énfasis6 8 2 2" xfId="19168"/>
    <cellStyle name="20% - Énfasis6 8 2 2 2" xfId="19169"/>
    <cellStyle name="20% - Énfasis6 8 2 2 2 2" xfId="19170"/>
    <cellStyle name="20% - Énfasis6 8 2 2 3" xfId="19171"/>
    <cellStyle name="20% - Énfasis6 8 2 2 3 2" xfId="19172"/>
    <cellStyle name="20% - Énfasis6 8 2 2 4" xfId="19173"/>
    <cellStyle name="20% - Énfasis6 8 2 3" xfId="19174"/>
    <cellStyle name="20% - Énfasis6 8 2 3 2" xfId="19175"/>
    <cellStyle name="20% - Énfasis6 8 2 4" xfId="19176"/>
    <cellStyle name="20% - Énfasis6 8 2 4 2" xfId="19177"/>
    <cellStyle name="20% - Énfasis6 8 2 5" xfId="19178"/>
    <cellStyle name="20% - Énfasis6 8 3" xfId="19179"/>
    <cellStyle name="20% - Énfasis6 8 3 2" xfId="19180"/>
    <cellStyle name="20% - Énfasis6 8 3 2 2" xfId="19181"/>
    <cellStyle name="20% - Énfasis6 8 3 3" xfId="19182"/>
    <cellStyle name="20% - Énfasis6 8 3 3 2" xfId="19183"/>
    <cellStyle name="20% - Énfasis6 8 3 4" xfId="19184"/>
    <cellStyle name="20% - Énfasis6 8 4" xfId="19185"/>
    <cellStyle name="20% - Énfasis6 8 4 2" xfId="19186"/>
    <cellStyle name="20% - Énfasis6 8 5" xfId="19187"/>
    <cellStyle name="20% - Énfasis6 8 5 2" xfId="19188"/>
    <cellStyle name="20% - Énfasis6 8 6" xfId="19189"/>
    <cellStyle name="20% - Énfasis6 9" xfId="19190"/>
    <cellStyle name="20% - Énfasis6 9 2" xfId="19191"/>
    <cellStyle name="20% - Énfasis6 9 2 2" xfId="19192"/>
    <cellStyle name="20% - Énfasis6 9 2 2 2" xfId="19193"/>
    <cellStyle name="20% - Énfasis6 9 2 3" xfId="19194"/>
    <cellStyle name="20% - Énfasis6 9 2 3 2" xfId="19195"/>
    <cellStyle name="20% - Énfasis6 9 2 4" xfId="19196"/>
    <cellStyle name="20% - Énfasis6 9 3" xfId="19197"/>
    <cellStyle name="20% - Énfasis6 9 3 2" xfId="19198"/>
    <cellStyle name="20% - Énfasis6 9 4" xfId="19199"/>
    <cellStyle name="20% - Énfasis6 9 4 2" xfId="19200"/>
    <cellStyle name="20% - Énfasis6 9 5" xfId="19201"/>
    <cellStyle name="40% - Énfasis1 10" xfId="19202"/>
    <cellStyle name="40% - Énfasis1 10 2" xfId="19203"/>
    <cellStyle name="40% - Énfasis1 10 2 2" xfId="19204"/>
    <cellStyle name="40% - Énfasis1 10 3" xfId="19205"/>
    <cellStyle name="40% - Énfasis1 10 3 2" xfId="19206"/>
    <cellStyle name="40% - Énfasis1 10 4" xfId="19207"/>
    <cellStyle name="40% - Énfasis1 11" xfId="19208"/>
    <cellStyle name="40% - Énfasis1 11 2" xfId="19209"/>
    <cellStyle name="40% - Énfasis1 12" xfId="19210"/>
    <cellStyle name="40% - Énfasis1 12 2" xfId="19211"/>
    <cellStyle name="40% - Énfasis1 13" xfId="19212"/>
    <cellStyle name="40% - Énfasis1 2" xfId="19213"/>
    <cellStyle name="40% - Énfasis1 2 10" xfId="19214"/>
    <cellStyle name="40% - Énfasis1 2 10 2" xfId="19215"/>
    <cellStyle name="40% - Énfasis1 2 10 2 2" xfId="19216"/>
    <cellStyle name="40% - Énfasis1 2 10 2 2 2" xfId="19217"/>
    <cellStyle name="40% - Énfasis1 2 10 2 2 2 2" xfId="19218"/>
    <cellStyle name="40% - Énfasis1 2 10 2 2 2 2 2" xfId="19219"/>
    <cellStyle name="40% - Énfasis1 2 10 2 2 2 2 2 2" xfId="19220"/>
    <cellStyle name="40% - Énfasis1 2 10 2 2 2 2 3" xfId="19221"/>
    <cellStyle name="40% - Énfasis1 2 10 2 2 2 2 3 2" xfId="19222"/>
    <cellStyle name="40% - Énfasis1 2 10 2 2 2 2 4" xfId="19223"/>
    <cellStyle name="40% - Énfasis1 2 10 2 2 2 3" xfId="19224"/>
    <cellStyle name="40% - Énfasis1 2 10 2 2 2 3 2" xfId="19225"/>
    <cellStyle name="40% - Énfasis1 2 10 2 2 2 4" xfId="19226"/>
    <cellStyle name="40% - Énfasis1 2 10 2 2 2 4 2" xfId="19227"/>
    <cellStyle name="40% - Énfasis1 2 10 2 2 2 5" xfId="19228"/>
    <cellStyle name="40% - Énfasis1 2 10 2 2 3" xfId="19229"/>
    <cellStyle name="40% - Énfasis1 2 10 2 2 3 2" xfId="19230"/>
    <cellStyle name="40% - Énfasis1 2 10 2 2 3 2 2" xfId="19231"/>
    <cellStyle name="40% - Énfasis1 2 10 2 2 3 3" xfId="19232"/>
    <cellStyle name="40% - Énfasis1 2 10 2 2 3 3 2" xfId="19233"/>
    <cellStyle name="40% - Énfasis1 2 10 2 2 3 4" xfId="19234"/>
    <cellStyle name="40% - Énfasis1 2 10 2 2 4" xfId="19235"/>
    <cellStyle name="40% - Énfasis1 2 10 2 2 4 2" xfId="19236"/>
    <cellStyle name="40% - Énfasis1 2 10 2 2 5" xfId="19237"/>
    <cellStyle name="40% - Énfasis1 2 10 2 2 5 2" xfId="19238"/>
    <cellStyle name="40% - Énfasis1 2 10 2 2 6" xfId="19239"/>
    <cellStyle name="40% - Énfasis1 2 10 2 3" xfId="19240"/>
    <cellStyle name="40% - Énfasis1 2 10 2 3 2" xfId="19241"/>
    <cellStyle name="40% - Énfasis1 2 10 2 3 2 2" xfId="19242"/>
    <cellStyle name="40% - Énfasis1 2 10 2 3 2 2 2" xfId="19243"/>
    <cellStyle name="40% - Énfasis1 2 10 2 3 2 2 2 2" xfId="19244"/>
    <cellStyle name="40% - Énfasis1 2 10 2 3 2 2 3" xfId="19245"/>
    <cellStyle name="40% - Énfasis1 2 10 2 3 2 2 3 2" xfId="19246"/>
    <cellStyle name="40% - Énfasis1 2 10 2 3 2 2 4" xfId="19247"/>
    <cellStyle name="40% - Énfasis1 2 10 2 3 2 3" xfId="19248"/>
    <cellStyle name="40% - Énfasis1 2 10 2 3 2 3 2" xfId="19249"/>
    <cellStyle name="40% - Énfasis1 2 10 2 3 2 4" xfId="19250"/>
    <cellStyle name="40% - Énfasis1 2 10 2 3 2 4 2" xfId="19251"/>
    <cellStyle name="40% - Énfasis1 2 10 2 3 2 5" xfId="19252"/>
    <cellStyle name="40% - Énfasis1 2 10 2 3 3" xfId="19253"/>
    <cellStyle name="40% - Énfasis1 2 10 2 3 3 2" xfId="19254"/>
    <cellStyle name="40% - Énfasis1 2 10 2 3 3 2 2" xfId="19255"/>
    <cellStyle name="40% - Énfasis1 2 10 2 3 3 3" xfId="19256"/>
    <cellStyle name="40% - Énfasis1 2 10 2 3 3 3 2" xfId="19257"/>
    <cellStyle name="40% - Énfasis1 2 10 2 3 3 4" xfId="19258"/>
    <cellStyle name="40% - Énfasis1 2 10 2 3 4" xfId="19259"/>
    <cellStyle name="40% - Énfasis1 2 10 2 3 4 2" xfId="19260"/>
    <cellStyle name="40% - Énfasis1 2 10 2 3 5" xfId="19261"/>
    <cellStyle name="40% - Énfasis1 2 10 2 3 5 2" xfId="19262"/>
    <cellStyle name="40% - Énfasis1 2 10 2 3 6" xfId="19263"/>
    <cellStyle name="40% - Énfasis1 2 10 2 4" xfId="19264"/>
    <cellStyle name="40% - Énfasis1 2 10 2 4 2" xfId="19265"/>
    <cellStyle name="40% - Énfasis1 2 10 2 4 2 2" xfId="19266"/>
    <cellStyle name="40% - Énfasis1 2 10 2 4 2 2 2" xfId="19267"/>
    <cellStyle name="40% - Énfasis1 2 10 2 4 2 3" xfId="19268"/>
    <cellStyle name="40% - Énfasis1 2 10 2 4 2 3 2" xfId="19269"/>
    <cellStyle name="40% - Énfasis1 2 10 2 4 2 4" xfId="19270"/>
    <cellStyle name="40% - Énfasis1 2 10 2 4 3" xfId="19271"/>
    <cellStyle name="40% - Énfasis1 2 10 2 4 3 2" xfId="19272"/>
    <cellStyle name="40% - Énfasis1 2 10 2 4 4" xfId="19273"/>
    <cellStyle name="40% - Énfasis1 2 10 2 4 4 2" xfId="19274"/>
    <cellStyle name="40% - Énfasis1 2 10 2 4 5" xfId="19275"/>
    <cellStyle name="40% - Énfasis1 2 10 2 5" xfId="19276"/>
    <cellStyle name="40% - Énfasis1 2 10 2 5 2" xfId="19277"/>
    <cellStyle name="40% - Énfasis1 2 10 2 5 2 2" xfId="19278"/>
    <cellStyle name="40% - Énfasis1 2 10 2 5 3" xfId="19279"/>
    <cellStyle name="40% - Énfasis1 2 10 2 5 3 2" xfId="19280"/>
    <cellStyle name="40% - Énfasis1 2 10 2 5 4" xfId="19281"/>
    <cellStyle name="40% - Énfasis1 2 10 2 6" xfId="19282"/>
    <cellStyle name="40% - Énfasis1 2 10 2 6 2" xfId="19283"/>
    <cellStyle name="40% - Énfasis1 2 10 2 7" xfId="19284"/>
    <cellStyle name="40% - Énfasis1 2 10 2 7 2" xfId="19285"/>
    <cellStyle name="40% - Énfasis1 2 10 2 8" xfId="19286"/>
    <cellStyle name="40% - Énfasis1 2 10 3" xfId="19287"/>
    <cellStyle name="40% - Énfasis1 2 10 3 2" xfId="19288"/>
    <cellStyle name="40% - Énfasis1 2 10 3 2 2" xfId="19289"/>
    <cellStyle name="40% - Énfasis1 2 10 3 2 2 2" xfId="19290"/>
    <cellStyle name="40% - Énfasis1 2 10 3 2 2 2 2" xfId="19291"/>
    <cellStyle name="40% - Énfasis1 2 10 3 2 2 3" xfId="19292"/>
    <cellStyle name="40% - Énfasis1 2 10 3 2 2 3 2" xfId="19293"/>
    <cellStyle name="40% - Énfasis1 2 10 3 2 2 4" xfId="19294"/>
    <cellStyle name="40% - Énfasis1 2 10 3 2 3" xfId="19295"/>
    <cellStyle name="40% - Énfasis1 2 10 3 2 3 2" xfId="19296"/>
    <cellStyle name="40% - Énfasis1 2 10 3 2 4" xfId="19297"/>
    <cellStyle name="40% - Énfasis1 2 10 3 2 4 2" xfId="19298"/>
    <cellStyle name="40% - Énfasis1 2 10 3 2 5" xfId="19299"/>
    <cellStyle name="40% - Énfasis1 2 10 3 3" xfId="19300"/>
    <cellStyle name="40% - Énfasis1 2 10 3 3 2" xfId="19301"/>
    <cellStyle name="40% - Énfasis1 2 10 3 3 2 2" xfId="19302"/>
    <cellStyle name="40% - Énfasis1 2 10 3 3 3" xfId="19303"/>
    <cellStyle name="40% - Énfasis1 2 10 3 3 3 2" xfId="19304"/>
    <cellStyle name="40% - Énfasis1 2 10 3 3 4" xfId="19305"/>
    <cellStyle name="40% - Énfasis1 2 10 3 4" xfId="19306"/>
    <cellStyle name="40% - Énfasis1 2 10 3 4 2" xfId="19307"/>
    <cellStyle name="40% - Énfasis1 2 10 3 5" xfId="19308"/>
    <cellStyle name="40% - Énfasis1 2 10 3 5 2" xfId="19309"/>
    <cellStyle name="40% - Énfasis1 2 10 3 6" xfId="19310"/>
    <cellStyle name="40% - Énfasis1 2 10 4" xfId="19311"/>
    <cellStyle name="40% - Énfasis1 2 10 4 2" xfId="19312"/>
    <cellStyle name="40% - Énfasis1 2 10 4 2 2" xfId="19313"/>
    <cellStyle name="40% - Énfasis1 2 10 4 2 2 2" xfId="19314"/>
    <cellStyle name="40% - Énfasis1 2 10 4 2 2 2 2" xfId="19315"/>
    <cellStyle name="40% - Énfasis1 2 10 4 2 2 3" xfId="19316"/>
    <cellStyle name="40% - Énfasis1 2 10 4 2 2 3 2" xfId="19317"/>
    <cellStyle name="40% - Énfasis1 2 10 4 2 2 4" xfId="19318"/>
    <cellStyle name="40% - Énfasis1 2 10 4 2 3" xfId="19319"/>
    <cellStyle name="40% - Énfasis1 2 10 4 2 3 2" xfId="19320"/>
    <cellStyle name="40% - Énfasis1 2 10 4 2 4" xfId="19321"/>
    <cellStyle name="40% - Énfasis1 2 10 4 2 4 2" xfId="19322"/>
    <cellStyle name="40% - Énfasis1 2 10 4 2 5" xfId="19323"/>
    <cellStyle name="40% - Énfasis1 2 10 4 3" xfId="19324"/>
    <cellStyle name="40% - Énfasis1 2 10 4 3 2" xfId="19325"/>
    <cellStyle name="40% - Énfasis1 2 10 4 3 2 2" xfId="19326"/>
    <cellStyle name="40% - Énfasis1 2 10 4 3 3" xfId="19327"/>
    <cellStyle name="40% - Énfasis1 2 10 4 3 3 2" xfId="19328"/>
    <cellStyle name="40% - Énfasis1 2 10 4 3 4" xfId="19329"/>
    <cellStyle name="40% - Énfasis1 2 10 4 4" xfId="19330"/>
    <cellStyle name="40% - Énfasis1 2 10 4 4 2" xfId="19331"/>
    <cellStyle name="40% - Énfasis1 2 10 4 5" xfId="19332"/>
    <cellStyle name="40% - Énfasis1 2 10 4 5 2" xfId="19333"/>
    <cellStyle name="40% - Énfasis1 2 10 4 6" xfId="19334"/>
    <cellStyle name="40% - Énfasis1 2 10 5" xfId="19335"/>
    <cellStyle name="40% - Énfasis1 2 10 5 2" xfId="19336"/>
    <cellStyle name="40% - Énfasis1 2 10 5 2 2" xfId="19337"/>
    <cellStyle name="40% - Énfasis1 2 10 5 2 2 2" xfId="19338"/>
    <cellStyle name="40% - Énfasis1 2 10 5 2 3" xfId="19339"/>
    <cellStyle name="40% - Énfasis1 2 10 5 2 3 2" xfId="19340"/>
    <cellStyle name="40% - Énfasis1 2 10 5 2 4" xfId="19341"/>
    <cellStyle name="40% - Énfasis1 2 10 5 3" xfId="19342"/>
    <cellStyle name="40% - Énfasis1 2 10 5 3 2" xfId="19343"/>
    <cellStyle name="40% - Énfasis1 2 10 5 4" xfId="19344"/>
    <cellStyle name="40% - Énfasis1 2 10 5 4 2" xfId="19345"/>
    <cellStyle name="40% - Énfasis1 2 10 5 5" xfId="19346"/>
    <cellStyle name="40% - Énfasis1 2 10 6" xfId="19347"/>
    <cellStyle name="40% - Énfasis1 2 10 6 2" xfId="19348"/>
    <cellStyle name="40% - Énfasis1 2 10 6 2 2" xfId="19349"/>
    <cellStyle name="40% - Énfasis1 2 10 6 3" xfId="19350"/>
    <cellStyle name="40% - Énfasis1 2 10 6 3 2" xfId="19351"/>
    <cellStyle name="40% - Énfasis1 2 10 6 4" xfId="19352"/>
    <cellStyle name="40% - Énfasis1 2 10 7" xfId="19353"/>
    <cellStyle name="40% - Énfasis1 2 10 7 2" xfId="19354"/>
    <cellStyle name="40% - Énfasis1 2 10 8" xfId="19355"/>
    <cellStyle name="40% - Énfasis1 2 10 8 2" xfId="19356"/>
    <cellStyle name="40% - Énfasis1 2 10 9" xfId="19357"/>
    <cellStyle name="40% - Énfasis1 2 11" xfId="19358"/>
    <cellStyle name="40% - Énfasis1 2 11 2" xfId="19359"/>
    <cellStyle name="40% - Énfasis1 2 11 2 2" xfId="19360"/>
    <cellStyle name="40% - Énfasis1 2 11 2 2 2" xfId="19361"/>
    <cellStyle name="40% - Énfasis1 2 11 2 2 2 2" xfId="19362"/>
    <cellStyle name="40% - Énfasis1 2 11 2 2 2 2 2" xfId="19363"/>
    <cellStyle name="40% - Énfasis1 2 11 2 2 2 2 2 2" xfId="19364"/>
    <cellStyle name="40% - Énfasis1 2 11 2 2 2 2 3" xfId="19365"/>
    <cellStyle name="40% - Énfasis1 2 11 2 2 2 2 3 2" xfId="19366"/>
    <cellStyle name="40% - Énfasis1 2 11 2 2 2 2 4" xfId="19367"/>
    <cellStyle name="40% - Énfasis1 2 11 2 2 2 3" xfId="19368"/>
    <cellStyle name="40% - Énfasis1 2 11 2 2 2 3 2" xfId="19369"/>
    <cellStyle name="40% - Énfasis1 2 11 2 2 2 4" xfId="19370"/>
    <cellStyle name="40% - Énfasis1 2 11 2 2 2 4 2" xfId="19371"/>
    <cellStyle name="40% - Énfasis1 2 11 2 2 2 5" xfId="19372"/>
    <cellStyle name="40% - Énfasis1 2 11 2 2 3" xfId="19373"/>
    <cellStyle name="40% - Énfasis1 2 11 2 2 3 2" xfId="19374"/>
    <cellStyle name="40% - Énfasis1 2 11 2 2 3 2 2" xfId="19375"/>
    <cellStyle name="40% - Énfasis1 2 11 2 2 3 3" xfId="19376"/>
    <cellStyle name="40% - Énfasis1 2 11 2 2 3 3 2" xfId="19377"/>
    <cellStyle name="40% - Énfasis1 2 11 2 2 3 4" xfId="19378"/>
    <cellStyle name="40% - Énfasis1 2 11 2 2 4" xfId="19379"/>
    <cellStyle name="40% - Énfasis1 2 11 2 2 4 2" xfId="19380"/>
    <cellStyle name="40% - Énfasis1 2 11 2 2 5" xfId="19381"/>
    <cellStyle name="40% - Énfasis1 2 11 2 2 5 2" xfId="19382"/>
    <cellStyle name="40% - Énfasis1 2 11 2 2 6" xfId="19383"/>
    <cellStyle name="40% - Énfasis1 2 11 2 3" xfId="19384"/>
    <cellStyle name="40% - Énfasis1 2 11 2 3 2" xfId="19385"/>
    <cellStyle name="40% - Énfasis1 2 11 2 3 2 2" xfId="19386"/>
    <cellStyle name="40% - Énfasis1 2 11 2 3 2 2 2" xfId="19387"/>
    <cellStyle name="40% - Énfasis1 2 11 2 3 2 2 2 2" xfId="19388"/>
    <cellStyle name="40% - Énfasis1 2 11 2 3 2 2 3" xfId="19389"/>
    <cellStyle name="40% - Énfasis1 2 11 2 3 2 2 3 2" xfId="19390"/>
    <cellStyle name="40% - Énfasis1 2 11 2 3 2 2 4" xfId="19391"/>
    <cellStyle name="40% - Énfasis1 2 11 2 3 2 3" xfId="19392"/>
    <cellStyle name="40% - Énfasis1 2 11 2 3 2 3 2" xfId="19393"/>
    <cellStyle name="40% - Énfasis1 2 11 2 3 2 4" xfId="19394"/>
    <cellStyle name="40% - Énfasis1 2 11 2 3 2 4 2" xfId="19395"/>
    <cellStyle name="40% - Énfasis1 2 11 2 3 2 5" xfId="19396"/>
    <cellStyle name="40% - Énfasis1 2 11 2 3 3" xfId="19397"/>
    <cellStyle name="40% - Énfasis1 2 11 2 3 3 2" xfId="19398"/>
    <cellStyle name="40% - Énfasis1 2 11 2 3 3 2 2" xfId="19399"/>
    <cellStyle name="40% - Énfasis1 2 11 2 3 3 3" xfId="19400"/>
    <cellStyle name="40% - Énfasis1 2 11 2 3 3 3 2" xfId="19401"/>
    <cellStyle name="40% - Énfasis1 2 11 2 3 3 4" xfId="19402"/>
    <cellStyle name="40% - Énfasis1 2 11 2 3 4" xfId="19403"/>
    <cellStyle name="40% - Énfasis1 2 11 2 3 4 2" xfId="19404"/>
    <cellStyle name="40% - Énfasis1 2 11 2 3 5" xfId="19405"/>
    <cellStyle name="40% - Énfasis1 2 11 2 3 5 2" xfId="19406"/>
    <cellStyle name="40% - Énfasis1 2 11 2 3 6" xfId="19407"/>
    <cellStyle name="40% - Énfasis1 2 11 2 4" xfId="19408"/>
    <cellStyle name="40% - Énfasis1 2 11 2 4 2" xfId="19409"/>
    <cellStyle name="40% - Énfasis1 2 11 2 4 2 2" xfId="19410"/>
    <cellStyle name="40% - Énfasis1 2 11 2 4 2 2 2" xfId="19411"/>
    <cellStyle name="40% - Énfasis1 2 11 2 4 2 3" xfId="19412"/>
    <cellStyle name="40% - Énfasis1 2 11 2 4 2 3 2" xfId="19413"/>
    <cellStyle name="40% - Énfasis1 2 11 2 4 2 4" xfId="19414"/>
    <cellStyle name="40% - Énfasis1 2 11 2 4 3" xfId="19415"/>
    <cellStyle name="40% - Énfasis1 2 11 2 4 3 2" xfId="19416"/>
    <cellStyle name="40% - Énfasis1 2 11 2 4 4" xfId="19417"/>
    <cellStyle name="40% - Énfasis1 2 11 2 4 4 2" xfId="19418"/>
    <cellStyle name="40% - Énfasis1 2 11 2 4 5" xfId="19419"/>
    <cellStyle name="40% - Énfasis1 2 11 2 5" xfId="19420"/>
    <cellStyle name="40% - Énfasis1 2 11 2 5 2" xfId="19421"/>
    <cellStyle name="40% - Énfasis1 2 11 2 5 2 2" xfId="19422"/>
    <cellStyle name="40% - Énfasis1 2 11 2 5 3" xfId="19423"/>
    <cellStyle name="40% - Énfasis1 2 11 2 5 3 2" xfId="19424"/>
    <cellStyle name="40% - Énfasis1 2 11 2 5 4" xfId="19425"/>
    <cellStyle name="40% - Énfasis1 2 11 2 6" xfId="19426"/>
    <cellStyle name="40% - Énfasis1 2 11 2 6 2" xfId="19427"/>
    <cellStyle name="40% - Énfasis1 2 11 2 7" xfId="19428"/>
    <cellStyle name="40% - Énfasis1 2 11 2 7 2" xfId="19429"/>
    <cellStyle name="40% - Énfasis1 2 11 2 8" xfId="19430"/>
    <cellStyle name="40% - Énfasis1 2 11 3" xfId="19431"/>
    <cellStyle name="40% - Énfasis1 2 11 3 2" xfId="19432"/>
    <cellStyle name="40% - Énfasis1 2 11 3 2 2" xfId="19433"/>
    <cellStyle name="40% - Énfasis1 2 11 3 2 2 2" xfId="19434"/>
    <cellStyle name="40% - Énfasis1 2 11 3 2 2 2 2" xfId="19435"/>
    <cellStyle name="40% - Énfasis1 2 11 3 2 2 3" xfId="19436"/>
    <cellStyle name="40% - Énfasis1 2 11 3 2 2 3 2" xfId="19437"/>
    <cellStyle name="40% - Énfasis1 2 11 3 2 2 4" xfId="19438"/>
    <cellStyle name="40% - Énfasis1 2 11 3 2 3" xfId="19439"/>
    <cellStyle name="40% - Énfasis1 2 11 3 2 3 2" xfId="19440"/>
    <cellStyle name="40% - Énfasis1 2 11 3 2 4" xfId="19441"/>
    <cellStyle name="40% - Énfasis1 2 11 3 2 4 2" xfId="19442"/>
    <cellStyle name="40% - Énfasis1 2 11 3 2 5" xfId="19443"/>
    <cellStyle name="40% - Énfasis1 2 11 3 3" xfId="19444"/>
    <cellStyle name="40% - Énfasis1 2 11 3 3 2" xfId="19445"/>
    <cellStyle name="40% - Énfasis1 2 11 3 3 2 2" xfId="19446"/>
    <cellStyle name="40% - Énfasis1 2 11 3 3 3" xfId="19447"/>
    <cellStyle name="40% - Énfasis1 2 11 3 3 3 2" xfId="19448"/>
    <cellStyle name="40% - Énfasis1 2 11 3 3 4" xfId="19449"/>
    <cellStyle name="40% - Énfasis1 2 11 3 4" xfId="19450"/>
    <cellStyle name="40% - Énfasis1 2 11 3 4 2" xfId="19451"/>
    <cellStyle name="40% - Énfasis1 2 11 3 5" xfId="19452"/>
    <cellStyle name="40% - Énfasis1 2 11 3 5 2" xfId="19453"/>
    <cellStyle name="40% - Énfasis1 2 11 3 6" xfId="19454"/>
    <cellStyle name="40% - Énfasis1 2 11 4" xfId="19455"/>
    <cellStyle name="40% - Énfasis1 2 11 4 2" xfId="19456"/>
    <cellStyle name="40% - Énfasis1 2 11 4 2 2" xfId="19457"/>
    <cellStyle name="40% - Énfasis1 2 11 4 2 2 2" xfId="19458"/>
    <cellStyle name="40% - Énfasis1 2 11 4 2 2 2 2" xfId="19459"/>
    <cellStyle name="40% - Énfasis1 2 11 4 2 2 3" xfId="19460"/>
    <cellStyle name="40% - Énfasis1 2 11 4 2 2 3 2" xfId="19461"/>
    <cellStyle name="40% - Énfasis1 2 11 4 2 2 4" xfId="19462"/>
    <cellStyle name="40% - Énfasis1 2 11 4 2 3" xfId="19463"/>
    <cellStyle name="40% - Énfasis1 2 11 4 2 3 2" xfId="19464"/>
    <cellStyle name="40% - Énfasis1 2 11 4 2 4" xfId="19465"/>
    <cellStyle name="40% - Énfasis1 2 11 4 2 4 2" xfId="19466"/>
    <cellStyle name="40% - Énfasis1 2 11 4 2 5" xfId="19467"/>
    <cellStyle name="40% - Énfasis1 2 11 4 3" xfId="19468"/>
    <cellStyle name="40% - Énfasis1 2 11 4 3 2" xfId="19469"/>
    <cellStyle name="40% - Énfasis1 2 11 4 3 2 2" xfId="19470"/>
    <cellStyle name="40% - Énfasis1 2 11 4 3 3" xfId="19471"/>
    <cellStyle name="40% - Énfasis1 2 11 4 3 3 2" xfId="19472"/>
    <cellStyle name="40% - Énfasis1 2 11 4 3 4" xfId="19473"/>
    <cellStyle name="40% - Énfasis1 2 11 4 4" xfId="19474"/>
    <cellStyle name="40% - Énfasis1 2 11 4 4 2" xfId="19475"/>
    <cellStyle name="40% - Énfasis1 2 11 4 5" xfId="19476"/>
    <cellStyle name="40% - Énfasis1 2 11 4 5 2" xfId="19477"/>
    <cellStyle name="40% - Énfasis1 2 11 4 6" xfId="19478"/>
    <cellStyle name="40% - Énfasis1 2 11 5" xfId="19479"/>
    <cellStyle name="40% - Énfasis1 2 11 5 2" xfId="19480"/>
    <cellStyle name="40% - Énfasis1 2 11 5 2 2" xfId="19481"/>
    <cellStyle name="40% - Énfasis1 2 11 5 2 2 2" xfId="19482"/>
    <cellStyle name="40% - Énfasis1 2 11 5 2 3" xfId="19483"/>
    <cellStyle name="40% - Énfasis1 2 11 5 2 3 2" xfId="19484"/>
    <cellStyle name="40% - Énfasis1 2 11 5 2 4" xfId="19485"/>
    <cellStyle name="40% - Énfasis1 2 11 5 3" xfId="19486"/>
    <cellStyle name="40% - Énfasis1 2 11 5 3 2" xfId="19487"/>
    <cellStyle name="40% - Énfasis1 2 11 5 4" xfId="19488"/>
    <cellStyle name="40% - Énfasis1 2 11 5 4 2" xfId="19489"/>
    <cellStyle name="40% - Énfasis1 2 11 5 5" xfId="19490"/>
    <cellStyle name="40% - Énfasis1 2 11 6" xfId="19491"/>
    <cellStyle name="40% - Énfasis1 2 11 6 2" xfId="19492"/>
    <cellStyle name="40% - Énfasis1 2 11 6 2 2" xfId="19493"/>
    <cellStyle name="40% - Énfasis1 2 11 6 3" xfId="19494"/>
    <cellStyle name="40% - Énfasis1 2 11 6 3 2" xfId="19495"/>
    <cellStyle name="40% - Énfasis1 2 11 6 4" xfId="19496"/>
    <cellStyle name="40% - Énfasis1 2 11 7" xfId="19497"/>
    <cellStyle name="40% - Énfasis1 2 11 7 2" xfId="19498"/>
    <cellStyle name="40% - Énfasis1 2 11 8" xfId="19499"/>
    <cellStyle name="40% - Énfasis1 2 11 8 2" xfId="19500"/>
    <cellStyle name="40% - Énfasis1 2 11 9" xfId="19501"/>
    <cellStyle name="40% - Énfasis1 2 12" xfId="19502"/>
    <cellStyle name="40% - Énfasis1 2 12 2" xfId="19503"/>
    <cellStyle name="40% - Énfasis1 2 12 2 2" xfId="19504"/>
    <cellStyle name="40% - Énfasis1 2 12 2 2 2" xfId="19505"/>
    <cellStyle name="40% - Énfasis1 2 12 2 2 2 2" xfId="19506"/>
    <cellStyle name="40% - Énfasis1 2 12 2 2 2 2 2" xfId="19507"/>
    <cellStyle name="40% - Énfasis1 2 12 2 2 2 2 2 2" xfId="19508"/>
    <cellStyle name="40% - Énfasis1 2 12 2 2 2 2 3" xfId="19509"/>
    <cellStyle name="40% - Énfasis1 2 12 2 2 2 2 3 2" xfId="19510"/>
    <cellStyle name="40% - Énfasis1 2 12 2 2 2 2 4" xfId="19511"/>
    <cellStyle name="40% - Énfasis1 2 12 2 2 2 3" xfId="19512"/>
    <cellStyle name="40% - Énfasis1 2 12 2 2 2 3 2" xfId="19513"/>
    <cellStyle name="40% - Énfasis1 2 12 2 2 2 4" xfId="19514"/>
    <cellStyle name="40% - Énfasis1 2 12 2 2 2 4 2" xfId="19515"/>
    <cellStyle name="40% - Énfasis1 2 12 2 2 2 5" xfId="19516"/>
    <cellStyle name="40% - Énfasis1 2 12 2 2 3" xfId="19517"/>
    <cellStyle name="40% - Énfasis1 2 12 2 2 3 2" xfId="19518"/>
    <cellStyle name="40% - Énfasis1 2 12 2 2 3 2 2" xfId="19519"/>
    <cellStyle name="40% - Énfasis1 2 12 2 2 3 3" xfId="19520"/>
    <cellStyle name="40% - Énfasis1 2 12 2 2 3 3 2" xfId="19521"/>
    <cellStyle name="40% - Énfasis1 2 12 2 2 3 4" xfId="19522"/>
    <cellStyle name="40% - Énfasis1 2 12 2 2 4" xfId="19523"/>
    <cellStyle name="40% - Énfasis1 2 12 2 2 4 2" xfId="19524"/>
    <cellStyle name="40% - Énfasis1 2 12 2 2 5" xfId="19525"/>
    <cellStyle name="40% - Énfasis1 2 12 2 2 5 2" xfId="19526"/>
    <cellStyle name="40% - Énfasis1 2 12 2 2 6" xfId="19527"/>
    <cellStyle name="40% - Énfasis1 2 12 2 3" xfId="19528"/>
    <cellStyle name="40% - Énfasis1 2 12 2 3 2" xfId="19529"/>
    <cellStyle name="40% - Énfasis1 2 12 2 3 2 2" xfId="19530"/>
    <cellStyle name="40% - Énfasis1 2 12 2 3 2 2 2" xfId="19531"/>
    <cellStyle name="40% - Énfasis1 2 12 2 3 2 2 2 2" xfId="19532"/>
    <cellStyle name="40% - Énfasis1 2 12 2 3 2 2 3" xfId="19533"/>
    <cellStyle name="40% - Énfasis1 2 12 2 3 2 2 3 2" xfId="19534"/>
    <cellStyle name="40% - Énfasis1 2 12 2 3 2 2 4" xfId="19535"/>
    <cellStyle name="40% - Énfasis1 2 12 2 3 2 3" xfId="19536"/>
    <cellStyle name="40% - Énfasis1 2 12 2 3 2 3 2" xfId="19537"/>
    <cellStyle name="40% - Énfasis1 2 12 2 3 2 4" xfId="19538"/>
    <cellStyle name="40% - Énfasis1 2 12 2 3 2 4 2" xfId="19539"/>
    <cellStyle name="40% - Énfasis1 2 12 2 3 2 5" xfId="19540"/>
    <cellStyle name="40% - Énfasis1 2 12 2 3 3" xfId="19541"/>
    <cellStyle name="40% - Énfasis1 2 12 2 3 3 2" xfId="19542"/>
    <cellStyle name="40% - Énfasis1 2 12 2 3 3 2 2" xfId="19543"/>
    <cellStyle name="40% - Énfasis1 2 12 2 3 3 3" xfId="19544"/>
    <cellStyle name="40% - Énfasis1 2 12 2 3 3 3 2" xfId="19545"/>
    <cellStyle name="40% - Énfasis1 2 12 2 3 3 4" xfId="19546"/>
    <cellStyle name="40% - Énfasis1 2 12 2 3 4" xfId="19547"/>
    <cellStyle name="40% - Énfasis1 2 12 2 3 4 2" xfId="19548"/>
    <cellStyle name="40% - Énfasis1 2 12 2 3 5" xfId="19549"/>
    <cellStyle name="40% - Énfasis1 2 12 2 3 5 2" xfId="19550"/>
    <cellStyle name="40% - Énfasis1 2 12 2 3 6" xfId="19551"/>
    <cellStyle name="40% - Énfasis1 2 12 2 4" xfId="19552"/>
    <cellStyle name="40% - Énfasis1 2 12 2 4 2" xfId="19553"/>
    <cellStyle name="40% - Énfasis1 2 12 2 4 2 2" xfId="19554"/>
    <cellStyle name="40% - Énfasis1 2 12 2 4 2 2 2" xfId="19555"/>
    <cellStyle name="40% - Énfasis1 2 12 2 4 2 3" xfId="19556"/>
    <cellStyle name="40% - Énfasis1 2 12 2 4 2 3 2" xfId="19557"/>
    <cellStyle name="40% - Énfasis1 2 12 2 4 2 4" xfId="19558"/>
    <cellStyle name="40% - Énfasis1 2 12 2 4 3" xfId="19559"/>
    <cellStyle name="40% - Énfasis1 2 12 2 4 3 2" xfId="19560"/>
    <cellStyle name="40% - Énfasis1 2 12 2 4 4" xfId="19561"/>
    <cellStyle name="40% - Énfasis1 2 12 2 4 4 2" xfId="19562"/>
    <cellStyle name="40% - Énfasis1 2 12 2 4 5" xfId="19563"/>
    <cellStyle name="40% - Énfasis1 2 12 2 5" xfId="19564"/>
    <cellStyle name="40% - Énfasis1 2 12 2 5 2" xfId="19565"/>
    <cellStyle name="40% - Énfasis1 2 12 2 5 2 2" xfId="19566"/>
    <cellStyle name="40% - Énfasis1 2 12 2 5 3" xfId="19567"/>
    <cellStyle name="40% - Énfasis1 2 12 2 5 3 2" xfId="19568"/>
    <cellStyle name="40% - Énfasis1 2 12 2 5 4" xfId="19569"/>
    <cellStyle name="40% - Énfasis1 2 12 2 6" xfId="19570"/>
    <cellStyle name="40% - Énfasis1 2 12 2 6 2" xfId="19571"/>
    <cellStyle name="40% - Énfasis1 2 12 2 7" xfId="19572"/>
    <cellStyle name="40% - Énfasis1 2 12 2 7 2" xfId="19573"/>
    <cellStyle name="40% - Énfasis1 2 12 2 8" xfId="19574"/>
    <cellStyle name="40% - Énfasis1 2 12 3" xfId="19575"/>
    <cellStyle name="40% - Énfasis1 2 12 3 2" xfId="19576"/>
    <cellStyle name="40% - Énfasis1 2 12 3 2 2" xfId="19577"/>
    <cellStyle name="40% - Énfasis1 2 12 3 2 2 2" xfId="19578"/>
    <cellStyle name="40% - Énfasis1 2 12 3 2 2 2 2" xfId="19579"/>
    <cellStyle name="40% - Énfasis1 2 12 3 2 2 3" xfId="19580"/>
    <cellStyle name="40% - Énfasis1 2 12 3 2 2 3 2" xfId="19581"/>
    <cellStyle name="40% - Énfasis1 2 12 3 2 2 4" xfId="19582"/>
    <cellStyle name="40% - Énfasis1 2 12 3 2 3" xfId="19583"/>
    <cellStyle name="40% - Énfasis1 2 12 3 2 3 2" xfId="19584"/>
    <cellStyle name="40% - Énfasis1 2 12 3 2 4" xfId="19585"/>
    <cellStyle name="40% - Énfasis1 2 12 3 2 4 2" xfId="19586"/>
    <cellStyle name="40% - Énfasis1 2 12 3 2 5" xfId="19587"/>
    <cellStyle name="40% - Énfasis1 2 12 3 3" xfId="19588"/>
    <cellStyle name="40% - Énfasis1 2 12 3 3 2" xfId="19589"/>
    <cellStyle name="40% - Énfasis1 2 12 3 3 2 2" xfId="19590"/>
    <cellStyle name="40% - Énfasis1 2 12 3 3 3" xfId="19591"/>
    <cellStyle name="40% - Énfasis1 2 12 3 3 3 2" xfId="19592"/>
    <cellStyle name="40% - Énfasis1 2 12 3 3 4" xfId="19593"/>
    <cellStyle name="40% - Énfasis1 2 12 3 4" xfId="19594"/>
    <cellStyle name="40% - Énfasis1 2 12 3 4 2" xfId="19595"/>
    <cellStyle name="40% - Énfasis1 2 12 3 5" xfId="19596"/>
    <cellStyle name="40% - Énfasis1 2 12 3 5 2" xfId="19597"/>
    <cellStyle name="40% - Énfasis1 2 12 3 6" xfId="19598"/>
    <cellStyle name="40% - Énfasis1 2 12 4" xfId="19599"/>
    <cellStyle name="40% - Énfasis1 2 12 4 2" xfId="19600"/>
    <cellStyle name="40% - Énfasis1 2 12 4 2 2" xfId="19601"/>
    <cellStyle name="40% - Énfasis1 2 12 4 2 2 2" xfId="19602"/>
    <cellStyle name="40% - Énfasis1 2 12 4 2 2 2 2" xfId="19603"/>
    <cellStyle name="40% - Énfasis1 2 12 4 2 2 3" xfId="19604"/>
    <cellStyle name="40% - Énfasis1 2 12 4 2 2 3 2" xfId="19605"/>
    <cellStyle name="40% - Énfasis1 2 12 4 2 2 4" xfId="19606"/>
    <cellStyle name="40% - Énfasis1 2 12 4 2 3" xfId="19607"/>
    <cellStyle name="40% - Énfasis1 2 12 4 2 3 2" xfId="19608"/>
    <cellStyle name="40% - Énfasis1 2 12 4 2 4" xfId="19609"/>
    <cellStyle name="40% - Énfasis1 2 12 4 2 4 2" xfId="19610"/>
    <cellStyle name="40% - Énfasis1 2 12 4 2 5" xfId="19611"/>
    <cellStyle name="40% - Énfasis1 2 12 4 3" xfId="19612"/>
    <cellStyle name="40% - Énfasis1 2 12 4 3 2" xfId="19613"/>
    <cellStyle name="40% - Énfasis1 2 12 4 3 2 2" xfId="19614"/>
    <cellStyle name="40% - Énfasis1 2 12 4 3 3" xfId="19615"/>
    <cellStyle name="40% - Énfasis1 2 12 4 3 3 2" xfId="19616"/>
    <cellStyle name="40% - Énfasis1 2 12 4 3 4" xfId="19617"/>
    <cellStyle name="40% - Énfasis1 2 12 4 4" xfId="19618"/>
    <cellStyle name="40% - Énfasis1 2 12 4 4 2" xfId="19619"/>
    <cellStyle name="40% - Énfasis1 2 12 4 5" xfId="19620"/>
    <cellStyle name="40% - Énfasis1 2 12 4 5 2" xfId="19621"/>
    <cellStyle name="40% - Énfasis1 2 12 4 6" xfId="19622"/>
    <cellStyle name="40% - Énfasis1 2 12 5" xfId="19623"/>
    <cellStyle name="40% - Énfasis1 2 12 5 2" xfId="19624"/>
    <cellStyle name="40% - Énfasis1 2 12 5 2 2" xfId="19625"/>
    <cellStyle name="40% - Énfasis1 2 12 5 2 2 2" xfId="19626"/>
    <cellStyle name="40% - Énfasis1 2 12 5 2 3" xfId="19627"/>
    <cellStyle name="40% - Énfasis1 2 12 5 2 3 2" xfId="19628"/>
    <cellStyle name="40% - Énfasis1 2 12 5 2 4" xfId="19629"/>
    <cellStyle name="40% - Énfasis1 2 12 5 3" xfId="19630"/>
    <cellStyle name="40% - Énfasis1 2 12 5 3 2" xfId="19631"/>
    <cellStyle name="40% - Énfasis1 2 12 5 4" xfId="19632"/>
    <cellStyle name="40% - Énfasis1 2 12 5 4 2" xfId="19633"/>
    <cellStyle name="40% - Énfasis1 2 12 5 5" xfId="19634"/>
    <cellStyle name="40% - Énfasis1 2 12 6" xfId="19635"/>
    <cellStyle name="40% - Énfasis1 2 12 6 2" xfId="19636"/>
    <cellStyle name="40% - Énfasis1 2 12 6 2 2" xfId="19637"/>
    <cellStyle name="40% - Énfasis1 2 12 6 3" xfId="19638"/>
    <cellStyle name="40% - Énfasis1 2 12 6 3 2" xfId="19639"/>
    <cellStyle name="40% - Énfasis1 2 12 6 4" xfId="19640"/>
    <cellStyle name="40% - Énfasis1 2 12 7" xfId="19641"/>
    <cellStyle name="40% - Énfasis1 2 12 7 2" xfId="19642"/>
    <cellStyle name="40% - Énfasis1 2 12 8" xfId="19643"/>
    <cellStyle name="40% - Énfasis1 2 12 8 2" xfId="19644"/>
    <cellStyle name="40% - Énfasis1 2 12 9" xfId="19645"/>
    <cellStyle name="40% - Énfasis1 2 13" xfId="19646"/>
    <cellStyle name="40% - Énfasis1 2 13 2" xfId="19647"/>
    <cellStyle name="40% - Énfasis1 2 13 2 2" xfId="19648"/>
    <cellStyle name="40% - Énfasis1 2 13 2 2 2" xfId="19649"/>
    <cellStyle name="40% - Énfasis1 2 13 2 2 2 2" xfId="19650"/>
    <cellStyle name="40% - Énfasis1 2 13 2 2 2 2 2" xfId="19651"/>
    <cellStyle name="40% - Énfasis1 2 13 2 2 2 2 2 2" xfId="19652"/>
    <cellStyle name="40% - Énfasis1 2 13 2 2 2 2 3" xfId="19653"/>
    <cellStyle name="40% - Énfasis1 2 13 2 2 2 2 3 2" xfId="19654"/>
    <cellStyle name="40% - Énfasis1 2 13 2 2 2 2 4" xfId="19655"/>
    <cellStyle name="40% - Énfasis1 2 13 2 2 2 3" xfId="19656"/>
    <cellStyle name="40% - Énfasis1 2 13 2 2 2 3 2" xfId="19657"/>
    <cellStyle name="40% - Énfasis1 2 13 2 2 2 4" xfId="19658"/>
    <cellStyle name="40% - Énfasis1 2 13 2 2 2 4 2" xfId="19659"/>
    <cellStyle name="40% - Énfasis1 2 13 2 2 2 5" xfId="19660"/>
    <cellStyle name="40% - Énfasis1 2 13 2 2 3" xfId="19661"/>
    <cellStyle name="40% - Énfasis1 2 13 2 2 3 2" xfId="19662"/>
    <cellStyle name="40% - Énfasis1 2 13 2 2 3 2 2" xfId="19663"/>
    <cellStyle name="40% - Énfasis1 2 13 2 2 3 3" xfId="19664"/>
    <cellStyle name="40% - Énfasis1 2 13 2 2 3 3 2" xfId="19665"/>
    <cellStyle name="40% - Énfasis1 2 13 2 2 3 4" xfId="19666"/>
    <cellStyle name="40% - Énfasis1 2 13 2 2 4" xfId="19667"/>
    <cellStyle name="40% - Énfasis1 2 13 2 2 4 2" xfId="19668"/>
    <cellStyle name="40% - Énfasis1 2 13 2 2 5" xfId="19669"/>
    <cellStyle name="40% - Énfasis1 2 13 2 2 5 2" xfId="19670"/>
    <cellStyle name="40% - Énfasis1 2 13 2 2 6" xfId="19671"/>
    <cellStyle name="40% - Énfasis1 2 13 2 3" xfId="19672"/>
    <cellStyle name="40% - Énfasis1 2 13 2 3 2" xfId="19673"/>
    <cellStyle name="40% - Énfasis1 2 13 2 3 2 2" xfId="19674"/>
    <cellStyle name="40% - Énfasis1 2 13 2 3 2 2 2" xfId="19675"/>
    <cellStyle name="40% - Énfasis1 2 13 2 3 2 2 2 2" xfId="19676"/>
    <cellStyle name="40% - Énfasis1 2 13 2 3 2 2 3" xfId="19677"/>
    <cellStyle name="40% - Énfasis1 2 13 2 3 2 2 3 2" xfId="19678"/>
    <cellStyle name="40% - Énfasis1 2 13 2 3 2 2 4" xfId="19679"/>
    <cellStyle name="40% - Énfasis1 2 13 2 3 2 3" xfId="19680"/>
    <cellStyle name="40% - Énfasis1 2 13 2 3 2 3 2" xfId="19681"/>
    <cellStyle name="40% - Énfasis1 2 13 2 3 2 4" xfId="19682"/>
    <cellStyle name="40% - Énfasis1 2 13 2 3 2 4 2" xfId="19683"/>
    <cellStyle name="40% - Énfasis1 2 13 2 3 2 5" xfId="19684"/>
    <cellStyle name="40% - Énfasis1 2 13 2 3 3" xfId="19685"/>
    <cellStyle name="40% - Énfasis1 2 13 2 3 3 2" xfId="19686"/>
    <cellStyle name="40% - Énfasis1 2 13 2 3 3 2 2" xfId="19687"/>
    <cellStyle name="40% - Énfasis1 2 13 2 3 3 3" xfId="19688"/>
    <cellStyle name="40% - Énfasis1 2 13 2 3 3 3 2" xfId="19689"/>
    <cellStyle name="40% - Énfasis1 2 13 2 3 3 4" xfId="19690"/>
    <cellStyle name="40% - Énfasis1 2 13 2 3 4" xfId="19691"/>
    <cellStyle name="40% - Énfasis1 2 13 2 3 4 2" xfId="19692"/>
    <cellStyle name="40% - Énfasis1 2 13 2 3 5" xfId="19693"/>
    <cellStyle name="40% - Énfasis1 2 13 2 3 5 2" xfId="19694"/>
    <cellStyle name="40% - Énfasis1 2 13 2 3 6" xfId="19695"/>
    <cellStyle name="40% - Énfasis1 2 13 2 4" xfId="19696"/>
    <cellStyle name="40% - Énfasis1 2 13 2 4 2" xfId="19697"/>
    <cellStyle name="40% - Énfasis1 2 13 2 4 2 2" xfId="19698"/>
    <cellStyle name="40% - Énfasis1 2 13 2 4 2 2 2" xfId="19699"/>
    <cellStyle name="40% - Énfasis1 2 13 2 4 2 3" xfId="19700"/>
    <cellStyle name="40% - Énfasis1 2 13 2 4 2 3 2" xfId="19701"/>
    <cellStyle name="40% - Énfasis1 2 13 2 4 2 4" xfId="19702"/>
    <cellStyle name="40% - Énfasis1 2 13 2 4 3" xfId="19703"/>
    <cellStyle name="40% - Énfasis1 2 13 2 4 3 2" xfId="19704"/>
    <cellStyle name="40% - Énfasis1 2 13 2 4 4" xfId="19705"/>
    <cellStyle name="40% - Énfasis1 2 13 2 4 4 2" xfId="19706"/>
    <cellStyle name="40% - Énfasis1 2 13 2 4 5" xfId="19707"/>
    <cellStyle name="40% - Énfasis1 2 13 2 5" xfId="19708"/>
    <cellStyle name="40% - Énfasis1 2 13 2 5 2" xfId="19709"/>
    <cellStyle name="40% - Énfasis1 2 13 2 5 2 2" xfId="19710"/>
    <cellStyle name="40% - Énfasis1 2 13 2 5 3" xfId="19711"/>
    <cellStyle name="40% - Énfasis1 2 13 2 5 3 2" xfId="19712"/>
    <cellStyle name="40% - Énfasis1 2 13 2 5 4" xfId="19713"/>
    <cellStyle name="40% - Énfasis1 2 13 2 6" xfId="19714"/>
    <cellStyle name="40% - Énfasis1 2 13 2 6 2" xfId="19715"/>
    <cellStyle name="40% - Énfasis1 2 13 2 7" xfId="19716"/>
    <cellStyle name="40% - Énfasis1 2 13 2 7 2" xfId="19717"/>
    <cellStyle name="40% - Énfasis1 2 13 2 8" xfId="19718"/>
    <cellStyle name="40% - Énfasis1 2 13 3" xfId="19719"/>
    <cellStyle name="40% - Énfasis1 2 13 3 2" xfId="19720"/>
    <cellStyle name="40% - Énfasis1 2 13 3 2 2" xfId="19721"/>
    <cellStyle name="40% - Énfasis1 2 13 3 2 2 2" xfId="19722"/>
    <cellStyle name="40% - Énfasis1 2 13 3 2 2 2 2" xfId="19723"/>
    <cellStyle name="40% - Énfasis1 2 13 3 2 2 3" xfId="19724"/>
    <cellStyle name="40% - Énfasis1 2 13 3 2 2 3 2" xfId="19725"/>
    <cellStyle name="40% - Énfasis1 2 13 3 2 2 4" xfId="19726"/>
    <cellStyle name="40% - Énfasis1 2 13 3 2 3" xfId="19727"/>
    <cellStyle name="40% - Énfasis1 2 13 3 2 3 2" xfId="19728"/>
    <cellStyle name="40% - Énfasis1 2 13 3 2 4" xfId="19729"/>
    <cellStyle name="40% - Énfasis1 2 13 3 2 4 2" xfId="19730"/>
    <cellStyle name="40% - Énfasis1 2 13 3 2 5" xfId="19731"/>
    <cellStyle name="40% - Énfasis1 2 13 3 3" xfId="19732"/>
    <cellStyle name="40% - Énfasis1 2 13 3 3 2" xfId="19733"/>
    <cellStyle name="40% - Énfasis1 2 13 3 3 2 2" xfId="19734"/>
    <cellStyle name="40% - Énfasis1 2 13 3 3 3" xfId="19735"/>
    <cellStyle name="40% - Énfasis1 2 13 3 3 3 2" xfId="19736"/>
    <cellStyle name="40% - Énfasis1 2 13 3 3 4" xfId="19737"/>
    <cellStyle name="40% - Énfasis1 2 13 3 4" xfId="19738"/>
    <cellStyle name="40% - Énfasis1 2 13 3 4 2" xfId="19739"/>
    <cellStyle name="40% - Énfasis1 2 13 3 5" xfId="19740"/>
    <cellStyle name="40% - Énfasis1 2 13 3 5 2" xfId="19741"/>
    <cellStyle name="40% - Énfasis1 2 13 3 6" xfId="19742"/>
    <cellStyle name="40% - Énfasis1 2 13 4" xfId="19743"/>
    <cellStyle name="40% - Énfasis1 2 13 4 2" xfId="19744"/>
    <cellStyle name="40% - Énfasis1 2 13 4 2 2" xfId="19745"/>
    <cellStyle name="40% - Énfasis1 2 13 4 2 2 2" xfId="19746"/>
    <cellStyle name="40% - Énfasis1 2 13 4 2 2 2 2" xfId="19747"/>
    <cellStyle name="40% - Énfasis1 2 13 4 2 2 3" xfId="19748"/>
    <cellStyle name="40% - Énfasis1 2 13 4 2 2 3 2" xfId="19749"/>
    <cellStyle name="40% - Énfasis1 2 13 4 2 2 4" xfId="19750"/>
    <cellStyle name="40% - Énfasis1 2 13 4 2 3" xfId="19751"/>
    <cellStyle name="40% - Énfasis1 2 13 4 2 3 2" xfId="19752"/>
    <cellStyle name="40% - Énfasis1 2 13 4 2 4" xfId="19753"/>
    <cellStyle name="40% - Énfasis1 2 13 4 2 4 2" xfId="19754"/>
    <cellStyle name="40% - Énfasis1 2 13 4 2 5" xfId="19755"/>
    <cellStyle name="40% - Énfasis1 2 13 4 3" xfId="19756"/>
    <cellStyle name="40% - Énfasis1 2 13 4 3 2" xfId="19757"/>
    <cellStyle name="40% - Énfasis1 2 13 4 3 2 2" xfId="19758"/>
    <cellStyle name="40% - Énfasis1 2 13 4 3 3" xfId="19759"/>
    <cellStyle name="40% - Énfasis1 2 13 4 3 3 2" xfId="19760"/>
    <cellStyle name="40% - Énfasis1 2 13 4 3 4" xfId="19761"/>
    <cellStyle name="40% - Énfasis1 2 13 4 4" xfId="19762"/>
    <cellStyle name="40% - Énfasis1 2 13 4 4 2" xfId="19763"/>
    <cellStyle name="40% - Énfasis1 2 13 4 5" xfId="19764"/>
    <cellStyle name="40% - Énfasis1 2 13 4 5 2" xfId="19765"/>
    <cellStyle name="40% - Énfasis1 2 13 4 6" xfId="19766"/>
    <cellStyle name="40% - Énfasis1 2 13 5" xfId="19767"/>
    <cellStyle name="40% - Énfasis1 2 13 5 2" xfId="19768"/>
    <cellStyle name="40% - Énfasis1 2 13 5 2 2" xfId="19769"/>
    <cellStyle name="40% - Énfasis1 2 13 5 2 2 2" xfId="19770"/>
    <cellStyle name="40% - Énfasis1 2 13 5 2 3" xfId="19771"/>
    <cellStyle name="40% - Énfasis1 2 13 5 2 3 2" xfId="19772"/>
    <cellStyle name="40% - Énfasis1 2 13 5 2 4" xfId="19773"/>
    <cellStyle name="40% - Énfasis1 2 13 5 3" xfId="19774"/>
    <cellStyle name="40% - Énfasis1 2 13 5 3 2" xfId="19775"/>
    <cellStyle name="40% - Énfasis1 2 13 5 4" xfId="19776"/>
    <cellStyle name="40% - Énfasis1 2 13 5 4 2" xfId="19777"/>
    <cellStyle name="40% - Énfasis1 2 13 5 5" xfId="19778"/>
    <cellStyle name="40% - Énfasis1 2 13 6" xfId="19779"/>
    <cellStyle name="40% - Énfasis1 2 13 6 2" xfId="19780"/>
    <cellStyle name="40% - Énfasis1 2 13 6 2 2" xfId="19781"/>
    <cellStyle name="40% - Énfasis1 2 13 6 3" xfId="19782"/>
    <cellStyle name="40% - Énfasis1 2 13 6 3 2" xfId="19783"/>
    <cellStyle name="40% - Énfasis1 2 13 6 4" xfId="19784"/>
    <cellStyle name="40% - Énfasis1 2 13 7" xfId="19785"/>
    <cellStyle name="40% - Énfasis1 2 13 7 2" xfId="19786"/>
    <cellStyle name="40% - Énfasis1 2 13 8" xfId="19787"/>
    <cellStyle name="40% - Énfasis1 2 13 8 2" xfId="19788"/>
    <cellStyle name="40% - Énfasis1 2 13 9" xfId="19789"/>
    <cellStyle name="40% - Énfasis1 2 14" xfId="19790"/>
    <cellStyle name="40% - Énfasis1 2 14 2" xfId="19791"/>
    <cellStyle name="40% - Énfasis1 2 14 2 2" xfId="19792"/>
    <cellStyle name="40% - Énfasis1 2 14 2 2 2" xfId="19793"/>
    <cellStyle name="40% - Énfasis1 2 14 2 2 2 2" xfId="19794"/>
    <cellStyle name="40% - Énfasis1 2 14 2 2 2 2 2" xfId="19795"/>
    <cellStyle name="40% - Énfasis1 2 14 2 2 2 3" xfId="19796"/>
    <cellStyle name="40% - Énfasis1 2 14 2 2 2 3 2" xfId="19797"/>
    <cellStyle name="40% - Énfasis1 2 14 2 2 2 4" xfId="19798"/>
    <cellStyle name="40% - Énfasis1 2 14 2 2 3" xfId="19799"/>
    <cellStyle name="40% - Énfasis1 2 14 2 2 3 2" xfId="19800"/>
    <cellStyle name="40% - Énfasis1 2 14 2 2 4" xfId="19801"/>
    <cellStyle name="40% - Énfasis1 2 14 2 2 4 2" xfId="19802"/>
    <cellStyle name="40% - Énfasis1 2 14 2 2 5" xfId="19803"/>
    <cellStyle name="40% - Énfasis1 2 14 2 3" xfId="19804"/>
    <cellStyle name="40% - Énfasis1 2 14 2 3 2" xfId="19805"/>
    <cellStyle name="40% - Énfasis1 2 14 2 3 2 2" xfId="19806"/>
    <cellStyle name="40% - Énfasis1 2 14 2 3 3" xfId="19807"/>
    <cellStyle name="40% - Énfasis1 2 14 2 3 3 2" xfId="19808"/>
    <cellStyle name="40% - Énfasis1 2 14 2 3 4" xfId="19809"/>
    <cellStyle name="40% - Énfasis1 2 14 2 4" xfId="19810"/>
    <cellStyle name="40% - Énfasis1 2 14 2 4 2" xfId="19811"/>
    <cellStyle name="40% - Énfasis1 2 14 2 5" xfId="19812"/>
    <cellStyle name="40% - Énfasis1 2 14 2 5 2" xfId="19813"/>
    <cellStyle name="40% - Énfasis1 2 14 2 6" xfId="19814"/>
    <cellStyle name="40% - Énfasis1 2 14 3" xfId="19815"/>
    <cellStyle name="40% - Énfasis1 2 14 3 2" xfId="19816"/>
    <cellStyle name="40% - Énfasis1 2 14 3 2 2" xfId="19817"/>
    <cellStyle name="40% - Énfasis1 2 14 3 2 2 2" xfId="19818"/>
    <cellStyle name="40% - Énfasis1 2 14 3 2 2 2 2" xfId="19819"/>
    <cellStyle name="40% - Énfasis1 2 14 3 2 2 3" xfId="19820"/>
    <cellStyle name="40% - Énfasis1 2 14 3 2 2 3 2" xfId="19821"/>
    <cellStyle name="40% - Énfasis1 2 14 3 2 2 4" xfId="19822"/>
    <cellStyle name="40% - Énfasis1 2 14 3 2 3" xfId="19823"/>
    <cellStyle name="40% - Énfasis1 2 14 3 2 3 2" xfId="19824"/>
    <cellStyle name="40% - Énfasis1 2 14 3 2 4" xfId="19825"/>
    <cellStyle name="40% - Énfasis1 2 14 3 2 4 2" xfId="19826"/>
    <cellStyle name="40% - Énfasis1 2 14 3 2 5" xfId="19827"/>
    <cellStyle name="40% - Énfasis1 2 14 3 3" xfId="19828"/>
    <cellStyle name="40% - Énfasis1 2 14 3 3 2" xfId="19829"/>
    <cellStyle name="40% - Énfasis1 2 14 3 3 2 2" xfId="19830"/>
    <cellStyle name="40% - Énfasis1 2 14 3 3 3" xfId="19831"/>
    <cellStyle name="40% - Énfasis1 2 14 3 3 3 2" xfId="19832"/>
    <cellStyle name="40% - Énfasis1 2 14 3 3 4" xfId="19833"/>
    <cellStyle name="40% - Énfasis1 2 14 3 4" xfId="19834"/>
    <cellStyle name="40% - Énfasis1 2 14 3 4 2" xfId="19835"/>
    <cellStyle name="40% - Énfasis1 2 14 3 5" xfId="19836"/>
    <cellStyle name="40% - Énfasis1 2 14 3 5 2" xfId="19837"/>
    <cellStyle name="40% - Énfasis1 2 14 3 6" xfId="19838"/>
    <cellStyle name="40% - Énfasis1 2 14 4" xfId="19839"/>
    <cellStyle name="40% - Énfasis1 2 14 4 2" xfId="19840"/>
    <cellStyle name="40% - Énfasis1 2 14 4 2 2" xfId="19841"/>
    <cellStyle name="40% - Énfasis1 2 14 4 2 2 2" xfId="19842"/>
    <cellStyle name="40% - Énfasis1 2 14 4 2 3" xfId="19843"/>
    <cellStyle name="40% - Énfasis1 2 14 4 2 3 2" xfId="19844"/>
    <cellStyle name="40% - Énfasis1 2 14 4 2 4" xfId="19845"/>
    <cellStyle name="40% - Énfasis1 2 14 4 3" xfId="19846"/>
    <cellStyle name="40% - Énfasis1 2 14 4 3 2" xfId="19847"/>
    <cellStyle name="40% - Énfasis1 2 14 4 4" xfId="19848"/>
    <cellStyle name="40% - Énfasis1 2 14 4 4 2" xfId="19849"/>
    <cellStyle name="40% - Énfasis1 2 14 4 5" xfId="19850"/>
    <cellStyle name="40% - Énfasis1 2 14 5" xfId="19851"/>
    <cellStyle name="40% - Énfasis1 2 14 5 2" xfId="19852"/>
    <cellStyle name="40% - Énfasis1 2 14 5 2 2" xfId="19853"/>
    <cellStyle name="40% - Énfasis1 2 14 5 3" xfId="19854"/>
    <cellStyle name="40% - Énfasis1 2 14 5 3 2" xfId="19855"/>
    <cellStyle name="40% - Énfasis1 2 14 5 4" xfId="19856"/>
    <cellStyle name="40% - Énfasis1 2 14 6" xfId="19857"/>
    <cellStyle name="40% - Énfasis1 2 14 6 2" xfId="19858"/>
    <cellStyle name="40% - Énfasis1 2 14 7" xfId="19859"/>
    <cellStyle name="40% - Énfasis1 2 14 7 2" xfId="19860"/>
    <cellStyle name="40% - Énfasis1 2 14 8" xfId="19861"/>
    <cellStyle name="40% - Énfasis1 2 15" xfId="19862"/>
    <cellStyle name="40% - Énfasis1 2 15 2" xfId="19863"/>
    <cellStyle name="40% - Énfasis1 2 15 2 2" xfId="19864"/>
    <cellStyle name="40% - Énfasis1 2 15 2 2 2" xfId="19865"/>
    <cellStyle name="40% - Énfasis1 2 15 2 2 2 2" xfId="19866"/>
    <cellStyle name="40% - Énfasis1 2 15 2 2 3" xfId="19867"/>
    <cellStyle name="40% - Énfasis1 2 15 2 2 3 2" xfId="19868"/>
    <cellStyle name="40% - Énfasis1 2 15 2 2 4" xfId="19869"/>
    <cellStyle name="40% - Énfasis1 2 15 2 3" xfId="19870"/>
    <cellStyle name="40% - Énfasis1 2 15 2 3 2" xfId="19871"/>
    <cellStyle name="40% - Énfasis1 2 15 2 4" xfId="19872"/>
    <cellStyle name="40% - Énfasis1 2 15 2 4 2" xfId="19873"/>
    <cellStyle name="40% - Énfasis1 2 15 2 5" xfId="19874"/>
    <cellStyle name="40% - Énfasis1 2 15 3" xfId="19875"/>
    <cellStyle name="40% - Énfasis1 2 15 3 2" xfId="19876"/>
    <cellStyle name="40% - Énfasis1 2 15 3 2 2" xfId="19877"/>
    <cellStyle name="40% - Énfasis1 2 15 3 3" xfId="19878"/>
    <cellStyle name="40% - Énfasis1 2 15 3 3 2" xfId="19879"/>
    <cellStyle name="40% - Énfasis1 2 15 3 4" xfId="19880"/>
    <cellStyle name="40% - Énfasis1 2 15 4" xfId="19881"/>
    <cellStyle name="40% - Énfasis1 2 15 4 2" xfId="19882"/>
    <cellStyle name="40% - Énfasis1 2 15 5" xfId="19883"/>
    <cellStyle name="40% - Énfasis1 2 15 5 2" xfId="19884"/>
    <cellStyle name="40% - Énfasis1 2 15 6" xfId="19885"/>
    <cellStyle name="40% - Énfasis1 2 16" xfId="19886"/>
    <cellStyle name="40% - Énfasis1 2 16 2" xfId="19887"/>
    <cellStyle name="40% - Énfasis1 2 16 2 2" xfId="19888"/>
    <cellStyle name="40% - Énfasis1 2 16 2 2 2" xfId="19889"/>
    <cellStyle name="40% - Énfasis1 2 16 2 2 2 2" xfId="19890"/>
    <cellStyle name="40% - Énfasis1 2 16 2 2 3" xfId="19891"/>
    <cellStyle name="40% - Énfasis1 2 16 2 2 3 2" xfId="19892"/>
    <cellStyle name="40% - Énfasis1 2 16 2 2 4" xfId="19893"/>
    <cellStyle name="40% - Énfasis1 2 16 2 3" xfId="19894"/>
    <cellStyle name="40% - Énfasis1 2 16 2 3 2" xfId="19895"/>
    <cellStyle name="40% - Énfasis1 2 16 2 4" xfId="19896"/>
    <cellStyle name="40% - Énfasis1 2 16 2 4 2" xfId="19897"/>
    <cellStyle name="40% - Énfasis1 2 16 2 5" xfId="19898"/>
    <cellStyle name="40% - Énfasis1 2 16 3" xfId="19899"/>
    <cellStyle name="40% - Énfasis1 2 16 3 2" xfId="19900"/>
    <cellStyle name="40% - Énfasis1 2 16 3 2 2" xfId="19901"/>
    <cellStyle name="40% - Énfasis1 2 16 3 3" xfId="19902"/>
    <cellStyle name="40% - Énfasis1 2 16 3 3 2" xfId="19903"/>
    <cellStyle name="40% - Énfasis1 2 16 3 4" xfId="19904"/>
    <cellStyle name="40% - Énfasis1 2 16 4" xfId="19905"/>
    <cellStyle name="40% - Énfasis1 2 16 4 2" xfId="19906"/>
    <cellStyle name="40% - Énfasis1 2 16 5" xfId="19907"/>
    <cellStyle name="40% - Énfasis1 2 16 5 2" xfId="19908"/>
    <cellStyle name="40% - Énfasis1 2 16 6" xfId="19909"/>
    <cellStyle name="40% - Énfasis1 2 17" xfId="19910"/>
    <cellStyle name="40% - Énfasis1 2 17 2" xfId="19911"/>
    <cellStyle name="40% - Énfasis1 2 17 2 2" xfId="19912"/>
    <cellStyle name="40% - Énfasis1 2 17 2 2 2" xfId="19913"/>
    <cellStyle name="40% - Énfasis1 2 17 2 3" xfId="19914"/>
    <cellStyle name="40% - Énfasis1 2 17 2 3 2" xfId="19915"/>
    <cellStyle name="40% - Énfasis1 2 17 2 4" xfId="19916"/>
    <cellStyle name="40% - Énfasis1 2 17 3" xfId="19917"/>
    <cellStyle name="40% - Énfasis1 2 17 3 2" xfId="19918"/>
    <cellStyle name="40% - Énfasis1 2 17 4" xfId="19919"/>
    <cellStyle name="40% - Énfasis1 2 17 4 2" xfId="19920"/>
    <cellStyle name="40% - Énfasis1 2 17 5" xfId="19921"/>
    <cellStyle name="40% - Énfasis1 2 18" xfId="19922"/>
    <cellStyle name="40% - Énfasis1 2 18 2" xfId="19923"/>
    <cellStyle name="40% - Énfasis1 2 18 2 2" xfId="19924"/>
    <cellStyle name="40% - Énfasis1 2 18 3" xfId="19925"/>
    <cellStyle name="40% - Énfasis1 2 18 3 2" xfId="19926"/>
    <cellStyle name="40% - Énfasis1 2 18 4" xfId="19927"/>
    <cellStyle name="40% - Énfasis1 2 19" xfId="19928"/>
    <cellStyle name="40% - Énfasis1 2 19 2" xfId="19929"/>
    <cellStyle name="40% - Énfasis1 2 2" xfId="19930"/>
    <cellStyle name="40% - Énfasis1 2 2 10" xfId="19931"/>
    <cellStyle name="40% - Énfasis1 2 2 2" xfId="19932"/>
    <cellStyle name="40% - Énfasis1 2 2 2 2" xfId="19933"/>
    <cellStyle name="40% - Énfasis1 2 2 2 2 2" xfId="19934"/>
    <cellStyle name="40% - Énfasis1 2 2 2 2 2 2" xfId="19935"/>
    <cellStyle name="40% - Énfasis1 2 2 2 2 2 2 2" xfId="19936"/>
    <cellStyle name="40% - Énfasis1 2 2 2 2 2 2 2 2" xfId="19937"/>
    <cellStyle name="40% - Énfasis1 2 2 2 2 2 2 3" xfId="19938"/>
    <cellStyle name="40% - Énfasis1 2 2 2 2 2 2 3 2" xfId="19939"/>
    <cellStyle name="40% - Énfasis1 2 2 2 2 2 2 4" xfId="19940"/>
    <cellStyle name="40% - Énfasis1 2 2 2 2 2 3" xfId="19941"/>
    <cellStyle name="40% - Énfasis1 2 2 2 2 2 3 2" xfId="19942"/>
    <cellStyle name="40% - Énfasis1 2 2 2 2 2 4" xfId="19943"/>
    <cellStyle name="40% - Énfasis1 2 2 2 2 2 4 2" xfId="19944"/>
    <cellStyle name="40% - Énfasis1 2 2 2 2 2 5" xfId="19945"/>
    <cellStyle name="40% - Énfasis1 2 2 2 2 3" xfId="19946"/>
    <cellStyle name="40% - Énfasis1 2 2 2 2 3 2" xfId="19947"/>
    <cellStyle name="40% - Énfasis1 2 2 2 2 3 2 2" xfId="19948"/>
    <cellStyle name="40% - Énfasis1 2 2 2 2 3 3" xfId="19949"/>
    <cellStyle name="40% - Énfasis1 2 2 2 2 3 3 2" xfId="19950"/>
    <cellStyle name="40% - Énfasis1 2 2 2 2 3 4" xfId="19951"/>
    <cellStyle name="40% - Énfasis1 2 2 2 2 4" xfId="19952"/>
    <cellStyle name="40% - Énfasis1 2 2 2 2 4 2" xfId="19953"/>
    <cellStyle name="40% - Énfasis1 2 2 2 2 5" xfId="19954"/>
    <cellStyle name="40% - Énfasis1 2 2 2 2 5 2" xfId="19955"/>
    <cellStyle name="40% - Énfasis1 2 2 2 2 6" xfId="19956"/>
    <cellStyle name="40% - Énfasis1 2 2 2 3" xfId="19957"/>
    <cellStyle name="40% - Énfasis1 2 2 2 3 2" xfId="19958"/>
    <cellStyle name="40% - Énfasis1 2 2 2 3 2 2" xfId="19959"/>
    <cellStyle name="40% - Énfasis1 2 2 2 3 2 2 2" xfId="19960"/>
    <cellStyle name="40% - Énfasis1 2 2 2 3 2 2 2 2" xfId="19961"/>
    <cellStyle name="40% - Énfasis1 2 2 2 3 2 2 3" xfId="19962"/>
    <cellStyle name="40% - Énfasis1 2 2 2 3 2 2 3 2" xfId="19963"/>
    <cellStyle name="40% - Énfasis1 2 2 2 3 2 2 4" xfId="19964"/>
    <cellStyle name="40% - Énfasis1 2 2 2 3 2 3" xfId="19965"/>
    <cellStyle name="40% - Énfasis1 2 2 2 3 2 3 2" xfId="19966"/>
    <cellStyle name="40% - Énfasis1 2 2 2 3 2 4" xfId="19967"/>
    <cellStyle name="40% - Énfasis1 2 2 2 3 2 4 2" xfId="19968"/>
    <cellStyle name="40% - Énfasis1 2 2 2 3 2 5" xfId="19969"/>
    <cellStyle name="40% - Énfasis1 2 2 2 3 3" xfId="19970"/>
    <cellStyle name="40% - Énfasis1 2 2 2 3 3 2" xfId="19971"/>
    <cellStyle name="40% - Énfasis1 2 2 2 3 3 2 2" xfId="19972"/>
    <cellStyle name="40% - Énfasis1 2 2 2 3 3 3" xfId="19973"/>
    <cellStyle name="40% - Énfasis1 2 2 2 3 3 3 2" xfId="19974"/>
    <cellStyle name="40% - Énfasis1 2 2 2 3 3 4" xfId="19975"/>
    <cellStyle name="40% - Énfasis1 2 2 2 3 4" xfId="19976"/>
    <cellStyle name="40% - Énfasis1 2 2 2 3 4 2" xfId="19977"/>
    <cellStyle name="40% - Énfasis1 2 2 2 3 5" xfId="19978"/>
    <cellStyle name="40% - Énfasis1 2 2 2 3 5 2" xfId="19979"/>
    <cellStyle name="40% - Énfasis1 2 2 2 3 6" xfId="19980"/>
    <cellStyle name="40% - Énfasis1 2 2 2 4" xfId="19981"/>
    <cellStyle name="40% - Énfasis1 2 2 2 4 2" xfId="19982"/>
    <cellStyle name="40% - Énfasis1 2 2 2 4 2 2" xfId="19983"/>
    <cellStyle name="40% - Énfasis1 2 2 2 4 2 2 2" xfId="19984"/>
    <cellStyle name="40% - Énfasis1 2 2 2 4 2 3" xfId="19985"/>
    <cellStyle name="40% - Énfasis1 2 2 2 4 2 3 2" xfId="19986"/>
    <cellStyle name="40% - Énfasis1 2 2 2 4 2 4" xfId="19987"/>
    <cellStyle name="40% - Énfasis1 2 2 2 4 3" xfId="19988"/>
    <cellStyle name="40% - Énfasis1 2 2 2 4 3 2" xfId="19989"/>
    <cellStyle name="40% - Énfasis1 2 2 2 4 4" xfId="19990"/>
    <cellStyle name="40% - Énfasis1 2 2 2 4 4 2" xfId="19991"/>
    <cellStyle name="40% - Énfasis1 2 2 2 4 5" xfId="19992"/>
    <cellStyle name="40% - Énfasis1 2 2 2 5" xfId="19993"/>
    <cellStyle name="40% - Énfasis1 2 2 2 5 2" xfId="19994"/>
    <cellStyle name="40% - Énfasis1 2 2 2 5 2 2" xfId="19995"/>
    <cellStyle name="40% - Énfasis1 2 2 2 5 3" xfId="19996"/>
    <cellStyle name="40% - Énfasis1 2 2 2 5 3 2" xfId="19997"/>
    <cellStyle name="40% - Énfasis1 2 2 2 5 4" xfId="19998"/>
    <cellStyle name="40% - Énfasis1 2 2 2 6" xfId="19999"/>
    <cellStyle name="40% - Énfasis1 2 2 2 6 2" xfId="20000"/>
    <cellStyle name="40% - Énfasis1 2 2 2 7" xfId="20001"/>
    <cellStyle name="40% - Énfasis1 2 2 2 7 2" xfId="20002"/>
    <cellStyle name="40% - Énfasis1 2 2 2 8" xfId="20003"/>
    <cellStyle name="40% - Énfasis1 2 2 3" xfId="20004"/>
    <cellStyle name="40% - Énfasis1 2 2 3 2" xfId="20005"/>
    <cellStyle name="40% - Énfasis1 2 2 3 2 2" xfId="20006"/>
    <cellStyle name="40% - Énfasis1 2 2 3 2 2 2" xfId="20007"/>
    <cellStyle name="40% - Énfasis1 2 2 3 2 2 2 2" xfId="20008"/>
    <cellStyle name="40% - Énfasis1 2 2 3 2 2 3" xfId="20009"/>
    <cellStyle name="40% - Énfasis1 2 2 3 2 2 3 2" xfId="20010"/>
    <cellStyle name="40% - Énfasis1 2 2 3 2 2 4" xfId="20011"/>
    <cellStyle name="40% - Énfasis1 2 2 3 2 3" xfId="20012"/>
    <cellStyle name="40% - Énfasis1 2 2 3 2 3 2" xfId="20013"/>
    <cellStyle name="40% - Énfasis1 2 2 3 2 4" xfId="20014"/>
    <cellStyle name="40% - Énfasis1 2 2 3 2 4 2" xfId="20015"/>
    <cellStyle name="40% - Énfasis1 2 2 3 2 5" xfId="20016"/>
    <cellStyle name="40% - Énfasis1 2 2 3 3" xfId="20017"/>
    <cellStyle name="40% - Énfasis1 2 2 3 3 2" xfId="20018"/>
    <cellStyle name="40% - Énfasis1 2 2 3 3 2 2" xfId="20019"/>
    <cellStyle name="40% - Énfasis1 2 2 3 3 3" xfId="20020"/>
    <cellStyle name="40% - Énfasis1 2 2 3 3 3 2" xfId="20021"/>
    <cellStyle name="40% - Énfasis1 2 2 3 3 4" xfId="20022"/>
    <cellStyle name="40% - Énfasis1 2 2 3 4" xfId="20023"/>
    <cellStyle name="40% - Énfasis1 2 2 3 4 2" xfId="20024"/>
    <cellStyle name="40% - Énfasis1 2 2 3 5" xfId="20025"/>
    <cellStyle name="40% - Énfasis1 2 2 3 5 2" xfId="20026"/>
    <cellStyle name="40% - Énfasis1 2 2 3 6" xfId="20027"/>
    <cellStyle name="40% - Énfasis1 2 2 4" xfId="20028"/>
    <cellStyle name="40% - Énfasis1 2 2 4 2" xfId="20029"/>
    <cellStyle name="40% - Énfasis1 2 2 4 2 2" xfId="20030"/>
    <cellStyle name="40% - Énfasis1 2 2 4 2 2 2" xfId="20031"/>
    <cellStyle name="40% - Énfasis1 2 2 4 2 2 2 2" xfId="20032"/>
    <cellStyle name="40% - Énfasis1 2 2 4 2 2 3" xfId="20033"/>
    <cellStyle name="40% - Énfasis1 2 2 4 2 2 3 2" xfId="20034"/>
    <cellStyle name="40% - Énfasis1 2 2 4 2 2 4" xfId="20035"/>
    <cellStyle name="40% - Énfasis1 2 2 4 2 3" xfId="20036"/>
    <cellStyle name="40% - Énfasis1 2 2 4 2 3 2" xfId="20037"/>
    <cellStyle name="40% - Énfasis1 2 2 4 2 4" xfId="20038"/>
    <cellStyle name="40% - Énfasis1 2 2 4 2 4 2" xfId="20039"/>
    <cellStyle name="40% - Énfasis1 2 2 4 2 5" xfId="20040"/>
    <cellStyle name="40% - Énfasis1 2 2 4 3" xfId="20041"/>
    <cellStyle name="40% - Énfasis1 2 2 4 3 2" xfId="20042"/>
    <cellStyle name="40% - Énfasis1 2 2 4 3 2 2" xfId="20043"/>
    <cellStyle name="40% - Énfasis1 2 2 4 3 3" xfId="20044"/>
    <cellStyle name="40% - Énfasis1 2 2 4 3 3 2" xfId="20045"/>
    <cellStyle name="40% - Énfasis1 2 2 4 3 4" xfId="20046"/>
    <cellStyle name="40% - Énfasis1 2 2 4 4" xfId="20047"/>
    <cellStyle name="40% - Énfasis1 2 2 4 4 2" xfId="20048"/>
    <cellStyle name="40% - Énfasis1 2 2 4 5" xfId="20049"/>
    <cellStyle name="40% - Énfasis1 2 2 4 5 2" xfId="20050"/>
    <cellStyle name="40% - Énfasis1 2 2 4 6" xfId="20051"/>
    <cellStyle name="40% - Énfasis1 2 2 5" xfId="20052"/>
    <cellStyle name="40% - Énfasis1 2 2 5 2" xfId="20053"/>
    <cellStyle name="40% - Énfasis1 2 2 5 2 2" xfId="20054"/>
    <cellStyle name="40% - Énfasis1 2 2 5 2 2 2" xfId="20055"/>
    <cellStyle name="40% - Énfasis1 2 2 5 2 3" xfId="20056"/>
    <cellStyle name="40% - Énfasis1 2 2 5 2 3 2" xfId="20057"/>
    <cellStyle name="40% - Énfasis1 2 2 5 2 4" xfId="20058"/>
    <cellStyle name="40% - Énfasis1 2 2 5 3" xfId="20059"/>
    <cellStyle name="40% - Énfasis1 2 2 5 3 2" xfId="20060"/>
    <cellStyle name="40% - Énfasis1 2 2 5 4" xfId="20061"/>
    <cellStyle name="40% - Énfasis1 2 2 5 4 2" xfId="20062"/>
    <cellStyle name="40% - Énfasis1 2 2 5 5" xfId="20063"/>
    <cellStyle name="40% - Énfasis1 2 2 6" xfId="20064"/>
    <cellStyle name="40% - Énfasis1 2 2 6 2" xfId="20065"/>
    <cellStyle name="40% - Énfasis1 2 2 6 2 2" xfId="20066"/>
    <cellStyle name="40% - Énfasis1 2 2 6 3" xfId="20067"/>
    <cellStyle name="40% - Énfasis1 2 2 6 3 2" xfId="20068"/>
    <cellStyle name="40% - Énfasis1 2 2 6 4" xfId="20069"/>
    <cellStyle name="40% - Énfasis1 2 2 7" xfId="20070"/>
    <cellStyle name="40% - Énfasis1 2 2 7 2" xfId="20071"/>
    <cellStyle name="40% - Énfasis1 2 2 8" xfId="20072"/>
    <cellStyle name="40% - Énfasis1 2 2 8 2" xfId="20073"/>
    <cellStyle name="40% - Énfasis1 2 2 9" xfId="20074"/>
    <cellStyle name="40% - Énfasis1 2 20" xfId="20075"/>
    <cellStyle name="40% - Énfasis1 2 20 2" xfId="20076"/>
    <cellStyle name="40% - Énfasis1 2 21" xfId="20077"/>
    <cellStyle name="40% - Énfasis1 2 22" xfId="20078"/>
    <cellStyle name="40% - Énfasis1 2 3" xfId="20079"/>
    <cellStyle name="40% - Énfasis1 2 3 10" xfId="20080"/>
    <cellStyle name="40% - Énfasis1 2 3 2" xfId="20081"/>
    <cellStyle name="40% - Énfasis1 2 3 2 2" xfId="20082"/>
    <cellStyle name="40% - Énfasis1 2 3 2 2 2" xfId="20083"/>
    <cellStyle name="40% - Énfasis1 2 3 2 2 2 2" xfId="20084"/>
    <cellStyle name="40% - Énfasis1 2 3 2 2 2 2 2" xfId="20085"/>
    <cellStyle name="40% - Énfasis1 2 3 2 2 2 2 2 2" xfId="20086"/>
    <cellStyle name="40% - Énfasis1 2 3 2 2 2 2 3" xfId="20087"/>
    <cellStyle name="40% - Énfasis1 2 3 2 2 2 2 3 2" xfId="20088"/>
    <cellStyle name="40% - Énfasis1 2 3 2 2 2 2 4" xfId="20089"/>
    <cellStyle name="40% - Énfasis1 2 3 2 2 2 3" xfId="20090"/>
    <cellStyle name="40% - Énfasis1 2 3 2 2 2 3 2" xfId="20091"/>
    <cellStyle name="40% - Énfasis1 2 3 2 2 2 4" xfId="20092"/>
    <cellStyle name="40% - Énfasis1 2 3 2 2 2 4 2" xfId="20093"/>
    <cellStyle name="40% - Énfasis1 2 3 2 2 2 5" xfId="20094"/>
    <cellStyle name="40% - Énfasis1 2 3 2 2 3" xfId="20095"/>
    <cellStyle name="40% - Énfasis1 2 3 2 2 3 2" xfId="20096"/>
    <cellStyle name="40% - Énfasis1 2 3 2 2 3 2 2" xfId="20097"/>
    <cellStyle name="40% - Énfasis1 2 3 2 2 3 3" xfId="20098"/>
    <cellStyle name="40% - Énfasis1 2 3 2 2 3 3 2" xfId="20099"/>
    <cellStyle name="40% - Énfasis1 2 3 2 2 3 4" xfId="20100"/>
    <cellStyle name="40% - Énfasis1 2 3 2 2 4" xfId="20101"/>
    <cellStyle name="40% - Énfasis1 2 3 2 2 4 2" xfId="20102"/>
    <cellStyle name="40% - Énfasis1 2 3 2 2 5" xfId="20103"/>
    <cellStyle name="40% - Énfasis1 2 3 2 2 5 2" xfId="20104"/>
    <cellStyle name="40% - Énfasis1 2 3 2 2 6" xfId="20105"/>
    <cellStyle name="40% - Énfasis1 2 3 2 3" xfId="20106"/>
    <cellStyle name="40% - Énfasis1 2 3 2 3 2" xfId="20107"/>
    <cellStyle name="40% - Énfasis1 2 3 2 3 2 2" xfId="20108"/>
    <cellStyle name="40% - Énfasis1 2 3 2 3 2 2 2" xfId="20109"/>
    <cellStyle name="40% - Énfasis1 2 3 2 3 2 2 2 2" xfId="20110"/>
    <cellStyle name="40% - Énfasis1 2 3 2 3 2 2 3" xfId="20111"/>
    <cellStyle name="40% - Énfasis1 2 3 2 3 2 2 3 2" xfId="20112"/>
    <cellStyle name="40% - Énfasis1 2 3 2 3 2 2 4" xfId="20113"/>
    <cellStyle name="40% - Énfasis1 2 3 2 3 2 3" xfId="20114"/>
    <cellStyle name="40% - Énfasis1 2 3 2 3 2 3 2" xfId="20115"/>
    <cellStyle name="40% - Énfasis1 2 3 2 3 2 4" xfId="20116"/>
    <cellStyle name="40% - Énfasis1 2 3 2 3 2 4 2" xfId="20117"/>
    <cellStyle name="40% - Énfasis1 2 3 2 3 2 5" xfId="20118"/>
    <cellStyle name="40% - Énfasis1 2 3 2 3 3" xfId="20119"/>
    <cellStyle name="40% - Énfasis1 2 3 2 3 3 2" xfId="20120"/>
    <cellStyle name="40% - Énfasis1 2 3 2 3 3 2 2" xfId="20121"/>
    <cellStyle name="40% - Énfasis1 2 3 2 3 3 3" xfId="20122"/>
    <cellStyle name="40% - Énfasis1 2 3 2 3 3 3 2" xfId="20123"/>
    <cellStyle name="40% - Énfasis1 2 3 2 3 3 4" xfId="20124"/>
    <cellStyle name="40% - Énfasis1 2 3 2 3 4" xfId="20125"/>
    <cellStyle name="40% - Énfasis1 2 3 2 3 4 2" xfId="20126"/>
    <cellStyle name="40% - Énfasis1 2 3 2 3 5" xfId="20127"/>
    <cellStyle name="40% - Énfasis1 2 3 2 3 5 2" xfId="20128"/>
    <cellStyle name="40% - Énfasis1 2 3 2 3 6" xfId="20129"/>
    <cellStyle name="40% - Énfasis1 2 3 2 4" xfId="20130"/>
    <cellStyle name="40% - Énfasis1 2 3 2 4 2" xfId="20131"/>
    <cellStyle name="40% - Énfasis1 2 3 2 4 2 2" xfId="20132"/>
    <cellStyle name="40% - Énfasis1 2 3 2 4 2 2 2" xfId="20133"/>
    <cellStyle name="40% - Énfasis1 2 3 2 4 2 3" xfId="20134"/>
    <cellStyle name="40% - Énfasis1 2 3 2 4 2 3 2" xfId="20135"/>
    <cellStyle name="40% - Énfasis1 2 3 2 4 2 4" xfId="20136"/>
    <cellStyle name="40% - Énfasis1 2 3 2 4 3" xfId="20137"/>
    <cellStyle name="40% - Énfasis1 2 3 2 4 3 2" xfId="20138"/>
    <cellStyle name="40% - Énfasis1 2 3 2 4 4" xfId="20139"/>
    <cellStyle name="40% - Énfasis1 2 3 2 4 4 2" xfId="20140"/>
    <cellStyle name="40% - Énfasis1 2 3 2 4 5" xfId="20141"/>
    <cellStyle name="40% - Énfasis1 2 3 2 5" xfId="20142"/>
    <cellStyle name="40% - Énfasis1 2 3 2 5 2" xfId="20143"/>
    <cellStyle name="40% - Énfasis1 2 3 2 5 2 2" xfId="20144"/>
    <cellStyle name="40% - Énfasis1 2 3 2 5 3" xfId="20145"/>
    <cellStyle name="40% - Énfasis1 2 3 2 5 3 2" xfId="20146"/>
    <cellStyle name="40% - Énfasis1 2 3 2 5 4" xfId="20147"/>
    <cellStyle name="40% - Énfasis1 2 3 2 6" xfId="20148"/>
    <cellStyle name="40% - Énfasis1 2 3 2 6 2" xfId="20149"/>
    <cellStyle name="40% - Énfasis1 2 3 2 7" xfId="20150"/>
    <cellStyle name="40% - Énfasis1 2 3 2 7 2" xfId="20151"/>
    <cellStyle name="40% - Énfasis1 2 3 2 8" xfId="20152"/>
    <cellStyle name="40% - Énfasis1 2 3 3" xfId="20153"/>
    <cellStyle name="40% - Énfasis1 2 3 3 2" xfId="20154"/>
    <cellStyle name="40% - Énfasis1 2 3 3 2 2" xfId="20155"/>
    <cellStyle name="40% - Énfasis1 2 3 3 2 2 2" xfId="20156"/>
    <cellStyle name="40% - Énfasis1 2 3 3 2 2 2 2" xfId="20157"/>
    <cellStyle name="40% - Énfasis1 2 3 3 2 2 3" xfId="20158"/>
    <cellStyle name="40% - Énfasis1 2 3 3 2 2 3 2" xfId="20159"/>
    <cellStyle name="40% - Énfasis1 2 3 3 2 2 4" xfId="20160"/>
    <cellStyle name="40% - Énfasis1 2 3 3 2 3" xfId="20161"/>
    <cellStyle name="40% - Énfasis1 2 3 3 2 3 2" xfId="20162"/>
    <cellStyle name="40% - Énfasis1 2 3 3 2 4" xfId="20163"/>
    <cellStyle name="40% - Énfasis1 2 3 3 2 4 2" xfId="20164"/>
    <cellStyle name="40% - Énfasis1 2 3 3 2 5" xfId="20165"/>
    <cellStyle name="40% - Énfasis1 2 3 3 3" xfId="20166"/>
    <cellStyle name="40% - Énfasis1 2 3 3 3 2" xfId="20167"/>
    <cellStyle name="40% - Énfasis1 2 3 3 3 2 2" xfId="20168"/>
    <cellStyle name="40% - Énfasis1 2 3 3 3 3" xfId="20169"/>
    <cellStyle name="40% - Énfasis1 2 3 3 3 3 2" xfId="20170"/>
    <cellStyle name="40% - Énfasis1 2 3 3 3 4" xfId="20171"/>
    <cellStyle name="40% - Énfasis1 2 3 3 4" xfId="20172"/>
    <cellStyle name="40% - Énfasis1 2 3 3 4 2" xfId="20173"/>
    <cellStyle name="40% - Énfasis1 2 3 3 5" xfId="20174"/>
    <cellStyle name="40% - Énfasis1 2 3 3 5 2" xfId="20175"/>
    <cellStyle name="40% - Énfasis1 2 3 3 6" xfId="20176"/>
    <cellStyle name="40% - Énfasis1 2 3 4" xfId="20177"/>
    <cellStyle name="40% - Énfasis1 2 3 4 2" xfId="20178"/>
    <cellStyle name="40% - Énfasis1 2 3 4 2 2" xfId="20179"/>
    <cellStyle name="40% - Énfasis1 2 3 4 2 2 2" xfId="20180"/>
    <cellStyle name="40% - Énfasis1 2 3 4 2 2 2 2" xfId="20181"/>
    <cellStyle name="40% - Énfasis1 2 3 4 2 2 3" xfId="20182"/>
    <cellStyle name="40% - Énfasis1 2 3 4 2 2 3 2" xfId="20183"/>
    <cellStyle name="40% - Énfasis1 2 3 4 2 2 4" xfId="20184"/>
    <cellStyle name="40% - Énfasis1 2 3 4 2 3" xfId="20185"/>
    <cellStyle name="40% - Énfasis1 2 3 4 2 3 2" xfId="20186"/>
    <cellStyle name="40% - Énfasis1 2 3 4 2 4" xfId="20187"/>
    <cellStyle name="40% - Énfasis1 2 3 4 2 4 2" xfId="20188"/>
    <cellStyle name="40% - Énfasis1 2 3 4 2 5" xfId="20189"/>
    <cellStyle name="40% - Énfasis1 2 3 4 3" xfId="20190"/>
    <cellStyle name="40% - Énfasis1 2 3 4 3 2" xfId="20191"/>
    <cellStyle name="40% - Énfasis1 2 3 4 3 2 2" xfId="20192"/>
    <cellStyle name="40% - Énfasis1 2 3 4 3 3" xfId="20193"/>
    <cellStyle name="40% - Énfasis1 2 3 4 3 3 2" xfId="20194"/>
    <cellStyle name="40% - Énfasis1 2 3 4 3 4" xfId="20195"/>
    <cellStyle name="40% - Énfasis1 2 3 4 4" xfId="20196"/>
    <cellStyle name="40% - Énfasis1 2 3 4 4 2" xfId="20197"/>
    <cellStyle name="40% - Énfasis1 2 3 4 5" xfId="20198"/>
    <cellStyle name="40% - Énfasis1 2 3 4 5 2" xfId="20199"/>
    <cellStyle name="40% - Énfasis1 2 3 4 6" xfId="20200"/>
    <cellStyle name="40% - Énfasis1 2 3 5" xfId="20201"/>
    <cellStyle name="40% - Énfasis1 2 3 5 2" xfId="20202"/>
    <cellStyle name="40% - Énfasis1 2 3 5 2 2" xfId="20203"/>
    <cellStyle name="40% - Énfasis1 2 3 5 2 2 2" xfId="20204"/>
    <cellStyle name="40% - Énfasis1 2 3 5 2 3" xfId="20205"/>
    <cellStyle name="40% - Énfasis1 2 3 5 2 3 2" xfId="20206"/>
    <cellStyle name="40% - Énfasis1 2 3 5 2 4" xfId="20207"/>
    <cellStyle name="40% - Énfasis1 2 3 5 3" xfId="20208"/>
    <cellStyle name="40% - Énfasis1 2 3 5 3 2" xfId="20209"/>
    <cellStyle name="40% - Énfasis1 2 3 5 4" xfId="20210"/>
    <cellStyle name="40% - Énfasis1 2 3 5 4 2" xfId="20211"/>
    <cellStyle name="40% - Énfasis1 2 3 5 5" xfId="20212"/>
    <cellStyle name="40% - Énfasis1 2 3 6" xfId="20213"/>
    <cellStyle name="40% - Énfasis1 2 3 6 2" xfId="20214"/>
    <cellStyle name="40% - Énfasis1 2 3 6 2 2" xfId="20215"/>
    <cellStyle name="40% - Énfasis1 2 3 6 3" xfId="20216"/>
    <cellStyle name="40% - Énfasis1 2 3 6 3 2" xfId="20217"/>
    <cellStyle name="40% - Énfasis1 2 3 6 4" xfId="20218"/>
    <cellStyle name="40% - Énfasis1 2 3 7" xfId="20219"/>
    <cellStyle name="40% - Énfasis1 2 3 7 2" xfId="20220"/>
    <cellStyle name="40% - Énfasis1 2 3 8" xfId="20221"/>
    <cellStyle name="40% - Énfasis1 2 3 8 2" xfId="20222"/>
    <cellStyle name="40% - Énfasis1 2 3 9" xfId="20223"/>
    <cellStyle name="40% - Énfasis1 2 4" xfId="20224"/>
    <cellStyle name="40% - Énfasis1 2 4 10" xfId="20225"/>
    <cellStyle name="40% - Énfasis1 2 4 2" xfId="20226"/>
    <cellStyle name="40% - Énfasis1 2 4 2 2" xfId="20227"/>
    <cellStyle name="40% - Énfasis1 2 4 2 2 2" xfId="20228"/>
    <cellStyle name="40% - Énfasis1 2 4 2 2 2 2" xfId="20229"/>
    <cellStyle name="40% - Énfasis1 2 4 2 2 2 2 2" xfId="20230"/>
    <cellStyle name="40% - Énfasis1 2 4 2 2 2 2 2 2" xfId="20231"/>
    <cellStyle name="40% - Énfasis1 2 4 2 2 2 2 3" xfId="20232"/>
    <cellStyle name="40% - Énfasis1 2 4 2 2 2 2 3 2" xfId="20233"/>
    <cellStyle name="40% - Énfasis1 2 4 2 2 2 2 4" xfId="20234"/>
    <cellStyle name="40% - Énfasis1 2 4 2 2 2 3" xfId="20235"/>
    <cellStyle name="40% - Énfasis1 2 4 2 2 2 3 2" xfId="20236"/>
    <cellStyle name="40% - Énfasis1 2 4 2 2 2 4" xfId="20237"/>
    <cellStyle name="40% - Énfasis1 2 4 2 2 2 4 2" xfId="20238"/>
    <cellStyle name="40% - Énfasis1 2 4 2 2 2 5" xfId="20239"/>
    <cellStyle name="40% - Énfasis1 2 4 2 2 3" xfId="20240"/>
    <cellStyle name="40% - Énfasis1 2 4 2 2 3 2" xfId="20241"/>
    <cellStyle name="40% - Énfasis1 2 4 2 2 3 2 2" xfId="20242"/>
    <cellStyle name="40% - Énfasis1 2 4 2 2 3 3" xfId="20243"/>
    <cellStyle name="40% - Énfasis1 2 4 2 2 3 3 2" xfId="20244"/>
    <cellStyle name="40% - Énfasis1 2 4 2 2 3 4" xfId="20245"/>
    <cellStyle name="40% - Énfasis1 2 4 2 2 4" xfId="20246"/>
    <cellStyle name="40% - Énfasis1 2 4 2 2 4 2" xfId="20247"/>
    <cellStyle name="40% - Énfasis1 2 4 2 2 5" xfId="20248"/>
    <cellStyle name="40% - Énfasis1 2 4 2 2 5 2" xfId="20249"/>
    <cellStyle name="40% - Énfasis1 2 4 2 2 6" xfId="20250"/>
    <cellStyle name="40% - Énfasis1 2 4 2 3" xfId="20251"/>
    <cellStyle name="40% - Énfasis1 2 4 2 3 2" xfId="20252"/>
    <cellStyle name="40% - Énfasis1 2 4 2 3 2 2" xfId="20253"/>
    <cellStyle name="40% - Énfasis1 2 4 2 3 2 2 2" xfId="20254"/>
    <cellStyle name="40% - Énfasis1 2 4 2 3 2 2 2 2" xfId="20255"/>
    <cellStyle name="40% - Énfasis1 2 4 2 3 2 2 3" xfId="20256"/>
    <cellStyle name="40% - Énfasis1 2 4 2 3 2 2 3 2" xfId="20257"/>
    <cellStyle name="40% - Énfasis1 2 4 2 3 2 2 4" xfId="20258"/>
    <cellStyle name="40% - Énfasis1 2 4 2 3 2 3" xfId="20259"/>
    <cellStyle name="40% - Énfasis1 2 4 2 3 2 3 2" xfId="20260"/>
    <cellStyle name="40% - Énfasis1 2 4 2 3 2 4" xfId="20261"/>
    <cellStyle name="40% - Énfasis1 2 4 2 3 2 4 2" xfId="20262"/>
    <cellStyle name="40% - Énfasis1 2 4 2 3 2 5" xfId="20263"/>
    <cellStyle name="40% - Énfasis1 2 4 2 3 3" xfId="20264"/>
    <cellStyle name="40% - Énfasis1 2 4 2 3 3 2" xfId="20265"/>
    <cellStyle name="40% - Énfasis1 2 4 2 3 3 2 2" xfId="20266"/>
    <cellStyle name="40% - Énfasis1 2 4 2 3 3 3" xfId="20267"/>
    <cellStyle name="40% - Énfasis1 2 4 2 3 3 3 2" xfId="20268"/>
    <cellStyle name="40% - Énfasis1 2 4 2 3 3 4" xfId="20269"/>
    <cellStyle name="40% - Énfasis1 2 4 2 3 4" xfId="20270"/>
    <cellStyle name="40% - Énfasis1 2 4 2 3 4 2" xfId="20271"/>
    <cellStyle name="40% - Énfasis1 2 4 2 3 5" xfId="20272"/>
    <cellStyle name="40% - Énfasis1 2 4 2 3 5 2" xfId="20273"/>
    <cellStyle name="40% - Énfasis1 2 4 2 3 6" xfId="20274"/>
    <cellStyle name="40% - Énfasis1 2 4 2 4" xfId="20275"/>
    <cellStyle name="40% - Énfasis1 2 4 2 4 2" xfId="20276"/>
    <cellStyle name="40% - Énfasis1 2 4 2 4 2 2" xfId="20277"/>
    <cellStyle name="40% - Énfasis1 2 4 2 4 2 2 2" xfId="20278"/>
    <cellStyle name="40% - Énfasis1 2 4 2 4 2 3" xfId="20279"/>
    <cellStyle name="40% - Énfasis1 2 4 2 4 2 3 2" xfId="20280"/>
    <cellStyle name="40% - Énfasis1 2 4 2 4 2 4" xfId="20281"/>
    <cellStyle name="40% - Énfasis1 2 4 2 4 3" xfId="20282"/>
    <cellStyle name="40% - Énfasis1 2 4 2 4 3 2" xfId="20283"/>
    <cellStyle name="40% - Énfasis1 2 4 2 4 4" xfId="20284"/>
    <cellStyle name="40% - Énfasis1 2 4 2 4 4 2" xfId="20285"/>
    <cellStyle name="40% - Énfasis1 2 4 2 4 5" xfId="20286"/>
    <cellStyle name="40% - Énfasis1 2 4 2 5" xfId="20287"/>
    <cellStyle name="40% - Énfasis1 2 4 2 5 2" xfId="20288"/>
    <cellStyle name="40% - Énfasis1 2 4 2 5 2 2" xfId="20289"/>
    <cellStyle name="40% - Énfasis1 2 4 2 5 3" xfId="20290"/>
    <cellStyle name="40% - Énfasis1 2 4 2 5 3 2" xfId="20291"/>
    <cellStyle name="40% - Énfasis1 2 4 2 5 4" xfId="20292"/>
    <cellStyle name="40% - Énfasis1 2 4 2 6" xfId="20293"/>
    <cellStyle name="40% - Énfasis1 2 4 2 6 2" xfId="20294"/>
    <cellStyle name="40% - Énfasis1 2 4 2 7" xfId="20295"/>
    <cellStyle name="40% - Énfasis1 2 4 2 7 2" xfId="20296"/>
    <cellStyle name="40% - Énfasis1 2 4 2 8" xfId="20297"/>
    <cellStyle name="40% - Énfasis1 2 4 3" xfId="20298"/>
    <cellStyle name="40% - Énfasis1 2 4 3 2" xfId="20299"/>
    <cellStyle name="40% - Énfasis1 2 4 3 2 2" xfId="20300"/>
    <cellStyle name="40% - Énfasis1 2 4 3 2 2 2" xfId="20301"/>
    <cellStyle name="40% - Énfasis1 2 4 3 2 2 2 2" xfId="20302"/>
    <cellStyle name="40% - Énfasis1 2 4 3 2 2 3" xfId="20303"/>
    <cellStyle name="40% - Énfasis1 2 4 3 2 2 3 2" xfId="20304"/>
    <cellStyle name="40% - Énfasis1 2 4 3 2 2 4" xfId="20305"/>
    <cellStyle name="40% - Énfasis1 2 4 3 2 3" xfId="20306"/>
    <cellStyle name="40% - Énfasis1 2 4 3 2 3 2" xfId="20307"/>
    <cellStyle name="40% - Énfasis1 2 4 3 2 4" xfId="20308"/>
    <cellStyle name="40% - Énfasis1 2 4 3 2 4 2" xfId="20309"/>
    <cellStyle name="40% - Énfasis1 2 4 3 2 5" xfId="20310"/>
    <cellStyle name="40% - Énfasis1 2 4 3 3" xfId="20311"/>
    <cellStyle name="40% - Énfasis1 2 4 3 3 2" xfId="20312"/>
    <cellStyle name="40% - Énfasis1 2 4 3 3 2 2" xfId="20313"/>
    <cellStyle name="40% - Énfasis1 2 4 3 3 3" xfId="20314"/>
    <cellStyle name="40% - Énfasis1 2 4 3 3 3 2" xfId="20315"/>
    <cellStyle name="40% - Énfasis1 2 4 3 3 4" xfId="20316"/>
    <cellStyle name="40% - Énfasis1 2 4 3 4" xfId="20317"/>
    <cellStyle name="40% - Énfasis1 2 4 3 4 2" xfId="20318"/>
    <cellStyle name="40% - Énfasis1 2 4 3 5" xfId="20319"/>
    <cellStyle name="40% - Énfasis1 2 4 3 5 2" xfId="20320"/>
    <cellStyle name="40% - Énfasis1 2 4 3 6" xfId="20321"/>
    <cellStyle name="40% - Énfasis1 2 4 4" xfId="20322"/>
    <cellStyle name="40% - Énfasis1 2 4 4 2" xfId="20323"/>
    <cellStyle name="40% - Énfasis1 2 4 4 2 2" xfId="20324"/>
    <cellStyle name="40% - Énfasis1 2 4 4 2 2 2" xfId="20325"/>
    <cellStyle name="40% - Énfasis1 2 4 4 2 2 2 2" xfId="20326"/>
    <cellStyle name="40% - Énfasis1 2 4 4 2 2 3" xfId="20327"/>
    <cellStyle name="40% - Énfasis1 2 4 4 2 2 3 2" xfId="20328"/>
    <cellStyle name="40% - Énfasis1 2 4 4 2 2 4" xfId="20329"/>
    <cellStyle name="40% - Énfasis1 2 4 4 2 3" xfId="20330"/>
    <cellStyle name="40% - Énfasis1 2 4 4 2 3 2" xfId="20331"/>
    <cellStyle name="40% - Énfasis1 2 4 4 2 4" xfId="20332"/>
    <cellStyle name="40% - Énfasis1 2 4 4 2 4 2" xfId="20333"/>
    <cellStyle name="40% - Énfasis1 2 4 4 2 5" xfId="20334"/>
    <cellStyle name="40% - Énfasis1 2 4 4 3" xfId="20335"/>
    <cellStyle name="40% - Énfasis1 2 4 4 3 2" xfId="20336"/>
    <cellStyle name="40% - Énfasis1 2 4 4 3 2 2" xfId="20337"/>
    <cellStyle name="40% - Énfasis1 2 4 4 3 3" xfId="20338"/>
    <cellStyle name="40% - Énfasis1 2 4 4 3 3 2" xfId="20339"/>
    <cellStyle name="40% - Énfasis1 2 4 4 3 4" xfId="20340"/>
    <cellStyle name="40% - Énfasis1 2 4 4 4" xfId="20341"/>
    <cellStyle name="40% - Énfasis1 2 4 4 4 2" xfId="20342"/>
    <cellStyle name="40% - Énfasis1 2 4 4 5" xfId="20343"/>
    <cellStyle name="40% - Énfasis1 2 4 4 5 2" xfId="20344"/>
    <cellStyle name="40% - Énfasis1 2 4 4 6" xfId="20345"/>
    <cellStyle name="40% - Énfasis1 2 4 5" xfId="20346"/>
    <cellStyle name="40% - Énfasis1 2 4 5 2" xfId="20347"/>
    <cellStyle name="40% - Énfasis1 2 4 5 2 2" xfId="20348"/>
    <cellStyle name="40% - Énfasis1 2 4 5 2 2 2" xfId="20349"/>
    <cellStyle name="40% - Énfasis1 2 4 5 2 3" xfId="20350"/>
    <cellStyle name="40% - Énfasis1 2 4 5 2 3 2" xfId="20351"/>
    <cellStyle name="40% - Énfasis1 2 4 5 2 4" xfId="20352"/>
    <cellStyle name="40% - Énfasis1 2 4 5 3" xfId="20353"/>
    <cellStyle name="40% - Énfasis1 2 4 5 3 2" xfId="20354"/>
    <cellStyle name="40% - Énfasis1 2 4 5 4" xfId="20355"/>
    <cellStyle name="40% - Énfasis1 2 4 5 4 2" xfId="20356"/>
    <cellStyle name="40% - Énfasis1 2 4 5 5" xfId="20357"/>
    <cellStyle name="40% - Énfasis1 2 4 6" xfId="20358"/>
    <cellStyle name="40% - Énfasis1 2 4 6 2" xfId="20359"/>
    <cellStyle name="40% - Énfasis1 2 4 6 2 2" xfId="20360"/>
    <cellStyle name="40% - Énfasis1 2 4 6 3" xfId="20361"/>
    <cellStyle name="40% - Énfasis1 2 4 6 3 2" xfId="20362"/>
    <cellStyle name="40% - Énfasis1 2 4 6 4" xfId="20363"/>
    <cellStyle name="40% - Énfasis1 2 4 7" xfId="20364"/>
    <cellStyle name="40% - Énfasis1 2 4 7 2" xfId="20365"/>
    <cellStyle name="40% - Énfasis1 2 4 8" xfId="20366"/>
    <cellStyle name="40% - Énfasis1 2 4 8 2" xfId="20367"/>
    <cellStyle name="40% - Énfasis1 2 4 9" xfId="20368"/>
    <cellStyle name="40% - Énfasis1 2 5" xfId="20369"/>
    <cellStyle name="40% - Énfasis1 2 5 10" xfId="20370"/>
    <cellStyle name="40% - Énfasis1 2 5 2" xfId="20371"/>
    <cellStyle name="40% - Énfasis1 2 5 2 2" xfId="20372"/>
    <cellStyle name="40% - Énfasis1 2 5 2 2 2" xfId="20373"/>
    <cellStyle name="40% - Énfasis1 2 5 2 2 2 2" xfId="20374"/>
    <cellStyle name="40% - Énfasis1 2 5 2 2 2 2 2" xfId="20375"/>
    <cellStyle name="40% - Énfasis1 2 5 2 2 2 2 2 2" xfId="20376"/>
    <cellStyle name="40% - Énfasis1 2 5 2 2 2 2 3" xfId="20377"/>
    <cellStyle name="40% - Énfasis1 2 5 2 2 2 2 3 2" xfId="20378"/>
    <cellStyle name="40% - Énfasis1 2 5 2 2 2 2 4" xfId="20379"/>
    <cellStyle name="40% - Énfasis1 2 5 2 2 2 3" xfId="20380"/>
    <cellStyle name="40% - Énfasis1 2 5 2 2 2 3 2" xfId="20381"/>
    <cellStyle name="40% - Énfasis1 2 5 2 2 2 4" xfId="20382"/>
    <cellStyle name="40% - Énfasis1 2 5 2 2 2 4 2" xfId="20383"/>
    <cellStyle name="40% - Énfasis1 2 5 2 2 2 5" xfId="20384"/>
    <cellStyle name="40% - Énfasis1 2 5 2 2 3" xfId="20385"/>
    <cellStyle name="40% - Énfasis1 2 5 2 2 3 2" xfId="20386"/>
    <cellStyle name="40% - Énfasis1 2 5 2 2 3 2 2" xfId="20387"/>
    <cellStyle name="40% - Énfasis1 2 5 2 2 3 3" xfId="20388"/>
    <cellStyle name="40% - Énfasis1 2 5 2 2 3 3 2" xfId="20389"/>
    <cellStyle name="40% - Énfasis1 2 5 2 2 3 4" xfId="20390"/>
    <cellStyle name="40% - Énfasis1 2 5 2 2 4" xfId="20391"/>
    <cellStyle name="40% - Énfasis1 2 5 2 2 4 2" xfId="20392"/>
    <cellStyle name="40% - Énfasis1 2 5 2 2 5" xfId="20393"/>
    <cellStyle name="40% - Énfasis1 2 5 2 2 5 2" xfId="20394"/>
    <cellStyle name="40% - Énfasis1 2 5 2 2 6" xfId="20395"/>
    <cellStyle name="40% - Énfasis1 2 5 2 3" xfId="20396"/>
    <cellStyle name="40% - Énfasis1 2 5 2 3 2" xfId="20397"/>
    <cellStyle name="40% - Énfasis1 2 5 2 3 2 2" xfId="20398"/>
    <cellStyle name="40% - Énfasis1 2 5 2 3 2 2 2" xfId="20399"/>
    <cellStyle name="40% - Énfasis1 2 5 2 3 2 2 2 2" xfId="20400"/>
    <cellStyle name="40% - Énfasis1 2 5 2 3 2 2 3" xfId="20401"/>
    <cellStyle name="40% - Énfasis1 2 5 2 3 2 2 3 2" xfId="20402"/>
    <cellStyle name="40% - Énfasis1 2 5 2 3 2 2 4" xfId="20403"/>
    <cellStyle name="40% - Énfasis1 2 5 2 3 2 3" xfId="20404"/>
    <cellStyle name="40% - Énfasis1 2 5 2 3 2 3 2" xfId="20405"/>
    <cellStyle name="40% - Énfasis1 2 5 2 3 2 4" xfId="20406"/>
    <cellStyle name="40% - Énfasis1 2 5 2 3 2 4 2" xfId="20407"/>
    <cellStyle name="40% - Énfasis1 2 5 2 3 2 5" xfId="20408"/>
    <cellStyle name="40% - Énfasis1 2 5 2 3 3" xfId="20409"/>
    <cellStyle name="40% - Énfasis1 2 5 2 3 3 2" xfId="20410"/>
    <cellStyle name="40% - Énfasis1 2 5 2 3 3 2 2" xfId="20411"/>
    <cellStyle name="40% - Énfasis1 2 5 2 3 3 3" xfId="20412"/>
    <cellStyle name="40% - Énfasis1 2 5 2 3 3 3 2" xfId="20413"/>
    <cellStyle name="40% - Énfasis1 2 5 2 3 3 4" xfId="20414"/>
    <cellStyle name="40% - Énfasis1 2 5 2 3 4" xfId="20415"/>
    <cellStyle name="40% - Énfasis1 2 5 2 3 4 2" xfId="20416"/>
    <cellStyle name="40% - Énfasis1 2 5 2 3 5" xfId="20417"/>
    <cellStyle name="40% - Énfasis1 2 5 2 3 5 2" xfId="20418"/>
    <cellStyle name="40% - Énfasis1 2 5 2 3 6" xfId="20419"/>
    <cellStyle name="40% - Énfasis1 2 5 2 4" xfId="20420"/>
    <cellStyle name="40% - Énfasis1 2 5 2 4 2" xfId="20421"/>
    <cellStyle name="40% - Énfasis1 2 5 2 4 2 2" xfId="20422"/>
    <cellStyle name="40% - Énfasis1 2 5 2 4 2 2 2" xfId="20423"/>
    <cellStyle name="40% - Énfasis1 2 5 2 4 2 3" xfId="20424"/>
    <cellStyle name="40% - Énfasis1 2 5 2 4 2 3 2" xfId="20425"/>
    <cellStyle name="40% - Énfasis1 2 5 2 4 2 4" xfId="20426"/>
    <cellStyle name="40% - Énfasis1 2 5 2 4 3" xfId="20427"/>
    <cellStyle name="40% - Énfasis1 2 5 2 4 3 2" xfId="20428"/>
    <cellStyle name="40% - Énfasis1 2 5 2 4 4" xfId="20429"/>
    <cellStyle name="40% - Énfasis1 2 5 2 4 4 2" xfId="20430"/>
    <cellStyle name="40% - Énfasis1 2 5 2 4 5" xfId="20431"/>
    <cellStyle name="40% - Énfasis1 2 5 2 5" xfId="20432"/>
    <cellStyle name="40% - Énfasis1 2 5 2 5 2" xfId="20433"/>
    <cellStyle name="40% - Énfasis1 2 5 2 5 2 2" xfId="20434"/>
    <cellStyle name="40% - Énfasis1 2 5 2 5 3" xfId="20435"/>
    <cellStyle name="40% - Énfasis1 2 5 2 5 3 2" xfId="20436"/>
    <cellStyle name="40% - Énfasis1 2 5 2 5 4" xfId="20437"/>
    <cellStyle name="40% - Énfasis1 2 5 2 6" xfId="20438"/>
    <cellStyle name="40% - Énfasis1 2 5 2 6 2" xfId="20439"/>
    <cellStyle name="40% - Énfasis1 2 5 2 7" xfId="20440"/>
    <cellStyle name="40% - Énfasis1 2 5 2 7 2" xfId="20441"/>
    <cellStyle name="40% - Énfasis1 2 5 2 8" xfId="20442"/>
    <cellStyle name="40% - Énfasis1 2 5 3" xfId="20443"/>
    <cellStyle name="40% - Énfasis1 2 5 3 2" xfId="20444"/>
    <cellStyle name="40% - Énfasis1 2 5 3 2 2" xfId="20445"/>
    <cellStyle name="40% - Énfasis1 2 5 3 2 2 2" xfId="20446"/>
    <cellStyle name="40% - Énfasis1 2 5 3 2 2 2 2" xfId="20447"/>
    <cellStyle name="40% - Énfasis1 2 5 3 2 2 3" xfId="20448"/>
    <cellStyle name="40% - Énfasis1 2 5 3 2 2 3 2" xfId="20449"/>
    <cellStyle name="40% - Énfasis1 2 5 3 2 2 4" xfId="20450"/>
    <cellStyle name="40% - Énfasis1 2 5 3 2 3" xfId="20451"/>
    <cellStyle name="40% - Énfasis1 2 5 3 2 3 2" xfId="20452"/>
    <cellStyle name="40% - Énfasis1 2 5 3 2 4" xfId="20453"/>
    <cellStyle name="40% - Énfasis1 2 5 3 2 4 2" xfId="20454"/>
    <cellStyle name="40% - Énfasis1 2 5 3 2 5" xfId="20455"/>
    <cellStyle name="40% - Énfasis1 2 5 3 3" xfId="20456"/>
    <cellStyle name="40% - Énfasis1 2 5 3 3 2" xfId="20457"/>
    <cellStyle name="40% - Énfasis1 2 5 3 3 2 2" xfId="20458"/>
    <cellStyle name="40% - Énfasis1 2 5 3 3 3" xfId="20459"/>
    <cellStyle name="40% - Énfasis1 2 5 3 3 3 2" xfId="20460"/>
    <cellStyle name="40% - Énfasis1 2 5 3 3 4" xfId="20461"/>
    <cellStyle name="40% - Énfasis1 2 5 3 4" xfId="20462"/>
    <cellStyle name="40% - Énfasis1 2 5 3 4 2" xfId="20463"/>
    <cellStyle name="40% - Énfasis1 2 5 3 5" xfId="20464"/>
    <cellStyle name="40% - Énfasis1 2 5 3 5 2" xfId="20465"/>
    <cellStyle name="40% - Énfasis1 2 5 3 6" xfId="20466"/>
    <cellStyle name="40% - Énfasis1 2 5 4" xfId="20467"/>
    <cellStyle name="40% - Énfasis1 2 5 4 2" xfId="20468"/>
    <cellStyle name="40% - Énfasis1 2 5 4 2 2" xfId="20469"/>
    <cellStyle name="40% - Énfasis1 2 5 4 2 2 2" xfId="20470"/>
    <cellStyle name="40% - Énfasis1 2 5 4 2 2 2 2" xfId="20471"/>
    <cellStyle name="40% - Énfasis1 2 5 4 2 2 3" xfId="20472"/>
    <cellStyle name="40% - Énfasis1 2 5 4 2 2 3 2" xfId="20473"/>
    <cellStyle name="40% - Énfasis1 2 5 4 2 2 4" xfId="20474"/>
    <cellStyle name="40% - Énfasis1 2 5 4 2 3" xfId="20475"/>
    <cellStyle name="40% - Énfasis1 2 5 4 2 3 2" xfId="20476"/>
    <cellStyle name="40% - Énfasis1 2 5 4 2 4" xfId="20477"/>
    <cellStyle name="40% - Énfasis1 2 5 4 2 4 2" xfId="20478"/>
    <cellStyle name="40% - Énfasis1 2 5 4 2 5" xfId="20479"/>
    <cellStyle name="40% - Énfasis1 2 5 4 3" xfId="20480"/>
    <cellStyle name="40% - Énfasis1 2 5 4 3 2" xfId="20481"/>
    <cellStyle name="40% - Énfasis1 2 5 4 3 2 2" xfId="20482"/>
    <cellStyle name="40% - Énfasis1 2 5 4 3 3" xfId="20483"/>
    <cellStyle name="40% - Énfasis1 2 5 4 3 3 2" xfId="20484"/>
    <cellStyle name="40% - Énfasis1 2 5 4 3 4" xfId="20485"/>
    <cellStyle name="40% - Énfasis1 2 5 4 4" xfId="20486"/>
    <cellStyle name="40% - Énfasis1 2 5 4 4 2" xfId="20487"/>
    <cellStyle name="40% - Énfasis1 2 5 4 5" xfId="20488"/>
    <cellStyle name="40% - Énfasis1 2 5 4 5 2" xfId="20489"/>
    <cellStyle name="40% - Énfasis1 2 5 4 6" xfId="20490"/>
    <cellStyle name="40% - Énfasis1 2 5 5" xfId="20491"/>
    <cellStyle name="40% - Énfasis1 2 5 5 2" xfId="20492"/>
    <cellStyle name="40% - Énfasis1 2 5 5 2 2" xfId="20493"/>
    <cellStyle name="40% - Énfasis1 2 5 5 2 2 2" xfId="20494"/>
    <cellStyle name="40% - Énfasis1 2 5 5 2 3" xfId="20495"/>
    <cellStyle name="40% - Énfasis1 2 5 5 2 3 2" xfId="20496"/>
    <cellStyle name="40% - Énfasis1 2 5 5 2 4" xfId="20497"/>
    <cellStyle name="40% - Énfasis1 2 5 5 3" xfId="20498"/>
    <cellStyle name="40% - Énfasis1 2 5 5 3 2" xfId="20499"/>
    <cellStyle name="40% - Énfasis1 2 5 5 4" xfId="20500"/>
    <cellStyle name="40% - Énfasis1 2 5 5 4 2" xfId="20501"/>
    <cellStyle name="40% - Énfasis1 2 5 5 5" xfId="20502"/>
    <cellStyle name="40% - Énfasis1 2 5 6" xfId="20503"/>
    <cellStyle name="40% - Énfasis1 2 5 6 2" xfId="20504"/>
    <cellStyle name="40% - Énfasis1 2 5 6 2 2" xfId="20505"/>
    <cellStyle name="40% - Énfasis1 2 5 6 3" xfId="20506"/>
    <cellStyle name="40% - Énfasis1 2 5 6 3 2" xfId="20507"/>
    <cellStyle name="40% - Énfasis1 2 5 6 4" xfId="20508"/>
    <cellStyle name="40% - Énfasis1 2 5 7" xfId="20509"/>
    <cellStyle name="40% - Énfasis1 2 5 7 2" xfId="20510"/>
    <cellStyle name="40% - Énfasis1 2 5 8" xfId="20511"/>
    <cellStyle name="40% - Énfasis1 2 5 8 2" xfId="20512"/>
    <cellStyle name="40% - Énfasis1 2 5 9" xfId="20513"/>
    <cellStyle name="40% - Énfasis1 2 6" xfId="20514"/>
    <cellStyle name="40% - Énfasis1 2 6 2" xfId="20515"/>
    <cellStyle name="40% - Énfasis1 2 6 2 2" xfId="20516"/>
    <cellStyle name="40% - Énfasis1 2 6 2 2 2" xfId="20517"/>
    <cellStyle name="40% - Énfasis1 2 6 2 2 2 2" xfId="20518"/>
    <cellStyle name="40% - Énfasis1 2 6 2 2 2 2 2" xfId="20519"/>
    <cellStyle name="40% - Énfasis1 2 6 2 2 2 2 2 2" xfId="20520"/>
    <cellStyle name="40% - Énfasis1 2 6 2 2 2 2 3" xfId="20521"/>
    <cellStyle name="40% - Énfasis1 2 6 2 2 2 2 3 2" xfId="20522"/>
    <cellStyle name="40% - Énfasis1 2 6 2 2 2 2 4" xfId="20523"/>
    <cellStyle name="40% - Énfasis1 2 6 2 2 2 3" xfId="20524"/>
    <cellStyle name="40% - Énfasis1 2 6 2 2 2 3 2" xfId="20525"/>
    <cellStyle name="40% - Énfasis1 2 6 2 2 2 4" xfId="20526"/>
    <cellStyle name="40% - Énfasis1 2 6 2 2 2 4 2" xfId="20527"/>
    <cellStyle name="40% - Énfasis1 2 6 2 2 2 5" xfId="20528"/>
    <cellStyle name="40% - Énfasis1 2 6 2 2 3" xfId="20529"/>
    <cellStyle name="40% - Énfasis1 2 6 2 2 3 2" xfId="20530"/>
    <cellStyle name="40% - Énfasis1 2 6 2 2 3 2 2" xfId="20531"/>
    <cellStyle name="40% - Énfasis1 2 6 2 2 3 3" xfId="20532"/>
    <cellStyle name="40% - Énfasis1 2 6 2 2 3 3 2" xfId="20533"/>
    <cellStyle name="40% - Énfasis1 2 6 2 2 3 4" xfId="20534"/>
    <cellStyle name="40% - Énfasis1 2 6 2 2 4" xfId="20535"/>
    <cellStyle name="40% - Énfasis1 2 6 2 2 4 2" xfId="20536"/>
    <cellStyle name="40% - Énfasis1 2 6 2 2 5" xfId="20537"/>
    <cellStyle name="40% - Énfasis1 2 6 2 2 5 2" xfId="20538"/>
    <cellStyle name="40% - Énfasis1 2 6 2 2 6" xfId="20539"/>
    <cellStyle name="40% - Énfasis1 2 6 2 3" xfId="20540"/>
    <cellStyle name="40% - Énfasis1 2 6 2 3 2" xfId="20541"/>
    <cellStyle name="40% - Énfasis1 2 6 2 3 2 2" xfId="20542"/>
    <cellStyle name="40% - Énfasis1 2 6 2 3 2 2 2" xfId="20543"/>
    <cellStyle name="40% - Énfasis1 2 6 2 3 2 2 2 2" xfId="20544"/>
    <cellStyle name="40% - Énfasis1 2 6 2 3 2 2 3" xfId="20545"/>
    <cellStyle name="40% - Énfasis1 2 6 2 3 2 2 3 2" xfId="20546"/>
    <cellStyle name="40% - Énfasis1 2 6 2 3 2 2 4" xfId="20547"/>
    <cellStyle name="40% - Énfasis1 2 6 2 3 2 3" xfId="20548"/>
    <cellStyle name="40% - Énfasis1 2 6 2 3 2 3 2" xfId="20549"/>
    <cellStyle name="40% - Énfasis1 2 6 2 3 2 4" xfId="20550"/>
    <cellStyle name="40% - Énfasis1 2 6 2 3 2 4 2" xfId="20551"/>
    <cellStyle name="40% - Énfasis1 2 6 2 3 2 5" xfId="20552"/>
    <cellStyle name="40% - Énfasis1 2 6 2 3 3" xfId="20553"/>
    <cellStyle name="40% - Énfasis1 2 6 2 3 3 2" xfId="20554"/>
    <cellStyle name="40% - Énfasis1 2 6 2 3 3 2 2" xfId="20555"/>
    <cellStyle name="40% - Énfasis1 2 6 2 3 3 3" xfId="20556"/>
    <cellStyle name="40% - Énfasis1 2 6 2 3 3 3 2" xfId="20557"/>
    <cellStyle name="40% - Énfasis1 2 6 2 3 3 4" xfId="20558"/>
    <cellStyle name="40% - Énfasis1 2 6 2 3 4" xfId="20559"/>
    <cellStyle name="40% - Énfasis1 2 6 2 3 4 2" xfId="20560"/>
    <cellStyle name="40% - Énfasis1 2 6 2 3 5" xfId="20561"/>
    <cellStyle name="40% - Énfasis1 2 6 2 3 5 2" xfId="20562"/>
    <cellStyle name="40% - Énfasis1 2 6 2 3 6" xfId="20563"/>
    <cellStyle name="40% - Énfasis1 2 6 2 4" xfId="20564"/>
    <cellStyle name="40% - Énfasis1 2 6 2 4 2" xfId="20565"/>
    <cellStyle name="40% - Énfasis1 2 6 2 4 2 2" xfId="20566"/>
    <cellStyle name="40% - Énfasis1 2 6 2 4 2 2 2" xfId="20567"/>
    <cellStyle name="40% - Énfasis1 2 6 2 4 2 3" xfId="20568"/>
    <cellStyle name="40% - Énfasis1 2 6 2 4 2 3 2" xfId="20569"/>
    <cellStyle name="40% - Énfasis1 2 6 2 4 2 4" xfId="20570"/>
    <cellStyle name="40% - Énfasis1 2 6 2 4 3" xfId="20571"/>
    <cellStyle name="40% - Énfasis1 2 6 2 4 3 2" xfId="20572"/>
    <cellStyle name="40% - Énfasis1 2 6 2 4 4" xfId="20573"/>
    <cellStyle name="40% - Énfasis1 2 6 2 4 4 2" xfId="20574"/>
    <cellStyle name="40% - Énfasis1 2 6 2 4 5" xfId="20575"/>
    <cellStyle name="40% - Énfasis1 2 6 2 5" xfId="20576"/>
    <cellStyle name="40% - Énfasis1 2 6 2 5 2" xfId="20577"/>
    <cellStyle name="40% - Énfasis1 2 6 2 5 2 2" xfId="20578"/>
    <cellStyle name="40% - Énfasis1 2 6 2 5 3" xfId="20579"/>
    <cellStyle name="40% - Énfasis1 2 6 2 5 3 2" xfId="20580"/>
    <cellStyle name="40% - Énfasis1 2 6 2 5 4" xfId="20581"/>
    <cellStyle name="40% - Énfasis1 2 6 2 6" xfId="20582"/>
    <cellStyle name="40% - Énfasis1 2 6 2 6 2" xfId="20583"/>
    <cellStyle name="40% - Énfasis1 2 6 2 7" xfId="20584"/>
    <cellStyle name="40% - Énfasis1 2 6 2 7 2" xfId="20585"/>
    <cellStyle name="40% - Énfasis1 2 6 2 8" xfId="20586"/>
    <cellStyle name="40% - Énfasis1 2 6 3" xfId="20587"/>
    <cellStyle name="40% - Énfasis1 2 6 3 2" xfId="20588"/>
    <cellStyle name="40% - Énfasis1 2 6 3 2 2" xfId="20589"/>
    <cellStyle name="40% - Énfasis1 2 6 3 2 2 2" xfId="20590"/>
    <cellStyle name="40% - Énfasis1 2 6 3 2 2 2 2" xfId="20591"/>
    <cellStyle name="40% - Énfasis1 2 6 3 2 2 3" xfId="20592"/>
    <cellStyle name="40% - Énfasis1 2 6 3 2 2 3 2" xfId="20593"/>
    <cellStyle name="40% - Énfasis1 2 6 3 2 2 4" xfId="20594"/>
    <cellStyle name="40% - Énfasis1 2 6 3 2 3" xfId="20595"/>
    <cellStyle name="40% - Énfasis1 2 6 3 2 3 2" xfId="20596"/>
    <cellStyle name="40% - Énfasis1 2 6 3 2 4" xfId="20597"/>
    <cellStyle name="40% - Énfasis1 2 6 3 2 4 2" xfId="20598"/>
    <cellStyle name="40% - Énfasis1 2 6 3 2 5" xfId="20599"/>
    <cellStyle name="40% - Énfasis1 2 6 3 3" xfId="20600"/>
    <cellStyle name="40% - Énfasis1 2 6 3 3 2" xfId="20601"/>
    <cellStyle name="40% - Énfasis1 2 6 3 3 2 2" xfId="20602"/>
    <cellStyle name="40% - Énfasis1 2 6 3 3 3" xfId="20603"/>
    <cellStyle name="40% - Énfasis1 2 6 3 3 3 2" xfId="20604"/>
    <cellStyle name="40% - Énfasis1 2 6 3 3 4" xfId="20605"/>
    <cellStyle name="40% - Énfasis1 2 6 3 4" xfId="20606"/>
    <cellStyle name="40% - Énfasis1 2 6 3 4 2" xfId="20607"/>
    <cellStyle name="40% - Énfasis1 2 6 3 5" xfId="20608"/>
    <cellStyle name="40% - Énfasis1 2 6 3 5 2" xfId="20609"/>
    <cellStyle name="40% - Énfasis1 2 6 3 6" xfId="20610"/>
    <cellStyle name="40% - Énfasis1 2 6 4" xfId="20611"/>
    <cellStyle name="40% - Énfasis1 2 6 4 2" xfId="20612"/>
    <cellStyle name="40% - Énfasis1 2 6 4 2 2" xfId="20613"/>
    <cellStyle name="40% - Énfasis1 2 6 4 2 2 2" xfId="20614"/>
    <cellStyle name="40% - Énfasis1 2 6 4 2 2 2 2" xfId="20615"/>
    <cellStyle name="40% - Énfasis1 2 6 4 2 2 3" xfId="20616"/>
    <cellStyle name="40% - Énfasis1 2 6 4 2 2 3 2" xfId="20617"/>
    <cellStyle name="40% - Énfasis1 2 6 4 2 2 4" xfId="20618"/>
    <cellStyle name="40% - Énfasis1 2 6 4 2 3" xfId="20619"/>
    <cellStyle name="40% - Énfasis1 2 6 4 2 3 2" xfId="20620"/>
    <cellStyle name="40% - Énfasis1 2 6 4 2 4" xfId="20621"/>
    <cellStyle name="40% - Énfasis1 2 6 4 2 4 2" xfId="20622"/>
    <cellStyle name="40% - Énfasis1 2 6 4 2 5" xfId="20623"/>
    <cellStyle name="40% - Énfasis1 2 6 4 3" xfId="20624"/>
    <cellStyle name="40% - Énfasis1 2 6 4 3 2" xfId="20625"/>
    <cellStyle name="40% - Énfasis1 2 6 4 3 2 2" xfId="20626"/>
    <cellStyle name="40% - Énfasis1 2 6 4 3 3" xfId="20627"/>
    <cellStyle name="40% - Énfasis1 2 6 4 3 3 2" xfId="20628"/>
    <cellStyle name="40% - Énfasis1 2 6 4 3 4" xfId="20629"/>
    <cellStyle name="40% - Énfasis1 2 6 4 4" xfId="20630"/>
    <cellStyle name="40% - Énfasis1 2 6 4 4 2" xfId="20631"/>
    <cellStyle name="40% - Énfasis1 2 6 4 5" xfId="20632"/>
    <cellStyle name="40% - Énfasis1 2 6 4 5 2" xfId="20633"/>
    <cellStyle name="40% - Énfasis1 2 6 4 6" xfId="20634"/>
    <cellStyle name="40% - Énfasis1 2 6 5" xfId="20635"/>
    <cellStyle name="40% - Énfasis1 2 6 5 2" xfId="20636"/>
    <cellStyle name="40% - Énfasis1 2 6 5 2 2" xfId="20637"/>
    <cellStyle name="40% - Énfasis1 2 6 5 2 2 2" xfId="20638"/>
    <cellStyle name="40% - Énfasis1 2 6 5 2 3" xfId="20639"/>
    <cellStyle name="40% - Énfasis1 2 6 5 2 3 2" xfId="20640"/>
    <cellStyle name="40% - Énfasis1 2 6 5 2 4" xfId="20641"/>
    <cellStyle name="40% - Énfasis1 2 6 5 3" xfId="20642"/>
    <cellStyle name="40% - Énfasis1 2 6 5 3 2" xfId="20643"/>
    <cellStyle name="40% - Énfasis1 2 6 5 4" xfId="20644"/>
    <cellStyle name="40% - Énfasis1 2 6 5 4 2" xfId="20645"/>
    <cellStyle name="40% - Énfasis1 2 6 5 5" xfId="20646"/>
    <cellStyle name="40% - Énfasis1 2 6 6" xfId="20647"/>
    <cellStyle name="40% - Énfasis1 2 6 6 2" xfId="20648"/>
    <cellStyle name="40% - Énfasis1 2 6 6 2 2" xfId="20649"/>
    <cellStyle name="40% - Énfasis1 2 6 6 3" xfId="20650"/>
    <cellStyle name="40% - Énfasis1 2 6 6 3 2" xfId="20651"/>
    <cellStyle name="40% - Énfasis1 2 6 6 4" xfId="20652"/>
    <cellStyle name="40% - Énfasis1 2 6 7" xfId="20653"/>
    <cellStyle name="40% - Énfasis1 2 6 7 2" xfId="20654"/>
    <cellStyle name="40% - Énfasis1 2 6 8" xfId="20655"/>
    <cellStyle name="40% - Énfasis1 2 6 8 2" xfId="20656"/>
    <cellStyle name="40% - Énfasis1 2 6 9" xfId="20657"/>
    <cellStyle name="40% - Énfasis1 2 7" xfId="20658"/>
    <cellStyle name="40% - Énfasis1 2 7 2" xfId="20659"/>
    <cellStyle name="40% - Énfasis1 2 7 2 2" xfId="20660"/>
    <cellStyle name="40% - Énfasis1 2 7 2 2 2" xfId="20661"/>
    <cellStyle name="40% - Énfasis1 2 7 2 2 2 2" xfId="20662"/>
    <cellStyle name="40% - Énfasis1 2 7 2 2 2 2 2" xfId="20663"/>
    <cellStyle name="40% - Énfasis1 2 7 2 2 2 2 2 2" xfId="20664"/>
    <cellStyle name="40% - Énfasis1 2 7 2 2 2 2 3" xfId="20665"/>
    <cellStyle name="40% - Énfasis1 2 7 2 2 2 2 3 2" xfId="20666"/>
    <cellStyle name="40% - Énfasis1 2 7 2 2 2 2 4" xfId="20667"/>
    <cellStyle name="40% - Énfasis1 2 7 2 2 2 3" xfId="20668"/>
    <cellStyle name="40% - Énfasis1 2 7 2 2 2 3 2" xfId="20669"/>
    <cellStyle name="40% - Énfasis1 2 7 2 2 2 4" xfId="20670"/>
    <cellStyle name="40% - Énfasis1 2 7 2 2 2 4 2" xfId="20671"/>
    <cellStyle name="40% - Énfasis1 2 7 2 2 2 5" xfId="20672"/>
    <cellStyle name="40% - Énfasis1 2 7 2 2 3" xfId="20673"/>
    <cellStyle name="40% - Énfasis1 2 7 2 2 3 2" xfId="20674"/>
    <cellStyle name="40% - Énfasis1 2 7 2 2 3 2 2" xfId="20675"/>
    <cellStyle name="40% - Énfasis1 2 7 2 2 3 3" xfId="20676"/>
    <cellStyle name="40% - Énfasis1 2 7 2 2 3 3 2" xfId="20677"/>
    <cellStyle name="40% - Énfasis1 2 7 2 2 3 4" xfId="20678"/>
    <cellStyle name="40% - Énfasis1 2 7 2 2 4" xfId="20679"/>
    <cellStyle name="40% - Énfasis1 2 7 2 2 4 2" xfId="20680"/>
    <cellStyle name="40% - Énfasis1 2 7 2 2 5" xfId="20681"/>
    <cellStyle name="40% - Énfasis1 2 7 2 2 5 2" xfId="20682"/>
    <cellStyle name="40% - Énfasis1 2 7 2 2 6" xfId="20683"/>
    <cellStyle name="40% - Énfasis1 2 7 2 3" xfId="20684"/>
    <cellStyle name="40% - Énfasis1 2 7 2 3 2" xfId="20685"/>
    <cellStyle name="40% - Énfasis1 2 7 2 3 2 2" xfId="20686"/>
    <cellStyle name="40% - Énfasis1 2 7 2 3 2 2 2" xfId="20687"/>
    <cellStyle name="40% - Énfasis1 2 7 2 3 2 2 2 2" xfId="20688"/>
    <cellStyle name="40% - Énfasis1 2 7 2 3 2 2 3" xfId="20689"/>
    <cellStyle name="40% - Énfasis1 2 7 2 3 2 2 3 2" xfId="20690"/>
    <cellStyle name="40% - Énfasis1 2 7 2 3 2 2 4" xfId="20691"/>
    <cellStyle name="40% - Énfasis1 2 7 2 3 2 3" xfId="20692"/>
    <cellStyle name="40% - Énfasis1 2 7 2 3 2 3 2" xfId="20693"/>
    <cellStyle name="40% - Énfasis1 2 7 2 3 2 4" xfId="20694"/>
    <cellStyle name="40% - Énfasis1 2 7 2 3 2 4 2" xfId="20695"/>
    <cellStyle name="40% - Énfasis1 2 7 2 3 2 5" xfId="20696"/>
    <cellStyle name="40% - Énfasis1 2 7 2 3 3" xfId="20697"/>
    <cellStyle name="40% - Énfasis1 2 7 2 3 3 2" xfId="20698"/>
    <cellStyle name="40% - Énfasis1 2 7 2 3 3 2 2" xfId="20699"/>
    <cellStyle name="40% - Énfasis1 2 7 2 3 3 3" xfId="20700"/>
    <cellStyle name="40% - Énfasis1 2 7 2 3 3 3 2" xfId="20701"/>
    <cellStyle name="40% - Énfasis1 2 7 2 3 3 4" xfId="20702"/>
    <cellStyle name="40% - Énfasis1 2 7 2 3 4" xfId="20703"/>
    <cellStyle name="40% - Énfasis1 2 7 2 3 4 2" xfId="20704"/>
    <cellStyle name="40% - Énfasis1 2 7 2 3 5" xfId="20705"/>
    <cellStyle name="40% - Énfasis1 2 7 2 3 5 2" xfId="20706"/>
    <cellStyle name="40% - Énfasis1 2 7 2 3 6" xfId="20707"/>
    <cellStyle name="40% - Énfasis1 2 7 2 4" xfId="20708"/>
    <cellStyle name="40% - Énfasis1 2 7 2 4 2" xfId="20709"/>
    <cellStyle name="40% - Énfasis1 2 7 2 4 2 2" xfId="20710"/>
    <cellStyle name="40% - Énfasis1 2 7 2 4 2 2 2" xfId="20711"/>
    <cellStyle name="40% - Énfasis1 2 7 2 4 2 3" xfId="20712"/>
    <cellStyle name="40% - Énfasis1 2 7 2 4 2 3 2" xfId="20713"/>
    <cellStyle name="40% - Énfasis1 2 7 2 4 2 4" xfId="20714"/>
    <cellStyle name="40% - Énfasis1 2 7 2 4 3" xfId="20715"/>
    <cellStyle name="40% - Énfasis1 2 7 2 4 3 2" xfId="20716"/>
    <cellStyle name="40% - Énfasis1 2 7 2 4 4" xfId="20717"/>
    <cellStyle name="40% - Énfasis1 2 7 2 4 4 2" xfId="20718"/>
    <cellStyle name="40% - Énfasis1 2 7 2 4 5" xfId="20719"/>
    <cellStyle name="40% - Énfasis1 2 7 2 5" xfId="20720"/>
    <cellStyle name="40% - Énfasis1 2 7 2 5 2" xfId="20721"/>
    <cellStyle name="40% - Énfasis1 2 7 2 5 2 2" xfId="20722"/>
    <cellStyle name="40% - Énfasis1 2 7 2 5 3" xfId="20723"/>
    <cellStyle name="40% - Énfasis1 2 7 2 5 3 2" xfId="20724"/>
    <cellStyle name="40% - Énfasis1 2 7 2 5 4" xfId="20725"/>
    <cellStyle name="40% - Énfasis1 2 7 2 6" xfId="20726"/>
    <cellStyle name="40% - Énfasis1 2 7 2 6 2" xfId="20727"/>
    <cellStyle name="40% - Énfasis1 2 7 2 7" xfId="20728"/>
    <cellStyle name="40% - Énfasis1 2 7 2 7 2" xfId="20729"/>
    <cellStyle name="40% - Énfasis1 2 7 2 8" xfId="20730"/>
    <cellStyle name="40% - Énfasis1 2 7 3" xfId="20731"/>
    <cellStyle name="40% - Énfasis1 2 7 3 2" xfId="20732"/>
    <cellStyle name="40% - Énfasis1 2 7 3 2 2" xfId="20733"/>
    <cellStyle name="40% - Énfasis1 2 7 3 2 2 2" xfId="20734"/>
    <cellStyle name="40% - Énfasis1 2 7 3 2 2 2 2" xfId="20735"/>
    <cellStyle name="40% - Énfasis1 2 7 3 2 2 3" xfId="20736"/>
    <cellStyle name="40% - Énfasis1 2 7 3 2 2 3 2" xfId="20737"/>
    <cellStyle name="40% - Énfasis1 2 7 3 2 2 4" xfId="20738"/>
    <cellStyle name="40% - Énfasis1 2 7 3 2 3" xfId="20739"/>
    <cellStyle name="40% - Énfasis1 2 7 3 2 3 2" xfId="20740"/>
    <cellStyle name="40% - Énfasis1 2 7 3 2 4" xfId="20741"/>
    <cellStyle name="40% - Énfasis1 2 7 3 2 4 2" xfId="20742"/>
    <cellStyle name="40% - Énfasis1 2 7 3 2 5" xfId="20743"/>
    <cellStyle name="40% - Énfasis1 2 7 3 3" xfId="20744"/>
    <cellStyle name="40% - Énfasis1 2 7 3 3 2" xfId="20745"/>
    <cellStyle name="40% - Énfasis1 2 7 3 3 2 2" xfId="20746"/>
    <cellStyle name="40% - Énfasis1 2 7 3 3 3" xfId="20747"/>
    <cellStyle name="40% - Énfasis1 2 7 3 3 3 2" xfId="20748"/>
    <cellStyle name="40% - Énfasis1 2 7 3 3 4" xfId="20749"/>
    <cellStyle name="40% - Énfasis1 2 7 3 4" xfId="20750"/>
    <cellStyle name="40% - Énfasis1 2 7 3 4 2" xfId="20751"/>
    <cellStyle name="40% - Énfasis1 2 7 3 5" xfId="20752"/>
    <cellStyle name="40% - Énfasis1 2 7 3 5 2" xfId="20753"/>
    <cellStyle name="40% - Énfasis1 2 7 3 6" xfId="20754"/>
    <cellStyle name="40% - Énfasis1 2 7 4" xfId="20755"/>
    <cellStyle name="40% - Énfasis1 2 7 4 2" xfId="20756"/>
    <cellStyle name="40% - Énfasis1 2 7 4 2 2" xfId="20757"/>
    <cellStyle name="40% - Énfasis1 2 7 4 2 2 2" xfId="20758"/>
    <cellStyle name="40% - Énfasis1 2 7 4 2 2 2 2" xfId="20759"/>
    <cellStyle name="40% - Énfasis1 2 7 4 2 2 3" xfId="20760"/>
    <cellStyle name="40% - Énfasis1 2 7 4 2 2 3 2" xfId="20761"/>
    <cellStyle name="40% - Énfasis1 2 7 4 2 2 4" xfId="20762"/>
    <cellStyle name="40% - Énfasis1 2 7 4 2 3" xfId="20763"/>
    <cellStyle name="40% - Énfasis1 2 7 4 2 3 2" xfId="20764"/>
    <cellStyle name="40% - Énfasis1 2 7 4 2 4" xfId="20765"/>
    <cellStyle name="40% - Énfasis1 2 7 4 2 4 2" xfId="20766"/>
    <cellStyle name="40% - Énfasis1 2 7 4 2 5" xfId="20767"/>
    <cellStyle name="40% - Énfasis1 2 7 4 3" xfId="20768"/>
    <cellStyle name="40% - Énfasis1 2 7 4 3 2" xfId="20769"/>
    <cellStyle name="40% - Énfasis1 2 7 4 3 2 2" xfId="20770"/>
    <cellStyle name="40% - Énfasis1 2 7 4 3 3" xfId="20771"/>
    <cellStyle name="40% - Énfasis1 2 7 4 3 3 2" xfId="20772"/>
    <cellStyle name="40% - Énfasis1 2 7 4 3 4" xfId="20773"/>
    <cellStyle name="40% - Énfasis1 2 7 4 4" xfId="20774"/>
    <cellStyle name="40% - Énfasis1 2 7 4 4 2" xfId="20775"/>
    <cellStyle name="40% - Énfasis1 2 7 4 5" xfId="20776"/>
    <cellStyle name="40% - Énfasis1 2 7 4 5 2" xfId="20777"/>
    <cellStyle name="40% - Énfasis1 2 7 4 6" xfId="20778"/>
    <cellStyle name="40% - Énfasis1 2 7 5" xfId="20779"/>
    <cellStyle name="40% - Énfasis1 2 7 5 2" xfId="20780"/>
    <cellStyle name="40% - Énfasis1 2 7 5 2 2" xfId="20781"/>
    <cellStyle name="40% - Énfasis1 2 7 5 2 2 2" xfId="20782"/>
    <cellStyle name="40% - Énfasis1 2 7 5 2 3" xfId="20783"/>
    <cellStyle name="40% - Énfasis1 2 7 5 2 3 2" xfId="20784"/>
    <cellStyle name="40% - Énfasis1 2 7 5 2 4" xfId="20785"/>
    <cellStyle name="40% - Énfasis1 2 7 5 3" xfId="20786"/>
    <cellStyle name="40% - Énfasis1 2 7 5 3 2" xfId="20787"/>
    <cellStyle name="40% - Énfasis1 2 7 5 4" xfId="20788"/>
    <cellStyle name="40% - Énfasis1 2 7 5 4 2" xfId="20789"/>
    <cellStyle name="40% - Énfasis1 2 7 5 5" xfId="20790"/>
    <cellStyle name="40% - Énfasis1 2 7 6" xfId="20791"/>
    <cellStyle name="40% - Énfasis1 2 7 6 2" xfId="20792"/>
    <cellStyle name="40% - Énfasis1 2 7 6 2 2" xfId="20793"/>
    <cellStyle name="40% - Énfasis1 2 7 6 3" xfId="20794"/>
    <cellStyle name="40% - Énfasis1 2 7 6 3 2" xfId="20795"/>
    <cellStyle name="40% - Énfasis1 2 7 6 4" xfId="20796"/>
    <cellStyle name="40% - Énfasis1 2 7 7" xfId="20797"/>
    <cellStyle name="40% - Énfasis1 2 7 7 2" xfId="20798"/>
    <cellStyle name="40% - Énfasis1 2 7 8" xfId="20799"/>
    <cellStyle name="40% - Énfasis1 2 7 8 2" xfId="20800"/>
    <cellStyle name="40% - Énfasis1 2 7 9" xfId="20801"/>
    <cellStyle name="40% - Énfasis1 2 8" xfId="20802"/>
    <cellStyle name="40% - Énfasis1 2 8 2" xfId="20803"/>
    <cellStyle name="40% - Énfasis1 2 8 2 2" xfId="20804"/>
    <cellStyle name="40% - Énfasis1 2 8 2 2 2" xfId="20805"/>
    <cellStyle name="40% - Énfasis1 2 8 2 2 2 2" xfId="20806"/>
    <cellStyle name="40% - Énfasis1 2 8 2 2 2 2 2" xfId="20807"/>
    <cellStyle name="40% - Énfasis1 2 8 2 2 2 2 2 2" xfId="20808"/>
    <cellStyle name="40% - Énfasis1 2 8 2 2 2 2 3" xfId="20809"/>
    <cellStyle name="40% - Énfasis1 2 8 2 2 2 2 3 2" xfId="20810"/>
    <cellStyle name="40% - Énfasis1 2 8 2 2 2 2 4" xfId="20811"/>
    <cellStyle name="40% - Énfasis1 2 8 2 2 2 3" xfId="20812"/>
    <cellStyle name="40% - Énfasis1 2 8 2 2 2 3 2" xfId="20813"/>
    <cellStyle name="40% - Énfasis1 2 8 2 2 2 4" xfId="20814"/>
    <cellStyle name="40% - Énfasis1 2 8 2 2 2 4 2" xfId="20815"/>
    <cellStyle name="40% - Énfasis1 2 8 2 2 2 5" xfId="20816"/>
    <cellStyle name="40% - Énfasis1 2 8 2 2 3" xfId="20817"/>
    <cellStyle name="40% - Énfasis1 2 8 2 2 3 2" xfId="20818"/>
    <cellStyle name="40% - Énfasis1 2 8 2 2 3 2 2" xfId="20819"/>
    <cellStyle name="40% - Énfasis1 2 8 2 2 3 3" xfId="20820"/>
    <cellStyle name="40% - Énfasis1 2 8 2 2 3 3 2" xfId="20821"/>
    <cellStyle name="40% - Énfasis1 2 8 2 2 3 4" xfId="20822"/>
    <cellStyle name="40% - Énfasis1 2 8 2 2 4" xfId="20823"/>
    <cellStyle name="40% - Énfasis1 2 8 2 2 4 2" xfId="20824"/>
    <cellStyle name="40% - Énfasis1 2 8 2 2 5" xfId="20825"/>
    <cellStyle name="40% - Énfasis1 2 8 2 2 5 2" xfId="20826"/>
    <cellStyle name="40% - Énfasis1 2 8 2 2 6" xfId="20827"/>
    <cellStyle name="40% - Énfasis1 2 8 2 3" xfId="20828"/>
    <cellStyle name="40% - Énfasis1 2 8 2 3 2" xfId="20829"/>
    <cellStyle name="40% - Énfasis1 2 8 2 3 2 2" xfId="20830"/>
    <cellStyle name="40% - Énfasis1 2 8 2 3 2 2 2" xfId="20831"/>
    <cellStyle name="40% - Énfasis1 2 8 2 3 2 2 2 2" xfId="20832"/>
    <cellStyle name="40% - Énfasis1 2 8 2 3 2 2 3" xfId="20833"/>
    <cellStyle name="40% - Énfasis1 2 8 2 3 2 2 3 2" xfId="20834"/>
    <cellStyle name="40% - Énfasis1 2 8 2 3 2 2 4" xfId="20835"/>
    <cellStyle name="40% - Énfasis1 2 8 2 3 2 3" xfId="20836"/>
    <cellStyle name="40% - Énfasis1 2 8 2 3 2 3 2" xfId="20837"/>
    <cellStyle name="40% - Énfasis1 2 8 2 3 2 4" xfId="20838"/>
    <cellStyle name="40% - Énfasis1 2 8 2 3 2 4 2" xfId="20839"/>
    <cellStyle name="40% - Énfasis1 2 8 2 3 2 5" xfId="20840"/>
    <cellStyle name="40% - Énfasis1 2 8 2 3 3" xfId="20841"/>
    <cellStyle name="40% - Énfasis1 2 8 2 3 3 2" xfId="20842"/>
    <cellStyle name="40% - Énfasis1 2 8 2 3 3 2 2" xfId="20843"/>
    <cellStyle name="40% - Énfasis1 2 8 2 3 3 3" xfId="20844"/>
    <cellStyle name="40% - Énfasis1 2 8 2 3 3 3 2" xfId="20845"/>
    <cellStyle name="40% - Énfasis1 2 8 2 3 3 4" xfId="20846"/>
    <cellStyle name="40% - Énfasis1 2 8 2 3 4" xfId="20847"/>
    <cellStyle name="40% - Énfasis1 2 8 2 3 4 2" xfId="20848"/>
    <cellStyle name="40% - Énfasis1 2 8 2 3 5" xfId="20849"/>
    <cellStyle name="40% - Énfasis1 2 8 2 3 5 2" xfId="20850"/>
    <cellStyle name="40% - Énfasis1 2 8 2 3 6" xfId="20851"/>
    <cellStyle name="40% - Énfasis1 2 8 2 4" xfId="20852"/>
    <cellStyle name="40% - Énfasis1 2 8 2 4 2" xfId="20853"/>
    <cellStyle name="40% - Énfasis1 2 8 2 4 2 2" xfId="20854"/>
    <cellStyle name="40% - Énfasis1 2 8 2 4 2 2 2" xfId="20855"/>
    <cellStyle name="40% - Énfasis1 2 8 2 4 2 3" xfId="20856"/>
    <cellStyle name="40% - Énfasis1 2 8 2 4 2 3 2" xfId="20857"/>
    <cellStyle name="40% - Énfasis1 2 8 2 4 2 4" xfId="20858"/>
    <cellStyle name="40% - Énfasis1 2 8 2 4 3" xfId="20859"/>
    <cellStyle name="40% - Énfasis1 2 8 2 4 3 2" xfId="20860"/>
    <cellStyle name="40% - Énfasis1 2 8 2 4 4" xfId="20861"/>
    <cellStyle name="40% - Énfasis1 2 8 2 4 4 2" xfId="20862"/>
    <cellStyle name="40% - Énfasis1 2 8 2 4 5" xfId="20863"/>
    <cellStyle name="40% - Énfasis1 2 8 2 5" xfId="20864"/>
    <cellStyle name="40% - Énfasis1 2 8 2 5 2" xfId="20865"/>
    <cellStyle name="40% - Énfasis1 2 8 2 5 2 2" xfId="20866"/>
    <cellStyle name="40% - Énfasis1 2 8 2 5 3" xfId="20867"/>
    <cellStyle name="40% - Énfasis1 2 8 2 5 3 2" xfId="20868"/>
    <cellStyle name="40% - Énfasis1 2 8 2 5 4" xfId="20869"/>
    <cellStyle name="40% - Énfasis1 2 8 2 6" xfId="20870"/>
    <cellStyle name="40% - Énfasis1 2 8 2 6 2" xfId="20871"/>
    <cellStyle name="40% - Énfasis1 2 8 2 7" xfId="20872"/>
    <cellStyle name="40% - Énfasis1 2 8 2 7 2" xfId="20873"/>
    <cellStyle name="40% - Énfasis1 2 8 2 8" xfId="20874"/>
    <cellStyle name="40% - Énfasis1 2 8 3" xfId="20875"/>
    <cellStyle name="40% - Énfasis1 2 8 3 2" xfId="20876"/>
    <cellStyle name="40% - Énfasis1 2 8 3 2 2" xfId="20877"/>
    <cellStyle name="40% - Énfasis1 2 8 3 2 2 2" xfId="20878"/>
    <cellStyle name="40% - Énfasis1 2 8 3 2 2 2 2" xfId="20879"/>
    <cellStyle name="40% - Énfasis1 2 8 3 2 2 3" xfId="20880"/>
    <cellStyle name="40% - Énfasis1 2 8 3 2 2 3 2" xfId="20881"/>
    <cellStyle name="40% - Énfasis1 2 8 3 2 2 4" xfId="20882"/>
    <cellStyle name="40% - Énfasis1 2 8 3 2 3" xfId="20883"/>
    <cellStyle name="40% - Énfasis1 2 8 3 2 3 2" xfId="20884"/>
    <cellStyle name="40% - Énfasis1 2 8 3 2 4" xfId="20885"/>
    <cellStyle name="40% - Énfasis1 2 8 3 2 4 2" xfId="20886"/>
    <cellStyle name="40% - Énfasis1 2 8 3 2 5" xfId="20887"/>
    <cellStyle name="40% - Énfasis1 2 8 3 3" xfId="20888"/>
    <cellStyle name="40% - Énfasis1 2 8 3 3 2" xfId="20889"/>
    <cellStyle name="40% - Énfasis1 2 8 3 3 2 2" xfId="20890"/>
    <cellStyle name="40% - Énfasis1 2 8 3 3 3" xfId="20891"/>
    <cellStyle name="40% - Énfasis1 2 8 3 3 3 2" xfId="20892"/>
    <cellStyle name="40% - Énfasis1 2 8 3 3 4" xfId="20893"/>
    <cellStyle name="40% - Énfasis1 2 8 3 4" xfId="20894"/>
    <cellStyle name="40% - Énfasis1 2 8 3 4 2" xfId="20895"/>
    <cellStyle name="40% - Énfasis1 2 8 3 5" xfId="20896"/>
    <cellStyle name="40% - Énfasis1 2 8 3 5 2" xfId="20897"/>
    <cellStyle name="40% - Énfasis1 2 8 3 6" xfId="20898"/>
    <cellStyle name="40% - Énfasis1 2 8 4" xfId="20899"/>
    <cellStyle name="40% - Énfasis1 2 8 4 2" xfId="20900"/>
    <cellStyle name="40% - Énfasis1 2 8 4 2 2" xfId="20901"/>
    <cellStyle name="40% - Énfasis1 2 8 4 2 2 2" xfId="20902"/>
    <cellStyle name="40% - Énfasis1 2 8 4 2 2 2 2" xfId="20903"/>
    <cellStyle name="40% - Énfasis1 2 8 4 2 2 3" xfId="20904"/>
    <cellStyle name="40% - Énfasis1 2 8 4 2 2 3 2" xfId="20905"/>
    <cellStyle name="40% - Énfasis1 2 8 4 2 2 4" xfId="20906"/>
    <cellStyle name="40% - Énfasis1 2 8 4 2 3" xfId="20907"/>
    <cellStyle name="40% - Énfasis1 2 8 4 2 3 2" xfId="20908"/>
    <cellStyle name="40% - Énfasis1 2 8 4 2 4" xfId="20909"/>
    <cellStyle name="40% - Énfasis1 2 8 4 2 4 2" xfId="20910"/>
    <cellStyle name="40% - Énfasis1 2 8 4 2 5" xfId="20911"/>
    <cellStyle name="40% - Énfasis1 2 8 4 3" xfId="20912"/>
    <cellStyle name="40% - Énfasis1 2 8 4 3 2" xfId="20913"/>
    <cellStyle name="40% - Énfasis1 2 8 4 3 2 2" xfId="20914"/>
    <cellStyle name="40% - Énfasis1 2 8 4 3 3" xfId="20915"/>
    <cellStyle name="40% - Énfasis1 2 8 4 3 3 2" xfId="20916"/>
    <cellStyle name="40% - Énfasis1 2 8 4 3 4" xfId="20917"/>
    <cellStyle name="40% - Énfasis1 2 8 4 4" xfId="20918"/>
    <cellStyle name="40% - Énfasis1 2 8 4 4 2" xfId="20919"/>
    <cellStyle name="40% - Énfasis1 2 8 4 5" xfId="20920"/>
    <cellStyle name="40% - Énfasis1 2 8 4 5 2" xfId="20921"/>
    <cellStyle name="40% - Énfasis1 2 8 4 6" xfId="20922"/>
    <cellStyle name="40% - Énfasis1 2 8 5" xfId="20923"/>
    <cellStyle name="40% - Énfasis1 2 8 5 2" xfId="20924"/>
    <cellStyle name="40% - Énfasis1 2 8 5 2 2" xfId="20925"/>
    <cellStyle name="40% - Énfasis1 2 8 5 2 2 2" xfId="20926"/>
    <cellStyle name="40% - Énfasis1 2 8 5 2 3" xfId="20927"/>
    <cellStyle name="40% - Énfasis1 2 8 5 2 3 2" xfId="20928"/>
    <cellStyle name="40% - Énfasis1 2 8 5 2 4" xfId="20929"/>
    <cellStyle name="40% - Énfasis1 2 8 5 3" xfId="20930"/>
    <cellStyle name="40% - Énfasis1 2 8 5 3 2" xfId="20931"/>
    <cellStyle name="40% - Énfasis1 2 8 5 4" xfId="20932"/>
    <cellStyle name="40% - Énfasis1 2 8 5 4 2" xfId="20933"/>
    <cellStyle name="40% - Énfasis1 2 8 5 5" xfId="20934"/>
    <cellStyle name="40% - Énfasis1 2 8 6" xfId="20935"/>
    <cellStyle name="40% - Énfasis1 2 8 6 2" xfId="20936"/>
    <cellStyle name="40% - Énfasis1 2 8 6 2 2" xfId="20937"/>
    <cellStyle name="40% - Énfasis1 2 8 6 3" xfId="20938"/>
    <cellStyle name="40% - Énfasis1 2 8 6 3 2" xfId="20939"/>
    <cellStyle name="40% - Énfasis1 2 8 6 4" xfId="20940"/>
    <cellStyle name="40% - Énfasis1 2 8 7" xfId="20941"/>
    <cellStyle name="40% - Énfasis1 2 8 7 2" xfId="20942"/>
    <cellStyle name="40% - Énfasis1 2 8 8" xfId="20943"/>
    <cellStyle name="40% - Énfasis1 2 8 8 2" xfId="20944"/>
    <cellStyle name="40% - Énfasis1 2 8 9" xfId="20945"/>
    <cellStyle name="40% - Énfasis1 2 9" xfId="20946"/>
    <cellStyle name="40% - Énfasis1 2 9 2" xfId="20947"/>
    <cellStyle name="40% - Énfasis1 2 9 2 2" xfId="20948"/>
    <cellStyle name="40% - Énfasis1 2 9 2 2 2" xfId="20949"/>
    <cellStyle name="40% - Énfasis1 2 9 2 2 2 2" xfId="20950"/>
    <cellStyle name="40% - Énfasis1 2 9 2 2 2 2 2" xfId="20951"/>
    <cellStyle name="40% - Énfasis1 2 9 2 2 2 2 2 2" xfId="20952"/>
    <cellStyle name="40% - Énfasis1 2 9 2 2 2 2 3" xfId="20953"/>
    <cellStyle name="40% - Énfasis1 2 9 2 2 2 2 3 2" xfId="20954"/>
    <cellStyle name="40% - Énfasis1 2 9 2 2 2 2 4" xfId="20955"/>
    <cellStyle name="40% - Énfasis1 2 9 2 2 2 3" xfId="20956"/>
    <cellStyle name="40% - Énfasis1 2 9 2 2 2 3 2" xfId="20957"/>
    <cellStyle name="40% - Énfasis1 2 9 2 2 2 4" xfId="20958"/>
    <cellStyle name="40% - Énfasis1 2 9 2 2 2 4 2" xfId="20959"/>
    <cellStyle name="40% - Énfasis1 2 9 2 2 2 5" xfId="20960"/>
    <cellStyle name="40% - Énfasis1 2 9 2 2 3" xfId="20961"/>
    <cellStyle name="40% - Énfasis1 2 9 2 2 3 2" xfId="20962"/>
    <cellStyle name="40% - Énfasis1 2 9 2 2 3 2 2" xfId="20963"/>
    <cellStyle name="40% - Énfasis1 2 9 2 2 3 3" xfId="20964"/>
    <cellStyle name="40% - Énfasis1 2 9 2 2 3 3 2" xfId="20965"/>
    <cellStyle name="40% - Énfasis1 2 9 2 2 3 4" xfId="20966"/>
    <cellStyle name="40% - Énfasis1 2 9 2 2 4" xfId="20967"/>
    <cellStyle name="40% - Énfasis1 2 9 2 2 4 2" xfId="20968"/>
    <cellStyle name="40% - Énfasis1 2 9 2 2 5" xfId="20969"/>
    <cellStyle name="40% - Énfasis1 2 9 2 2 5 2" xfId="20970"/>
    <cellStyle name="40% - Énfasis1 2 9 2 2 6" xfId="20971"/>
    <cellStyle name="40% - Énfasis1 2 9 2 3" xfId="20972"/>
    <cellStyle name="40% - Énfasis1 2 9 2 3 2" xfId="20973"/>
    <cellStyle name="40% - Énfasis1 2 9 2 3 2 2" xfId="20974"/>
    <cellStyle name="40% - Énfasis1 2 9 2 3 2 2 2" xfId="20975"/>
    <cellStyle name="40% - Énfasis1 2 9 2 3 2 2 2 2" xfId="20976"/>
    <cellStyle name="40% - Énfasis1 2 9 2 3 2 2 3" xfId="20977"/>
    <cellStyle name="40% - Énfasis1 2 9 2 3 2 2 3 2" xfId="20978"/>
    <cellStyle name="40% - Énfasis1 2 9 2 3 2 2 4" xfId="20979"/>
    <cellStyle name="40% - Énfasis1 2 9 2 3 2 3" xfId="20980"/>
    <cellStyle name="40% - Énfasis1 2 9 2 3 2 3 2" xfId="20981"/>
    <cellStyle name="40% - Énfasis1 2 9 2 3 2 4" xfId="20982"/>
    <cellStyle name="40% - Énfasis1 2 9 2 3 2 4 2" xfId="20983"/>
    <cellStyle name="40% - Énfasis1 2 9 2 3 2 5" xfId="20984"/>
    <cellStyle name="40% - Énfasis1 2 9 2 3 3" xfId="20985"/>
    <cellStyle name="40% - Énfasis1 2 9 2 3 3 2" xfId="20986"/>
    <cellStyle name="40% - Énfasis1 2 9 2 3 3 2 2" xfId="20987"/>
    <cellStyle name="40% - Énfasis1 2 9 2 3 3 3" xfId="20988"/>
    <cellStyle name="40% - Énfasis1 2 9 2 3 3 3 2" xfId="20989"/>
    <cellStyle name="40% - Énfasis1 2 9 2 3 3 4" xfId="20990"/>
    <cellStyle name="40% - Énfasis1 2 9 2 3 4" xfId="20991"/>
    <cellStyle name="40% - Énfasis1 2 9 2 3 4 2" xfId="20992"/>
    <cellStyle name="40% - Énfasis1 2 9 2 3 5" xfId="20993"/>
    <cellStyle name="40% - Énfasis1 2 9 2 3 5 2" xfId="20994"/>
    <cellStyle name="40% - Énfasis1 2 9 2 3 6" xfId="20995"/>
    <cellStyle name="40% - Énfasis1 2 9 2 4" xfId="20996"/>
    <cellStyle name="40% - Énfasis1 2 9 2 4 2" xfId="20997"/>
    <cellStyle name="40% - Énfasis1 2 9 2 4 2 2" xfId="20998"/>
    <cellStyle name="40% - Énfasis1 2 9 2 4 2 2 2" xfId="20999"/>
    <cellStyle name="40% - Énfasis1 2 9 2 4 2 3" xfId="21000"/>
    <cellStyle name="40% - Énfasis1 2 9 2 4 2 3 2" xfId="21001"/>
    <cellStyle name="40% - Énfasis1 2 9 2 4 2 4" xfId="21002"/>
    <cellStyle name="40% - Énfasis1 2 9 2 4 3" xfId="21003"/>
    <cellStyle name="40% - Énfasis1 2 9 2 4 3 2" xfId="21004"/>
    <cellStyle name="40% - Énfasis1 2 9 2 4 4" xfId="21005"/>
    <cellStyle name="40% - Énfasis1 2 9 2 4 4 2" xfId="21006"/>
    <cellStyle name="40% - Énfasis1 2 9 2 4 5" xfId="21007"/>
    <cellStyle name="40% - Énfasis1 2 9 2 5" xfId="21008"/>
    <cellStyle name="40% - Énfasis1 2 9 2 5 2" xfId="21009"/>
    <cellStyle name="40% - Énfasis1 2 9 2 5 2 2" xfId="21010"/>
    <cellStyle name="40% - Énfasis1 2 9 2 5 3" xfId="21011"/>
    <cellStyle name="40% - Énfasis1 2 9 2 5 3 2" xfId="21012"/>
    <cellStyle name="40% - Énfasis1 2 9 2 5 4" xfId="21013"/>
    <cellStyle name="40% - Énfasis1 2 9 2 6" xfId="21014"/>
    <cellStyle name="40% - Énfasis1 2 9 2 6 2" xfId="21015"/>
    <cellStyle name="40% - Énfasis1 2 9 2 7" xfId="21016"/>
    <cellStyle name="40% - Énfasis1 2 9 2 7 2" xfId="21017"/>
    <cellStyle name="40% - Énfasis1 2 9 2 8" xfId="21018"/>
    <cellStyle name="40% - Énfasis1 2 9 3" xfId="21019"/>
    <cellStyle name="40% - Énfasis1 2 9 3 2" xfId="21020"/>
    <cellStyle name="40% - Énfasis1 2 9 3 2 2" xfId="21021"/>
    <cellStyle name="40% - Énfasis1 2 9 3 2 2 2" xfId="21022"/>
    <cellStyle name="40% - Énfasis1 2 9 3 2 2 2 2" xfId="21023"/>
    <cellStyle name="40% - Énfasis1 2 9 3 2 2 3" xfId="21024"/>
    <cellStyle name="40% - Énfasis1 2 9 3 2 2 3 2" xfId="21025"/>
    <cellStyle name="40% - Énfasis1 2 9 3 2 2 4" xfId="21026"/>
    <cellStyle name="40% - Énfasis1 2 9 3 2 3" xfId="21027"/>
    <cellStyle name="40% - Énfasis1 2 9 3 2 3 2" xfId="21028"/>
    <cellStyle name="40% - Énfasis1 2 9 3 2 4" xfId="21029"/>
    <cellStyle name="40% - Énfasis1 2 9 3 2 4 2" xfId="21030"/>
    <cellStyle name="40% - Énfasis1 2 9 3 2 5" xfId="21031"/>
    <cellStyle name="40% - Énfasis1 2 9 3 3" xfId="21032"/>
    <cellStyle name="40% - Énfasis1 2 9 3 3 2" xfId="21033"/>
    <cellStyle name="40% - Énfasis1 2 9 3 3 2 2" xfId="21034"/>
    <cellStyle name="40% - Énfasis1 2 9 3 3 3" xfId="21035"/>
    <cellStyle name="40% - Énfasis1 2 9 3 3 3 2" xfId="21036"/>
    <cellStyle name="40% - Énfasis1 2 9 3 3 4" xfId="21037"/>
    <cellStyle name="40% - Énfasis1 2 9 3 4" xfId="21038"/>
    <cellStyle name="40% - Énfasis1 2 9 3 4 2" xfId="21039"/>
    <cellStyle name="40% - Énfasis1 2 9 3 5" xfId="21040"/>
    <cellStyle name="40% - Énfasis1 2 9 3 5 2" xfId="21041"/>
    <cellStyle name="40% - Énfasis1 2 9 3 6" xfId="21042"/>
    <cellStyle name="40% - Énfasis1 2 9 4" xfId="21043"/>
    <cellStyle name="40% - Énfasis1 2 9 4 2" xfId="21044"/>
    <cellStyle name="40% - Énfasis1 2 9 4 2 2" xfId="21045"/>
    <cellStyle name="40% - Énfasis1 2 9 4 2 2 2" xfId="21046"/>
    <cellStyle name="40% - Énfasis1 2 9 4 2 2 2 2" xfId="21047"/>
    <cellStyle name="40% - Énfasis1 2 9 4 2 2 3" xfId="21048"/>
    <cellStyle name="40% - Énfasis1 2 9 4 2 2 3 2" xfId="21049"/>
    <cellStyle name="40% - Énfasis1 2 9 4 2 2 4" xfId="21050"/>
    <cellStyle name="40% - Énfasis1 2 9 4 2 3" xfId="21051"/>
    <cellStyle name="40% - Énfasis1 2 9 4 2 3 2" xfId="21052"/>
    <cellStyle name="40% - Énfasis1 2 9 4 2 4" xfId="21053"/>
    <cellStyle name="40% - Énfasis1 2 9 4 2 4 2" xfId="21054"/>
    <cellStyle name="40% - Énfasis1 2 9 4 2 5" xfId="21055"/>
    <cellStyle name="40% - Énfasis1 2 9 4 3" xfId="21056"/>
    <cellStyle name="40% - Énfasis1 2 9 4 3 2" xfId="21057"/>
    <cellStyle name="40% - Énfasis1 2 9 4 3 2 2" xfId="21058"/>
    <cellStyle name="40% - Énfasis1 2 9 4 3 3" xfId="21059"/>
    <cellStyle name="40% - Énfasis1 2 9 4 3 3 2" xfId="21060"/>
    <cellStyle name="40% - Énfasis1 2 9 4 3 4" xfId="21061"/>
    <cellStyle name="40% - Énfasis1 2 9 4 4" xfId="21062"/>
    <cellStyle name="40% - Énfasis1 2 9 4 4 2" xfId="21063"/>
    <cellStyle name="40% - Énfasis1 2 9 4 5" xfId="21064"/>
    <cellStyle name="40% - Énfasis1 2 9 4 5 2" xfId="21065"/>
    <cellStyle name="40% - Énfasis1 2 9 4 6" xfId="21066"/>
    <cellStyle name="40% - Énfasis1 2 9 5" xfId="21067"/>
    <cellStyle name="40% - Énfasis1 2 9 5 2" xfId="21068"/>
    <cellStyle name="40% - Énfasis1 2 9 5 2 2" xfId="21069"/>
    <cellStyle name="40% - Énfasis1 2 9 5 2 2 2" xfId="21070"/>
    <cellStyle name="40% - Énfasis1 2 9 5 2 3" xfId="21071"/>
    <cellStyle name="40% - Énfasis1 2 9 5 2 3 2" xfId="21072"/>
    <cellStyle name="40% - Énfasis1 2 9 5 2 4" xfId="21073"/>
    <cellStyle name="40% - Énfasis1 2 9 5 3" xfId="21074"/>
    <cellStyle name="40% - Énfasis1 2 9 5 3 2" xfId="21075"/>
    <cellStyle name="40% - Énfasis1 2 9 5 4" xfId="21076"/>
    <cellStyle name="40% - Énfasis1 2 9 5 4 2" xfId="21077"/>
    <cellStyle name="40% - Énfasis1 2 9 5 5" xfId="21078"/>
    <cellStyle name="40% - Énfasis1 2 9 6" xfId="21079"/>
    <cellStyle name="40% - Énfasis1 2 9 6 2" xfId="21080"/>
    <cellStyle name="40% - Énfasis1 2 9 6 2 2" xfId="21081"/>
    <cellStyle name="40% - Énfasis1 2 9 6 3" xfId="21082"/>
    <cellStyle name="40% - Énfasis1 2 9 6 3 2" xfId="21083"/>
    <cellStyle name="40% - Énfasis1 2 9 6 4" xfId="21084"/>
    <cellStyle name="40% - Énfasis1 2 9 7" xfId="21085"/>
    <cellStyle name="40% - Énfasis1 2 9 7 2" xfId="21086"/>
    <cellStyle name="40% - Énfasis1 2 9 8" xfId="21087"/>
    <cellStyle name="40% - Énfasis1 2 9 8 2" xfId="21088"/>
    <cellStyle name="40% - Énfasis1 2 9 9" xfId="21089"/>
    <cellStyle name="40% - Énfasis1 3" xfId="21090"/>
    <cellStyle name="40% - Énfasis1 3 10" xfId="21091"/>
    <cellStyle name="40% - Énfasis1 3 11" xfId="21092"/>
    <cellStyle name="40% - Énfasis1 3 12" xfId="21093"/>
    <cellStyle name="40% - Énfasis1 3 2" xfId="21094"/>
    <cellStyle name="40% - Énfasis1 3 3" xfId="21095"/>
    <cellStyle name="40% - Énfasis1 3 4" xfId="21096"/>
    <cellStyle name="40% - Énfasis1 3 5" xfId="21097"/>
    <cellStyle name="40% - Énfasis1 3 6" xfId="21098"/>
    <cellStyle name="40% - Énfasis1 3 7" xfId="21099"/>
    <cellStyle name="40% - Énfasis1 3 8" xfId="21100"/>
    <cellStyle name="40% - Énfasis1 3 9" xfId="21101"/>
    <cellStyle name="40% - Énfasis1 4" xfId="21102"/>
    <cellStyle name="40% - Énfasis1 4 10" xfId="21103"/>
    <cellStyle name="40% - Énfasis1 4 11" xfId="21104"/>
    <cellStyle name="40% - Énfasis1 4 12" xfId="21105"/>
    <cellStyle name="40% - Énfasis1 4 13" xfId="21106"/>
    <cellStyle name="40% - Énfasis1 4 2" xfId="21107"/>
    <cellStyle name="40% - Énfasis1 4 3" xfId="21108"/>
    <cellStyle name="40% - Énfasis1 4 4" xfId="21109"/>
    <cellStyle name="40% - Énfasis1 4 5" xfId="21110"/>
    <cellStyle name="40% - Énfasis1 4 6" xfId="21111"/>
    <cellStyle name="40% - Énfasis1 4 7" xfId="21112"/>
    <cellStyle name="40% - Énfasis1 4 8" xfId="21113"/>
    <cellStyle name="40% - Énfasis1 4 9" xfId="21114"/>
    <cellStyle name="40% - Énfasis1 5" xfId="21115"/>
    <cellStyle name="40% - Énfasis1 5 10" xfId="21116"/>
    <cellStyle name="40% - Énfasis1 5 10 2" xfId="21117"/>
    <cellStyle name="40% - Énfasis1 5 10 2 2" xfId="21118"/>
    <cellStyle name="40% - Énfasis1 5 10 2 2 2" xfId="21119"/>
    <cellStyle name="40% - Énfasis1 5 10 2 2 2 2" xfId="21120"/>
    <cellStyle name="40% - Énfasis1 5 10 2 2 3" xfId="21121"/>
    <cellStyle name="40% - Énfasis1 5 10 2 2 3 2" xfId="21122"/>
    <cellStyle name="40% - Énfasis1 5 10 2 2 4" xfId="21123"/>
    <cellStyle name="40% - Énfasis1 5 10 2 3" xfId="21124"/>
    <cellStyle name="40% - Énfasis1 5 10 2 3 2" xfId="21125"/>
    <cellStyle name="40% - Énfasis1 5 10 2 4" xfId="21126"/>
    <cellStyle name="40% - Énfasis1 5 10 2 4 2" xfId="21127"/>
    <cellStyle name="40% - Énfasis1 5 10 2 5" xfId="21128"/>
    <cellStyle name="40% - Énfasis1 5 10 3" xfId="21129"/>
    <cellStyle name="40% - Énfasis1 5 10 3 2" xfId="21130"/>
    <cellStyle name="40% - Énfasis1 5 10 3 2 2" xfId="21131"/>
    <cellStyle name="40% - Énfasis1 5 10 3 3" xfId="21132"/>
    <cellStyle name="40% - Énfasis1 5 10 3 3 2" xfId="21133"/>
    <cellStyle name="40% - Énfasis1 5 10 3 4" xfId="21134"/>
    <cellStyle name="40% - Énfasis1 5 10 4" xfId="21135"/>
    <cellStyle name="40% - Énfasis1 5 10 4 2" xfId="21136"/>
    <cellStyle name="40% - Énfasis1 5 10 5" xfId="21137"/>
    <cellStyle name="40% - Énfasis1 5 10 5 2" xfId="21138"/>
    <cellStyle name="40% - Énfasis1 5 10 6" xfId="21139"/>
    <cellStyle name="40% - Énfasis1 5 11" xfId="21140"/>
    <cellStyle name="40% - Énfasis1 5 11 2" xfId="21141"/>
    <cellStyle name="40% - Énfasis1 5 11 2 2" xfId="21142"/>
    <cellStyle name="40% - Énfasis1 5 11 2 2 2" xfId="21143"/>
    <cellStyle name="40% - Énfasis1 5 11 2 2 2 2" xfId="21144"/>
    <cellStyle name="40% - Énfasis1 5 11 2 2 3" xfId="21145"/>
    <cellStyle name="40% - Énfasis1 5 11 2 2 3 2" xfId="21146"/>
    <cellStyle name="40% - Énfasis1 5 11 2 2 4" xfId="21147"/>
    <cellStyle name="40% - Énfasis1 5 11 2 3" xfId="21148"/>
    <cellStyle name="40% - Énfasis1 5 11 2 3 2" xfId="21149"/>
    <cellStyle name="40% - Énfasis1 5 11 2 4" xfId="21150"/>
    <cellStyle name="40% - Énfasis1 5 11 2 4 2" xfId="21151"/>
    <cellStyle name="40% - Énfasis1 5 11 2 5" xfId="21152"/>
    <cellStyle name="40% - Énfasis1 5 11 3" xfId="21153"/>
    <cellStyle name="40% - Énfasis1 5 11 3 2" xfId="21154"/>
    <cellStyle name="40% - Énfasis1 5 11 3 2 2" xfId="21155"/>
    <cellStyle name="40% - Énfasis1 5 11 3 3" xfId="21156"/>
    <cellStyle name="40% - Énfasis1 5 11 3 3 2" xfId="21157"/>
    <cellStyle name="40% - Énfasis1 5 11 3 4" xfId="21158"/>
    <cellStyle name="40% - Énfasis1 5 11 4" xfId="21159"/>
    <cellStyle name="40% - Énfasis1 5 11 4 2" xfId="21160"/>
    <cellStyle name="40% - Énfasis1 5 11 5" xfId="21161"/>
    <cellStyle name="40% - Énfasis1 5 11 5 2" xfId="21162"/>
    <cellStyle name="40% - Énfasis1 5 11 6" xfId="21163"/>
    <cellStyle name="40% - Énfasis1 5 12" xfId="21164"/>
    <cellStyle name="40% - Énfasis1 5 12 2" xfId="21165"/>
    <cellStyle name="40% - Énfasis1 5 12 2 2" xfId="21166"/>
    <cellStyle name="40% - Énfasis1 5 12 2 2 2" xfId="21167"/>
    <cellStyle name="40% - Énfasis1 5 12 2 3" xfId="21168"/>
    <cellStyle name="40% - Énfasis1 5 12 2 3 2" xfId="21169"/>
    <cellStyle name="40% - Énfasis1 5 12 2 4" xfId="21170"/>
    <cellStyle name="40% - Énfasis1 5 12 3" xfId="21171"/>
    <cellStyle name="40% - Énfasis1 5 12 3 2" xfId="21172"/>
    <cellStyle name="40% - Énfasis1 5 12 4" xfId="21173"/>
    <cellStyle name="40% - Énfasis1 5 12 4 2" xfId="21174"/>
    <cellStyle name="40% - Énfasis1 5 12 5" xfId="21175"/>
    <cellStyle name="40% - Énfasis1 5 13" xfId="21176"/>
    <cellStyle name="40% - Énfasis1 5 13 2" xfId="21177"/>
    <cellStyle name="40% - Énfasis1 5 13 2 2" xfId="21178"/>
    <cellStyle name="40% - Énfasis1 5 13 3" xfId="21179"/>
    <cellStyle name="40% - Énfasis1 5 13 3 2" xfId="21180"/>
    <cellStyle name="40% - Énfasis1 5 13 4" xfId="21181"/>
    <cellStyle name="40% - Énfasis1 5 14" xfId="21182"/>
    <cellStyle name="40% - Énfasis1 5 14 2" xfId="21183"/>
    <cellStyle name="40% - Énfasis1 5 15" xfId="21184"/>
    <cellStyle name="40% - Énfasis1 5 15 2" xfId="21185"/>
    <cellStyle name="40% - Énfasis1 5 16" xfId="21186"/>
    <cellStyle name="40% - Énfasis1 5 17" xfId="21187"/>
    <cellStyle name="40% - Énfasis1 5 2" xfId="21188"/>
    <cellStyle name="40% - Énfasis1 5 2 2" xfId="21189"/>
    <cellStyle name="40% - Énfasis1 5 2 2 2" xfId="21190"/>
    <cellStyle name="40% - Énfasis1 5 2 2 2 2" xfId="21191"/>
    <cellStyle name="40% - Énfasis1 5 2 2 2 2 2" xfId="21192"/>
    <cellStyle name="40% - Énfasis1 5 2 2 2 2 2 2" xfId="21193"/>
    <cellStyle name="40% - Énfasis1 5 2 2 2 2 2 2 2" xfId="21194"/>
    <cellStyle name="40% - Énfasis1 5 2 2 2 2 2 3" xfId="21195"/>
    <cellStyle name="40% - Énfasis1 5 2 2 2 2 2 3 2" xfId="21196"/>
    <cellStyle name="40% - Énfasis1 5 2 2 2 2 2 4" xfId="21197"/>
    <cellStyle name="40% - Énfasis1 5 2 2 2 2 3" xfId="21198"/>
    <cellStyle name="40% - Énfasis1 5 2 2 2 2 3 2" xfId="21199"/>
    <cellStyle name="40% - Énfasis1 5 2 2 2 2 4" xfId="21200"/>
    <cellStyle name="40% - Énfasis1 5 2 2 2 2 4 2" xfId="21201"/>
    <cellStyle name="40% - Énfasis1 5 2 2 2 2 5" xfId="21202"/>
    <cellStyle name="40% - Énfasis1 5 2 2 2 3" xfId="21203"/>
    <cellStyle name="40% - Énfasis1 5 2 2 2 3 2" xfId="21204"/>
    <cellStyle name="40% - Énfasis1 5 2 2 2 3 2 2" xfId="21205"/>
    <cellStyle name="40% - Énfasis1 5 2 2 2 3 3" xfId="21206"/>
    <cellStyle name="40% - Énfasis1 5 2 2 2 3 3 2" xfId="21207"/>
    <cellStyle name="40% - Énfasis1 5 2 2 2 3 4" xfId="21208"/>
    <cellStyle name="40% - Énfasis1 5 2 2 2 4" xfId="21209"/>
    <cellStyle name="40% - Énfasis1 5 2 2 2 4 2" xfId="21210"/>
    <cellStyle name="40% - Énfasis1 5 2 2 2 5" xfId="21211"/>
    <cellStyle name="40% - Énfasis1 5 2 2 2 5 2" xfId="21212"/>
    <cellStyle name="40% - Énfasis1 5 2 2 2 6" xfId="21213"/>
    <cellStyle name="40% - Énfasis1 5 2 2 3" xfId="21214"/>
    <cellStyle name="40% - Énfasis1 5 2 2 3 2" xfId="21215"/>
    <cellStyle name="40% - Énfasis1 5 2 2 3 2 2" xfId="21216"/>
    <cellStyle name="40% - Énfasis1 5 2 2 3 2 2 2" xfId="21217"/>
    <cellStyle name="40% - Énfasis1 5 2 2 3 2 2 2 2" xfId="21218"/>
    <cellStyle name="40% - Énfasis1 5 2 2 3 2 2 3" xfId="21219"/>
    <cellStyle name="40% - Énfasis1 5 2 2 3 2 2 3 2" xfId="21220"/>
    <cellStyle name="40% - Énfasis1 5 2 2 3 2 2 4" xfId="21221"/>
    <cellStyle name="40% - Énfasis1 5 2 2 3 2 3" xfId="21222"/>
    <cellStyle name="40% - Énfasis1 5 2 2 3 2 3 2" xfId="21223"/>
    <cellStyle name="40% - Énfasis1 5 2 2 3 2 4" xfId="21224"/>
    <cellStyle name="40% - Énfasis1 5 2 2 3 2 4 2" xfId="21225"/>
    <cellStyle name="40% - Énfasis1 5 2 2 3 2 5" xfId="21226"/>
    <cellStyle name="40% - Énfasis1 5 2 2 3 3" xfId="21227"/>
    <cellStyle name="40% - Énfasis1 5 2 2 3 3 2" xfId="21228"/>
    <cellStyle name="40% - Énfasis1 5 2 2 3 3 2 2" xfId="21229"/>
    <cellStyle name="40% - Énfasis1 5 2 2 3 3 3" xfId="21230"/>
    <cellStyle name="40% - Énfasis1 5 2 2 3 3 3 2" xfId="21231"/>
    <cellStyle name="40% - Énfasis1 5 2 2 3 3 4" xfId="21232"/>
    <cellStyle name="40% - Énfasis1 5 2 2 3 4" xfId="21233"/>
    <cellStyle name="40% - Énfasis1 5 2 2 3 4 2" xfId="21234"/>
    <cellStyle name="40% - Énfasis1 5 2 2 3 5" xfId="21235"/>
    <cellStyle name="40% - Énfasis1 5 2 2 3 5 2" xfId="21236"/>
    <cellStyle name="40% - Énfasis1 5 2 2 3 6" xfId="21237"/>
    <cellStyle name="40% - Énfasis1 5 2 2 4" xfId="21238"/>
    <cellStyle name="40% - Énfasis1 5 2 2 4 2" xfId="21239"/>
    <cellStyle name="40% - Énfasis1 5 2 2 4 2 2" xfId="21240"/>
    <cellStyle name="40% - Énfasis1 5 2 2 4 2 2 2" xfId="21241"/>
    <cellStyle name="40% - Énfasis1 5 2 2 4 2 3" xfId="21242"/>
    <cellStyle name="40% - Énfasis1 5 2 2 4 2 3 2" xfId="21243"/>
    <cellStyle name="40% - Énfasis1 5 2 2 4 2 4" xfId="21244"/>
    <cellStyle name="40% - Énfasis1 5 2 2 4 3" xfId="21245"/>
    <cellStyle name="40% - Énfasis1 5 2 2 4 3 2" xfId="21246"/>
    <cellStyle name="40% - Énfasis1 5 2 2 4 4" xfId="21247"/>
    <cellStyle name="40% - Énfasis1 5 2 2 4 4 2" xfId="21248"/>
    <cellStyle name="40% - Énfasis1 5 2 2 4 5" xfId="21249"/>
    <cellStyle name="40% - Énfasis1 5 2 2 5" xfId="21250"/>
    <cellStyle name="40% - Énfasis1 5 2 2 5 2" xfId="21251"/>
    <cellStyle name="40% - Énfasis1 5 2 2 5 2 2" xfId="21252"/>
    <cellStyle name="40% - Énfasis1 5 2 2 5 3" xfId="21253"/>
    <cellStyle name="40% - Énfasis1 5 2 2 5 3 2" xfId="21254"/>
    <cellStyle name="40% - Énfasis1 5 2 2 5 4" xfId="21255"/>
    <cellStyle name="40% - Énfasis1 5 2 2 6" xfId="21256"/>
    <cellStyle name="40% - Énfasis1 5 2 2 6 2" xfId="21257"/>
    <cellStyle name="40% - Énfasis1 5 2 2 7" xfId="21258"/>
    <cellStyle name="40% - Énfasis1 5 2 2 7 2" xfId="21259"/>
    <cellStyle name="40% - Énfasis1 5 2 2 8" xfId="21260"/>
    <cellStyle name="40% - Énfasis1 5 2 3" xfId="21261"/>
    <cellStyle name="40% - Énfasis1 5 2 3 2" xfId="21262"/>
    <cellStyle name="40% - Énfasis1 5 2 3 2 2" xfId="21263"/>
    <cellStyle name="40% - Énfasis1 5 2 3 2 2 2" xfId="21264"/>
    <cellStyle name="40% - Énfasis1 5 2 3 2 2 2 2" xfId="21265"/>
    <cellStyle name="40% - Énfasis1 5 2 3 2 2 3" xfId="21266"/>
    <cellStyle name="40% - Énfasis1 5 2 3 2 2 3 2" xfId="21267"/>
    <cellStyle name="40% - Énfasis1 5 2 3 2 2 4" xfId="21268"/>
    <cellStyle name="40% - Énfasis1 5 2 3 2 3" xfId="21269"/>
    <cellStyle name="40% - Énfasis1 5 2 3 2 3 2" xfId="21270"/>
    <cellStyle name="40% - Énfasis1 5 2 3 2 4" xfId="21271"/>
    <cellStyle name="40% - Énfasis1 5 2 3 2 4 2" xfId="21272"/>
    <cellStyle name="40% - Énfasis1 5 2 3 2 5" xfId="21273"/>
    <cellStyle name="40% - Énfasis1 5 2 3 3" xfId="21274"/>
    <cellStyle name="40% - Énfasis1 5 2 3 3 2" xfId="21275"/>
    <cellStyle name="40% - Énfasis1 5 2 3 3 2 2" xfId="21276"/>
    <cellStyle name="40% - Énfasis1 5 2 3 3 3" xfId="21277"/>
    <cellStyle name="40% - Énfasis1 5 2 3 3 3 2" xfId="21278"/>
    <cellStyle name="40% - Énfasis1 5 2 3 3 4" xfId="21279"/>
    <cellStyle name="40% - Énfasis1 5 2 3 4" xfId="21280"/>
    <cellStyle name="40% - Énfasis1 5 2 3 4 2" xfId="21281"/>
    <cellStyle name="40% - Énfasis1 5 2 3 5" xfId="21282"/>
    <cellStyle name="40% - Énfasis1 5 2 3 5 2" xfId="21283"/>
    <cellStyle name="40% - Énfasis1 5 2 3 6" xfId="21284"/>
    <cellStyle name="40% - Énfasis1 5 2 4" xfId="21285"/>
    <cellStyle name="40% - Énfasis1 5 2 4 2" xfId="21286"/>
    <cellStyle name="40% - Énfasis1 5 2 4 2 2" xfId="21287"/>
    <cellStyle name="40% - Énfasis1 5 2 4 2 2 2" xfId="21288"/>
    <cellStyle name="40% - Énfasis1 5 2 4 2 2 2 2" xfId="21289"/>
    <cellStyle name="40% - Énfasis1 5 2 4 2 2 3" xfId="21290"/>
    <cellStyle name="40% - Énfasis1 5 2 4 2 2 3 2" xfId="21291"/>
    <cellStyle name="40% - Énfasis1 5 2 4 2 2 4" xfId="21292"/>
    <cellStyle name="40% - Énfasis1 5 2 4 2 3" xfId="21293"/>
    <cellStyle name="40% - Énfasis1 5 2 4 2 3 2" xfId="21294"/>
    <cellStyle name="40% - Énfasis1 5 2 4 2 4" xfId="21295"/>
    <cellStyle name="40% - Énfasis1 5 2 4 2 4 2" xfId="21296"/>
    <cellStyle name="40% - Énfasis1 5 2 4 2 5" xfId="21297"/>
    <cellStyle name="40% - Énfasis1 5 2 4 3" xfId="21298"/>
    <cellStyle name="40% - Énfasis1 5 2 4 3 2" xfId="21299"/>
    <cellStyle name="40% - Énfasis1 5 2 4 3 2 2" xfId="21300"/>
    <cellStyle name="40% - Énfasis1 5 2 4 3 3" xfId="21301"/>
    <cellStyle name="40% - Énfasis1 5 2 4 3 3 2" xfId="21302"/>
    <cellStyle name="40% - Énfasis1 5 2 4 3 4" xfId="21303"/>
    <cellStyle name="40% - Énfasis1 5 2 4 4" xfId="21304"/>
    <cellStyle name="40% - Énfasis1 5 2 4 4 2" xfId="21305"/>
    <cellStyle name="40% - Énfasis1 5 2 4 5" xfId="21306"/>
    <cellStyle name="40% - Énfasis1 5 2 4 5 2" xfId="21307"/>
    <cellStyle name="40% - Énfasis1 5 2 4 6" xfId="21308"/>
    <cellStyle name="40% - Énfasis1 5 2 5" xfId="21309"/>
    <cellStyle name="40% - Énfasis1 5 2 5 2" xfId="21310"/>
    <cellStyle name="40% - Énfasis1 5 2 5 2 2" xfId="21311"/>
    <cellStyle name="40% - Énfasis1 5 2 5 2 2 2" xfId="21312"/>
    <cellStyle name="40% - Énfasis1 5 2 5 2 3" xfId="21313"/>
    <cellStyle name="40% - Énfasis1 5 2 5 2 3 2" xfId="21314"/>
    <cellStyle name="40% - Énfasis1 5 2 5 2 4" xfId="21315"/>
    <cellStyle name="40% - Énfasis1 5 2 5 3" xfId="21316"/>
    <cellStyle name="40% - Énfasis1 5 2 5 3 2" xfId="21317"/>
    <cellStyle name="40% - Énfasis1 5 2 5 4" xfId="21318"/>
    <cellStyle name="40% - Énfasis1 5 2 5 4 2" xfId="21319"/>
    <cellStyle name="40% - Énfasis1 5 2 5 5" xfId="21320"/>
    <cellStyle name="40% - Énfasis1 5 2 6" xfId="21321"/>
    <cellStyle name="40% - Énfasis1 5 2 6 2" xfId="21322"/>
    <cellStyle name="40% - Énfasis1 5 2 6 2 2" xfId="21323"/>
    <cellStyle name="40% - Énfasis1 5 2 6 3" xfId="21324"/>
    <cellStyle name="40% - Énfasis1 5 2 6 3 2" xfId="21325"/>
    <cellStyle name="40% - Énfasis1 5 2 6 4" xfId="21326"/>
    <cellStyle name="40% - Énfasis1 5 2 7" xfId="21327"/>
    <cellStyle name="40% - Énfasis1 5 2 7 2" xfId="21328"/>
    <cellStyle name="40% - Énfasis1 5 2 8" xfId="21329"/>
    <cellStyle name="40% - Énfasis1 5 2 8 2" xfId="21330"/>
    <cellStyle name="40% - Énfasis1 5 2 9" xfId="21331"/>
    <cellStyle name="40% - Énfasis1 5 3" xfId="21332"/>
    <cellStyle name="40% - Énfasis1 5 3 2" xfId="21333"/>
    <cellStyle name="40% - Énfasis1 5 3 2 2" xfId="21334"/>
    <cellStyle name="40% - Énfasis1 5 3 2 2 2" xfId="21335"/>
    <cellStyle name="40% - Énfasis1 5 3 2 2 2 2" xfId="21336"/>
    <cellStyle name="40% - Énfasis1 5 3 2 2 2 2 2" xfId="21337"/>
    <cellStyle name="40% - Énfasis1 5 3 2 2 2 2 2 2" xfId="21338"/>
    <cellStyle name="40% - Énfasis1 5 3 2 2 2 2 3" xfId="21339"/>
    <cellStyle name="40% - Énfasis1 5 3 2 2 2 2 3 2" xfId="21340"/>
    <cellStyle name="40% - Énfasis1 5 3 2 2 2 2 4" xfId="21341"/>
    <cellStyle name="40% - Énfasis1 5 3 2 2 2 3" xfId="21342"/>
    <cellStyle name="40% - Énfasis1 5 3 2 2 2 3 2" xfId="21343"/>
    <cellStyle name="40% - Énfasis1 5 3 2 2 2 4" xfId="21344"/>
    <cellStyle name="40% - Énfasis1 5 3 2 2 2 4 2" xfId="21345"/>
    <cellStyle name="40% - Énfasis1 5 3 2 2 2 5" xfId="21346"/>
    <cellStyle name="40% - Énfasis1 5 3 2 2 3" xfId="21347"/>
    <cellStyle name="40% - Énfasis1 5 3 2 2 3 2" xfId="21348"/>
    <cellStyle name="40% - Énfasis1 5 3 2 2 3 2 2" xfId="21349"/>
    <cellStyle name="40% - Énfasis1 5 3 2 2 3 3" xfId="21350"/>
    <cellStyle name="40% - Énfasis1 5 3 2 2 3 3 2" xfId="21351"/>
    <cellStyle name="40% - Énfasis1 5 3 2 2 3 4" xfId="21352"/>
    <cellStyle name="40% - Énfasis1 5 3 2 2 4" xfId="21353"/>
    <cellStyle name="40% - Énfasis1 5 3 2 2 4 2" xfId="21354"/>
    <cellStyle name="40% - Énfasis1 5 3 2 2 5" xfId="21355"/>
    <cellStyle name="40% - Énfasis1 5 3 2 2 5 2" xfId="21356"/>
    <cellStyle name="40% - Énfasis1 5 3 2 2 6" xfId="21357"/>
    <cellStyle name="40% - Énfasis1 5 3 2 3" xfId="21358"/>
    <cellStyle name="40% - Énfasis1 5 3 2 3 2" xfId="21359"/>
    <cellStyle name="40% - Énfasis1 5 3 2 3 2 2" xfId="21360"/>
    <cellStyle name="40% - Énfasis1 5 3 2 3 2 2 2" xfId="21361"/>
    <cellStyle name="40% - Énfasis1 5 3 2 3 2 2 2 2" xfId="21362"/>
    <cellStyle name="40% - Énfasis1 5 3 2 3 2 2 3" xfId="21363"/>
    <cellStyle name="40% - Énfasis1 5 3 2 3 2 2 3 2" xfId="21364"/>
    <cellStyle name="40% - Énfasis1 5 3 2 3 2 2 4" xfId="21365"/>
    <cellStyle name="40% - Énfasis1 5 3 2 3 2 3" xfId="21366"/>
    <cellStyle name="40% - Énfasis1 5 3 2 3 2 3 2" xfId="21367"/>
    <cellStyle name="40% - Énfasis1 5 3 2 3 2 4" xfId="21368"/>
    <cellStyle name="40% - Énfasis1 5 3 2 3 2 4 2" xfId="21369"/>
    <cellStyle name="40% - Énfasis1 5 3 2 3 2 5" xfId="21370"/>
    <cellStyle name="40% - Énfasis1 5 3 2 3 3" xfId="21371"/>
    <cellStyle name="40% - Énfasis1 5 3 2 3 3 2" xfId="21372"/>
    <cellStyle name="40% - Énfasis1 5 3 2 3 3 2 2" xfId="21373"/>
    <cellStyle name="40% - Énfasis1 5 3 2 3 3 3" xfId="21374"/>
    <cellStyle name="40% - Énfasis1 5 3 2 3 3 3 2" xfId="21375"/>
    <cellStyle name="40% - Énfasis1 5 3 2 3 3 4" xfId="21376"/>
    <cellStyle name="40% - Énfasis1 5 3 2 3 4" xfId="21377"/>
    <cellStyle name="40% - Énfasis1 5 3 2 3 4 2" xfId="21378"/>
    <cellStyle name="40% - Énfasis1 5 3 2 3 5" xfId="21379"/>
    <cellStyle name="40% - Énfasis1 5 3 2 3 5 2" xfId="21380"/>
    <cellStyle name="40% - Énfasis1 5 3 2 3 6" xfId="21381"/>
    <cellStyle name="40% - Énfasis1 5 3 2 4" xfId="21382"/>
    <cellStyle name="40% - Énfasis1 5 3 2 4 2" xfId="21383"/>
    <cellStyle name="40% - Énfasis1 5 3 2 4 2 2" xfId="21384"/>
    <cellStyle name="40% - Énfasis1 5 3 2 4 2 2 2" xfId="21385"/>
    <cellStyle name="40% - Énfasis1 5 3 2 4 2 3" xfId="21386"/>
    <cellStyle name="40% - Énfasis1 5 3 2 4 2 3 2" xfId="21387"/>
    <cellStyle name="40% - Énfasis1 5 3 2 4 2 4" xfId="21388"/>
    <cellStyle name="40% - Énfasis1 5 3 2 4 3" xfId="21389"/>
    <cellStyle name="40% - Énfasis1 5 3 2 4 3 2" xfId="21390"/>
    <cellStyle name="40% - Énfasis1 5 3 2 4 4" xfId="21391"/>
    <cellStyle name="40% - Énfasis1 5 3 2 4 4 2" xfId="21392"/>
    <cellStyle name="40% - Énfasis1 5 3 2 4 5" xfId="21393"/>
    <cellStyle name="40% - Énfasis1 5 3 2 5" xfId="21394"/>
    <cellStyle name="40% - Énfasis1 5 3 2 5 2" xfId="21395"/>
    <cellStyle name="40% - Énfasis1 5 3 2 5 2 2" xfId="21396"/>
    <cellStyle name="40% - Énfasis1 5 3 2 5 3" xfId="21397"/>
    <cellStyle name="40% - Énfasis1 5 3 2 5 3 2" xfId="21398"/>
    <cellStyle name="40% - Énfasis1 5 3 2 5 4" xfId="21399"/>
    <cellStyle name="40% - Énfasis1 5 3 2 6" xfId="21400"/>
    <cellStyle name="40% - Énfasis1 5 3 2 6 2" xfId="21401"/>
    <cellStyle name="40% - Énfasis1 5 3 2 7" xfId="21402"/>
    <cellStyle name="40% - Énfasis1 5 3 2 7 2" xfId="21403"/>
    <cellStyle name="40% - Énfasis1 5 3 2 8" xfId="21404"/>
    <cellStyle name="40% - Énfasis1 5 3 3" xfId="21405"/>
    <cellStyle name="40% - Énfasis1 5 3 3 2" xfId="21406"/>
    <cellStyle name="40% - Énfasis1 5 3 3 2 2" xfId="21407"/>
    <cellStyle name="40% - Énfasis1 5 3 3 2 2 2" xfId="21408"/>
    <cellStyle name="40% - Énfasis1 5 3 3 2 2 2 2" xfId="21409"/>
    <cellStyle name="40% - Énfasis1 5 3 3 2 2 3" xfId="21410"/>
    <cellStyle name="40% - Énfasis1 5 3 3 2 2 3 2" xfId="21411"/>
    <cellStyle name="40% - Énfasis1 5 3 3 2 2 4" xfId="21412"/>
    <cellStyle name="40% - Énfasis1 5 3 3 2 3" xfId="21413"/>
    <cellStyle name="40% - Énfasis1 5 3 3 2 3 2" xfId="21414"/>
    <cellStyle name="40% - Énfasis1 5 3 3 2 4" xfId="21415"/>
    <cellStyle name="40% - Énfasis1 5 3 3 2 4 2" xfId="21416"/>
    <cellStyle name="40% - Énfasis1 5 3 3 2 5" xfId="21417"/>
    <cellStyle name="40% - Énfasis1 5 3 3 3" xfId="21418"/>
    <cellStyle name="40% - Énfasis1 5 3 3 3 2" xfId="21419"/>
    <cellStyle name="40% - Énfasis1 5 3 3 3 2 2" xfId="21420"/>
    <cellStyle name="40% - Énfasis1 5 3 3 3 3" xfId="21421"/>
    <cellStyle name="40% - Énfasis1 5 3 3 3 3 2" xfId="21422"/>
    <cellStyle name="40% - Énfasis1 5 3 3 3 4" xfId="21423"/>
    <cellStyle name="40% - Énfasis1 5 3 3 4" xfId="21424"/>
    <cellStyle name="40% - Énfasis1 5 3 3 4 2" xfId="21425"/>
    <cellStyle name="40% - Énfasis1 5 3 3 5" xfId="21426"/>
    <cellStyle name="40% - Énfasis1 5 3 3 5 2" xfId="21427"/>
    <cellStyle name="40% - Énfasis1 5 3 3 6" xfId="21428"/>
    <cellStyle name="40% - Énfasis1 5 3 4" xfId="21429"/>
    <cellStyle name="40% - Énfasis1 5 3 4 2" xfId="21430"/>
    <cellStyle name="40% - Énfasis1 5 3 4 2 2" xfId="21431"/>
    <cellStyle name="40% - Énfasis1 5 3 4 2 2 2" xfId="21432"/>
    <cellStyle name="40% - Énfasis1 5 3 4 2 2 2 2" xfId="21433"/>
    <cellStyle name="40% - Énfasis1 5 3 4 2 2 3" xfId="21434"/>
    <cellStyle name="40% - Énfasis1 5 3 4 2 2 3 2" xfId="21435"/>
    <cellStyle name="40% - Énfasis1 5 3 4 2 2 4" xfId="21436"/>
    <cellStyle name="40% - Énfasis1 5 3 4 2 3" xfId="21437"/>
    <cellStyle name="40% - Énfasis1 5 3 4 2 3 2" xfId="21438"/>
    <cellStyle name="40% - Énfasis1 5 3 4 2 4" xfId="21439"/>
    <cellStyle name="40% - Énfasis1 5 3 4 2 4 2" xfId="21440"/>
    <cellStyle name="40% - Énfasis1 5 3 4 2 5" xfId="21441"/>
    <cellStyle name="40% - Énfasis1 5 3 4 3" xfId="21442"/>
    <cellStyle name="40% - Énfasis1 5 3 4 3 2" xfId="21443"/>
    <cellStyle name="40% - Énfasis1 5 3 4 3 2 2" xfId="21444"/>
    <cellStyle name="40% - Énfasis1 5 3 4 3 3" xfId="21445"/>
    <cellStyle name="40% - Énfasis1 5 3 4 3 3 2" xfId="21446"/>
    <cellStyle name="40% - Énfasis1 5 3 4 3 4" xfId="21447"/>
    <cellStyle name="40% - Énfasis1 5 3 4 4" xfId="21448"/>
    <cellStyle name="40% - Énfasis1 5 3 4 4 2" xfId="21449"/>
    <cellStyle name="40% - Énfasis1 5 3 4 5" xfId="21450"/>
    <cellStyle name="40% - Énfasis1 5 3 4 5 2" xfId="21451"/>
    <cellStyle name="40% - Énfasis1 5 3 4 6" xfId="21452"/>
    <cellStyle name="40% - Énfasis1 5 3 5" xfId="21453"/>
    <cellStyle name="40% - Énfasis1 5 3 5 2" xfId="21454"/>
    <cellStyle name="40% - Énfasis1 5 3 5 2 2" xfId="21455"/>
    <cellStyle name="40% - Énfasis1 5 3 5 2 2 2" xfId="21456"/>
    <cellStyle name="40% - Énfasis1 5 3 5 2 3" xfId="21457"/>
    <cellStyle name="40% - Énfasis1 5 3 5 2 3 2" xfId="21458"/>
    <cellStyle name="40% - Énfasis1 5 3 5 2 4" xfId="21459"/>
    <cellStyle name="40% - Énfasis1 5 3 5 3" xfId="21460"/>
    <cellStyle name="40% - Énfasis1 5 3 5 3 2" xfId="21461"/>
    <cellStyle name="40% - Énfasis1 5 3 5 4" xfId="21462"/>
    <cellStyle name="40% - Énfasis1 5 3 5 4 2" xfId="21463"/>
    <cellStyle name="40% - Énfasis1 5 3 5 5" xfId="21464"/>
    <cellStyle name="40% - Énfasis1 5 3 6" xfId="21465"/>
    <cellStyle name="40% - Énfasis1 5 3 6 2" xfId="21466"/>
    <cellStyle name="40% - Énfasis1 5 3 6 2 2" xfId="21467"/>
    <cellStyle name="40% - Énfasis1 5 3 6 3" xfId="21468"/>
    <cellStyle name="40% - Énfasis1 5 3 6 3 2" xfId="21469"/>
    <cellStyle name="40% - Énfasis1 5 3 6 4" xfId="21470"/>
    <cellStyle name="40% - Énfasis1 5 3 7" xfId="21471"/>
    <cellStyle name="40% - Énfasis1 5 3 7 2" xfId="21472"/>
    <cellStyle name="40% - Énfasis1 5 3 8" xfId="21473"/>
    <cellStyle name="40% - Énfasis1 5 3 8 2" xfId="21474"/>
    <cellStyle name="40% - Énfasis1 5 3 9" xfId="21475"/>
    <cellStyle name="40% - Énfasis1 5 4" xfId="21476"/>
    <cellStyle name="40% - Énfasis1 5 4 2" xfId="21477"/>
    <cellStyle name="40% - Énfasis1 5 4 2 2" xfId="21478"/>
    <cellStyle name="40% - Énfasis1 5 4 2 2 2" xfId="21479"/>
    <cellStyle name="40% - Énfasis1 5 4 2 2 2 2" xfId="21480"/>
    <cellStyle name="40% - Énfasis1 5 4 2 2 2 2 2" xfId="21481"/>
    <cellStyle name="40% - Énfasis1 5 4 2 2 2 2 2 2" xfId="21482"/>
    <cellStyle name="40% - Énfasis1 5 4 2 2 2 2 3" xfId="21483"/>
    <cellStyle name="40% - Énfasis1 5 4 2 2 2 2 3 2" xfId="21484"/>
    <cellStyle name="40% - Énfasis1 5 4 2 2 2 2 4" xfId="21485"/>
    <cellStyle name="40% - Énfasis1 5 4 2 2 2 3" xfId="21486"/>
    <cellStyle name="40% - Énfasis1 5 4 2 2 2 3 2" xfId="21487"/>
    <cellStyle name="40% - Énfasis1 5 4 2 2 2 4" xfId="21488"/>
    <cellStyle name="40% - Énfasis1 5 4 2 2 2 4 2" xfId="21489"/>
    <cellStyle name="40% - Énfasis1 5 4 2 2 2 5" xfId="21490"/>
    <cellStyle name="40% - Énfasis1 5 4 2 2 3" xfId="21491"/>
    <cellStyle name="40% - Énfasis1 5 4 2 2 3 2" xfId="21492"/>
    <cellStyle name="40% - Énfasis1 5 4 2 2 3 2 2" xfId="21493"/>
    <cellStyle name="40% - Énfasis1 5 4 2 2 3 3" xfId="21494"/>
    <cellStyle name="40% - Énfasis1 5 4 2 2 3 3 2" xfId="21495"/>
    <cellStyle name="40% - Énfasis1 5 4 2 2 3 4" xfId="21496"/>
    <cellStyle name="40% - Énfasis1 5 4 2 2 4" xfId="21497"/>
    <cellStyle name="40% - Énfasis1 5 4 2 2 4 2" xfId="21498"/>
    <cellStyle name="40% - Énfasis1 5 4 2 2 5" xfId="21499"/>
    <cellStyle name="40% - Énfasis1 5 4 2 2 5 2" xfId="21500"/>
    <cellStyle name="40% - Énfasis1 5 4 2 2 6" xfId="21501"/>
    <cellStyle name="40% - Énfasis1 5 4 2 3" xfId="21502"/>
    <cellStyle name="40% - Énfasis1 5 4 2 3 2" xfId="21503"/>
    <cellStyle name="40% - Énfasis1 5 4 2 3 2 2" xfId="21504"/>
    <cellStyle name="40% - Énfasis1 5 4 2 3 2 2 2" xfId="21505"/>
    <cellStyle name="40% - Énfasis1 5 4 2 3 2 2 2 2" xfId="21506"/>
    <cellStyle name="40% - Énfasis1 5 4 2 3 2 2 3" xfId="21507"/>
    <cellStyle name="40% - Énfasis1 5 4 2 3 2 2 3 2" xfId="21508"/>
    <cellStyle name="40% - Énfasis1 5 4 2 3 2 2 4" xfId="21509"/>
    <cellStyle name="40% - Énfasis1 5 4 2 3 2 3" xfId="21510"/>
    <cellStyle name="40% - Énfasis1 5 4 2 3 2 3 2" xfId="21511"/>
    <cellStyle name="40% - Énfasis1 5 4 2 3 2 4" xfId="21512"/>
    <cellStyle name="40% - Énfasis1 5 4 2 3 2 4 2" xfId="21513"/>
    <cellStyle name="40% - Énfasis1 5 4 2 3 2 5" xfId="21514"/>
    <cellStyle name="40% - Énfasis1 5 4 2 3 3" xfId="21515"/>
    <cellStyle name="40% - Énfasis1 5 4 2 3 3 2" xfId="21516"/>
    <cellStyle name="40% - Énfasis1 5 4 2 3 3 2 2" xfId="21517"/>
    <cellStyle name="40% - Énfasis1 5 4 2 3 3 3" xfId="21518"/>
    <cellStyle name="40% - Énfasis1 5 4 2 3 3 3 2" xfId="21519"/>
    <cellStyle name="40% - Énfasis1 5 4 2 3 3 4" xfId="21520"/>
    <cellStyle name="40% - Énfasis1 5 4 2 3 4" xfId="21521"/>
    <cellStyle name="40% - Énfasis1 5 4 2 3 4 2" xfId="21522"/>
    <cellStyle name="40% - Énfasis1 5 4 2 3 5" xfId="21523"/>
    <cellStyle name="40% - Énfasis1 5 4 2 3 5 2" xfId="21524"/>
    <cellStyle name="40% - Énfasis1 5 4 2 3 6" xfId="21525"/>
    <cellStyle name="40% - Énfasis1 5 4 2 4" xfId="21526"/>
    <cellStyle name="40% - Énfasis1 5 4 2 4 2" xfId="21527"/>
    <cellStyle name="40% - Énfasis1 5 4 2 4 2 2" xfId="21528"/>
    <cellStyle name="40% - Énfasis1 5 4 2 4 2 2 2" xfId="21529"/>
    <cellStyle name="40% - Énfasis1 5 4 2 4 2 3" xfId="21530"/>
    <cellStyle name="40% - Énfasis1 5 4 2 4 2 3 2" xfId="21531"/>
    <cellStyle name="40% - Énfasis1 5 4 2 4 2 4" xfId="21532"/>
    <cellStyle name="40% - Énfasis1 5 4 2 4 3" xfId="21533"/>
    <cellStyle name="40% - Énfasis1 5 4 2 4 3 2" xfId="21534"/>
    <cellStyle name="40% - Énfasis1 5 4 2 4 4" xfId="21535"/>
    <cellStyle name="40% - Énfasis1 5 4 2 4 4 2" xfId="21536"/>
    <cellStyle name="40% - Énfasis1 5 4 2 4 5" xfId="21537"/>
    <cellStyle name="40% - Énfasis1 5 4 2 5" xfId="21538"/>
    <cellStyle name="40% - Énfasis1 5 4 2 5 2" xfId="21539"/>
    <cellStyle name="40% - Énfasis1 5 4 2 5 2 2" xfId="21540"/>
    <cellStyle name="40% - Énfasis1 5 4 2 5 3" xfId="21541"/>
    <cellStyle name="40% - Énfasis1 5 4 2 5 3 2" xfId="21542"/>
    <cellStyle name="40% - Énfasis1 5 4 2 5 4" xfId="21543"/>
    <cellStyle name="40% - Énfasis1 5 4 2 6" xfId="21544"/>
    <cellStyle name="40% - Énfasis1 5 4 2 6 2" xfId="21545"/>
    <cellStyle name="40% - Énfasis1 5 4 2 7" xfId="21546"/>
    <cellStyle name="40% - Énfasis1 5 4 2 7 2" xfId="21547"/>
    <cellStyle name="40% - Énfasis1 5 4 2 8" xfId="21548"/>
    <cellStyle name="40% - Énfasis1 5 4 3" xfId="21549"/>
    <cellStyle name="40% - Énfasis1 5 4 3 2" xfId="21550"/>
    <cellStyle name="40% - Énfasis1 5 4 3 2 2" xfId="21551"/>
    <cellStyle name="40% - Énfasis1 5 4 3 2 2 2" xfId="21552"/>
    <cellStyle name="40% - Énfasis1 5 4 3 2 2 2 2" xfId="21553"/>
    <cellStyle name="40% - Énfasis1 5 4 3 2 2 3" xfId="21554"/>
    <cellStyle name="40% - Énfasis1 5 4 3 2 2 3 2" xfId="21555"/>
    <cellStyle name="40% - Énfasis1 5 4 3 2 2 4" xfId="21556"/>
    <cellStyle name="40% - Énfasis1 5 4 3 2 3" xfId="21557"/>
    <cellStyle name="40% - Énfasis1 5 4 3 2 3 2" xfId="21558"/>
    <cellStyle name="40% - Énfasis1 5 4 3 2 4" xfId="21559"/>
    <cellStyle name="40% - Énfasis1 5 4 3 2 4 2" xfId="21560"/>
    <cellStyle name="40% - Énfasis1 5 4 3 2 5" xfId="21561"/>
    <cellStyle name="40% - Énfasis1 5 4 3 3" xfId="21562"/>
    <cellStyle name="40% - Énfasis1 5 4 3 3 2" xfId="21563"/>
    <cellStyle name="40% - Énfasis1 5 4 3 3 2 2" xfId="21564"/>
    <cellStyle name="40% - Énfasis1 5 4 3 3 3" xfId="21565"/>
    <cellStyle name="40% - Énfasis1 5 4 3 3 3 2" xfId="21566"/>
    <cellStyle name="40% - Énfasis1 5 4 3 3 4" xfId="21567"/>
    <cellStyle name="40% - Énfasis1 5 4 3 4" xfId="21568"/>
    <cellStyle name="40% - Énfasis1 5 4 3 4 2" xfId="21569"/>
    <cellStyle name="40% - Énfasis1 5 4 3 5" xfId="21570"/>
    <cellStyle name="40% - Énfasis1 5 4 3 5 2" xfId="21571"/>
    <cellStyle name="40% - Énfasis1 5 4 3 6" xfId="21572"/>
    <cellStyle name="40% - Énfasis1 5 4 4" xfId="21573"/>
    <cellStyle name="40% - Énfasis1 5 4 4 2" xfId="21574"/>
    <cellStyle name="40% - Énfasis1 5 4 4 2 2" xfId="21575"/>
    <cellStyle name="40% - Énfasis1 5 4 4 2 2 2" xfId="21576"/>
    <cellStyle name="40% - Énfasis1 5 4 4 2 2 2 2" xfId="21577"/>
    <cellStyle name="40% - Énfasis1 5 4 4 2 2 3" xfId="21578"/>
    <cellStyle name="40% - Énfasis1 5 4 4 2 2 3 2" xfId="21579"/>
    <cellStyle name="40% - Énfasis1 5 4 4 2 2 4" xfId="21580"/>
    <cellStyle name="40% - Énfasis1 5 4 4 2 3" xfId="21581"/>
    <cellStyle name="40% - Énfasis1 5 4 4 2 3 2" xfId="21582"/>
    <cellStyle name="40% - Énfasis1 5 4 4 2 4" xfId="21583"/>
    <cellStyle name="40% - Énfasis1 5 4 4 2 4 2" xfId="21584"/>
    <cellStyle name="40% - Énfasis1 5 4 4 2 5" xfId="21585"/>
    <cellStyle name="40% - Énfasis1 5 4 4 3" xfId="21586"/>
    <cellStyle name="40% - Énfasis1 5 4 4 3 2" xfId="21587"/>
    <cellStyle name="40% - Énfasis1 5 4 4 3 2 2" xfId="21588"/>
    <cellStyle name="40% - Énfasis1 5 4 4 3 3" xfId="21589"/>
    <cellStyle name="40% - Énfasis1 5 4 4 3 3 2" xfId="21590"/>
    <cellStyle name="40% - Énfasis1 5 4 4 3 4" xfId="21591"/>
    <cellStyle name="40% - Énfasis1 5 4 4 4" xfId="21592"/>
    <cellStyle name="40% - Énfasis1 5 4 4 4 2" xfId="21593"/>
    <cellStyle name="40% - Énfasis1 5 4 4 5" xfId="21594"/>
    <cellStyle name="40% - Énfasis1 5 4 4 5 2" xfId="21595"/>
    <cellStyle name="40% - Énfasis1 5 4 4 6" xfId="21596"/>
    <cellStyle name="40% - Énfasis1 5 4 5" xfId="21597"/>
    <cellStyle name="40% - Énfasis1 5 4 5 2" xfId="21598"/>
    <cellStyle name="40% - Énfasis1 5 4 5 2 2" xfId="21599"/>
    <cellStyle name="40% - Énfasis1 5 4 5 2 2 2" xfId="21600"/>
    <cellStyle name="40% - Énfasis1 5 4 5 2 3" xfId="21601"/>
    <cellStyle name="40% - Énfasis1 5 4 5 2 3 2" xfId="21602"/>
    <cellStyle name="40% - Énfasis1 5 4 5 2 4" xfId="21603"/>
    <cellStyle name="40% - Énfasis1 5 4 5 3" xfId="21604"/>
    <cellStyle name="40% - Énfasis1 5 4 5 3 2" xfId="21605"/>
    <cellStyle name="40% - Énfasis1 5 4 5 4" xfId="21606"/>
    <cellStyle name="40% - Énfasis1 5 4 5 4 2" xfId="21607"/>
    <cellStyle name="40% - Énfasis1 5 4 5 5" xfId="21608"/>
    <cellStyle name="40% - Énfasis1 5 4 6" xfId="21609"/>
    <cellStyle name="40% - Énfasis1 5 4 6 2" xfId="21610"/>
    <cellStyle name="40% - Énfasis1 5 4 6 2 2" xfId="21611"/>
    <cellStyle name="40% - Énfasis1 5 4 6 3" xfId="21612"/>
    <cellStyle name="40% - Énfasis1 5 4 6 3 2" xfId="21613"/>
    <cellStyle name="40% - Énfasis1 5 4 6 4" xfId="21614"/>
    <cellStyle name="40% - Énfasis1 5 4 7" xfId="21615"/>
    <cellStyle name="40% - Énfasis1 5 4 7 2" xfId="21616"/>
    <cellStyle name="40% - Énfasis1 5 4 8" xfId="21617"/>
    <cellStyle name="40% - Énfasis1 5 4 8 2" xfId="21618"/>
    <cellStyle name="40% - Énfasis1 5 4 9" xfId="21619"/>
    <cellStyle name="40% - Énfasis1 5 5" xfId="21620"/>
    <cellStyle name="40% - Énfasis1 5 5 2" xfId="21621"/>
    <cellStyle name="40% - Énfasis1 5 5 2 2" xfId="21622"/>
    <cellStyle name="40% - Énfasis1 5 5 2 2 2" xfId="21623"/>
    <cellStyle name="40% - Énfasis1 5 5 2 2 2 2" xfId="21624"/>
    <cellStyle name="40% - Énfasis1 5 5 2 2 2 2 2" xfId="21625"/>
    <cellStyle name="40% - Énfasis1 5 5 2 2 2 2 2 2" xfId="21626"/>
    <cellStyle name="40% - Énfasis1 5 5 2 2 2 2 3" xfId="21627"/>
    <cellStyle name="40% - Énfasis1 5 5 2 2 2 2 3 2" xfId="21628"/>
    <cellStyle name="40% - Énfasis1 5 5 2 2 2 2 4" xfId="21629"/>
    <cellStyle name="40% - Énfasis1 5 5 2 2 2 3" xfId="21630"/>
    <cellStyle name="40% - Énfasis1 5 5 2 2 2 3 2" xfId="21631"/>
    <cellStyle name="40% - Énfasis1 5 5 2 2 2 4" xfId="21632"/>
    <cellStyle name="40% - Énfasis1 5 5 2 2 2 4 2" xfId="21633"/>
    <cellStyle name="40% - Énfasis1 5 5 2 2 2 5" xfId="21634"/>
    <cellStyle name="40% - Énfasis1 5 5 2 2 3" xfId="21635"/>
    <cellStyle name="40% - Énfasis1 5 5 2 2 3 2" xfId="21636"/>
    <cellStyle name="40% - Énfasis1 5 5 2 2 3 2 2" xfId="21637"/>
    <cellStyle name="40% - Énfasis1 5 5 2 2 3 3" xfId="21638"/>
    <cellStyle name="40% - Énfasis1 5 5 2 2 3 3 2" xfId="21639"/>
    <cellStyle name="40% - Énfasis1 5 5 2 2 3 4" xfId="21640"/>
    <cellStyle name="40% - Énfasis1 5 5 2 2 4" xfId="21641"/>
    <cellStyle name="40% - Énfasis1 5 5 2 2 4 2" xfId="21642"/>
    <cellStyle name="40% - Énfasis1 5 5 2 2 5" xfId="21643"/>
    <cellStyle name="40% - Énfasis1 5 5 2 2 5 2" xfId="21644"/>
    <cellStyle name="40% - Énfasis1 5 5 2 2 6" xfId="21645"/>
    <cellStyle name="40% - Énfasis1 5 5 2 3" xfId="21646"/>
    <cellStyle name="40% - Énfasis1 5 5 2 3 2" xfId="21647"/>
    <cellStyle name="40% - Énfasis1 5 5 2 3 2 2" xfId="21648"/>
    <cellStyle name="40% - Énfasis1 5 5 2 3 2 2 2" xfId="21649"/>
    <cellStyle name="40% - Énfasis1 5 5 2 3 2 2 2 2" xfId="21650"/>
    <cellStyle name="40% - Énfasis1 5 5 2 3 2 2 3" xfId="21651"/>
    <cellStyle name="40% - Énfasis1 5 5 2 3 2 2 3 2" xfId="21652"/>
    <cellStyle name="40% - Énfasis1 5 5 2 3 2 2 4" xfId="21653"/>
    <cellStyle name="40% - Énfasis1 5 5 2 3 2 3" xfId="21654"/>
    <cellStyle name="40% - Énfasis1 5 5 2 3 2 3 2" xfId="21655"/>
    <cellStyle name="40% - Énfasis1 5 5 2 3 2 4" xfId="21656"/>
    <cellStyle name="40% - Énfasis1 5 5 2 3 2 4 2" xfId="21657"/>
    <cellStyle name="40% - Énfasis1 5 5 2 3 2 5" xfId="21658"/>
    <cellStyle name="40% - Énfasis1 5 5 2 3 3" xfId="21659"/>
    <cellStyle name="40% - Énfasis1 5 5 2 3 3 2" xfId="21660"/>
    <cellStyle name="40% - Énfasis1 5 5 2 3 3 2 2" xfId="21661"/>
    <cellStyle name="40% - Énfasis1 5 5 2 3 3 3" xfId="21662"/>
    <cellStyle name="40% - Énfasis1 5 5 2 3 3 3 2" xfId="21663"/>
    <cellStyle name="40% - Énfasis1 5 5 2 3 3 4" xfId="21664"/>
    <cellStyle name="40% - Énfasis1 5 5 2 3 4" xfId="21665"/>
    <cellStyle name="40% - Énfasis1 5 5 2 3 4 2" xfId="21666"/>
    <cellStyle name="40% - Énfasis1 5 5 2 3 5" xfId="21667"/>
    <cellStyle name="40% - Énfasis1 5 5 2 3 5 2" xfId="21668"/>
    <cellStyle name="40% - Énfasis1 5 5 2 3 6" xfId="21669"/>
    <cellStyle name="40% - Énfasis1 5 5 2 4" xfId="21670"/>
    <cellStyle name="40% - Énfasis1 5 5 2 4 2" xfId="21671"/>
    <cellStyle name="40% - Énfasis1 5 5 2 4 2 2" xfId="21672"/>
    <cellStyle name="40% - Énfasis1 5 5 2 4 2 2 2" xfId="21673"/>
    <cellStyle name="40% - Énfasis1 5 5 2 4 2 3" xfId="21674"/>
    <cellStyle name="40% - Énfasis1 5 5 2 4 2 3 2" xfId="21675"/>
    <cellStyle name="40% - Énfasis1 5 5 2 4 2 4" xfId="21676"/>
    <cellStyle name="40% - Énfasis1 5 5 2 4 3" xfId="21677"/>
    <cellStyle name="40% - Énfasis1 5 5 2 4 3 2" xfId="21678"/>
    <cellStyle name="40% - Énfasis1 5 5 2 4 4" xfId="21679"/>
    <cellStyle name="40% - Énfasis1 5 5 2 4 4 2" xfId="21680"/>
    <cellStyle name="40% - Énfasis1 5 5 2 4 5" xfId="21681"/>
    <cellStyle name="40% - Énfasis1 5 5 2 5" xfId="21682"/>
    <cellStyle name="40% - Énfasis1 5 5 2 5 2" xfId="21683"/>
    <cellStyle name="40% - Énfasis1 5 5 2 5 2 2" xfId="21684"/>
    <cellStyle name="40% - Énfasis1 5 5 2 5 3" xfId="21685"/>
    <cellStyle name="40% - Énfasis1 5 5 2 5 3 2" xfId="21686"/>
    <cellStyle name="40% - Énfasis1 5 5 2 5 4" xfId="21687"/>
    <cellStyle name="40% - Énfasis1 5 5 2 6" xfId="21688"/>
    <cellStyle name="40% - Énfasis1 5 5 2 6 2" xfId="21689"/>
    <cellStyle name="40% - Énfasis1 5 5 2 7" xfId="21690"/>
    <cellStyle name="40% - Énfasis1 5 5 2 7 2" xfId="21691"/>
    <cellStyle name="40% - Énfasis1 5 5 2 8" xfId="21692"/>
    <cellStyle name="40% - Énfasis1 5 5 3" xfId="21693"/>
    <cellStyle name="40% - Énfasis1 5 5 3 2" xfId="21694"/>
    <cellStyle name="40% - Énfasis1 5 5 3 2 2" xfId="21695"/>
    <cellStyle name="40% - Énfasis1 5 5 3 2 2 2" xfId="21696"/>
    <cellStyle name="40% - Énfasis1 5 5 3 2 2 2 2" xfId="21697"/>
    <cellStyle name="40% - Énfasis1 5 5 3 2 2 3" xfId="21698"/>
    <cellStyle name="40% - Énfasis1 5 5 3 2 2 3 2" xfId="21699"/>
    <cellStyle name="40% - Énfasis1 5 5 3 2 2 4" xfId="21700"/>
    <cellStyle name="40% - Énfasis1 5 5 3 2 3" xfId="21701"/>
    <cellStyle name="40% - Énfasis1 5 5 3 2 3 2" xfId="21702"/>
    <cellStyle name="40% - Énfasis1 5 5 3 2 4" xfId="21703"/>
    <cellStyle name="40% - Énfasis1 5 5 3 2 4 2" xfId="21704"/>
    <cellStyle name="40% - Énfasis1 5 5 3 2 5" xfId="21705"/>
    <cellStyle name="40% - Énfasis1 5 5 3 3" xfId="21706"/>
    <cellStyle name="40% - Énfasis1 5 5 3 3 2" xfId="21707"/>
    <cellStyle name="40% - Énfasis1 5 5 3 3 2 2" xfId="21708"/>
    <cellStyle name="40% - Énfasis1 5 5 3 3 3" xfId="21709"/>
    <cellStyle name="40% - Énfasis1 5 5 3 3 3 2" xfId="21710"/>
    <cellStyle name="40% - Énfasis1 5 5 3 3 4" xfId="21711"/>
    <cellStyle name="40% - Énfasis1 5 5 3 4" xfId="21712"/>
    <cellStyle name="40% - Énfasis1 5 5 3 4 2" xfId="21713"/>
    <cellStyle name="40% - Énfasis1 5 5 3 5" xfId="21714"/>
    <cellStyle name="40% - Énfasis1 5 5 3 5 2" xfId="21715"/>
    <cellStyle name="40% - Énfasis1 5 5 3 6" xfId="21716"/>
    <cellStyle name="40% - Énfasis1 5 5 4" xfId="21717"/>
    <cellStyle name="40% - Énfasis1 5 5 4 2" xfId="21718"/>
    <cellStyle name="40% - Énfasis1 5 5 4 2 2" xfId="21719"/>
    <cellStyle name="40% - Énfasis1 5 5 4 2 2 2" xfId="21720"/>
    <cellStyle name="40% - Énfasis1 5 5 4 2 2 2 2" xfId="21721"/>
    <cellStyle name="40% - Énfasis1 5 5 4 2 2 3" xfId="21722"/>
    <cellStyle name="40% - Énfasis1 5 5 4 2 2 3 2" xfId="21723"/>
    <cellStyle name="40% - Énfasis1 5 5 4 2 2 4" xfId="21724"/>
    <cellStyle name="40% - Énfasis1 5 5 4 2 3" xfId="21725"/>
    <cellStyle name="40% - Énfasis1 5 5 4 2 3 2" xfId="21726"/>
    <cellStyle name="40% - Énfasis1 5 5 4 2 4" xfId="21727"/>
    <cellStyle name="40% - Énfasis1 5 5 4 2 4 2" xfId="21728"/>
    <cellStyle name="40% - Énfasis1 5 5 4 2 5" xfId="21729"/>
    <cellStyle name="40% - Énfasis1 5 5 4 3" xfId="21730"/>
    <cellStyle name="40% - Énfasis1 5 5 4 3 2" xfId="21731"/>
    <cellStyle name="40% - Énfasis1 5 5 4 3 2 2" xfId="21732"/>
    <cellStyle name="40% - Énfasis1 5 5 4 3 3" xfId="21733"/>
    <cellStyle name="40% - Énfasis1 5 5 4 3 3 2" xfId="21734"/>
    <cellStyle name="40% - Énfasis1 5 5 4 3 4" xfId="21735"/>
    <cellStyle name="40% - Énfasis1 5 5 4 4" xfId="21736"/>
    <cellStyle name="40% - Énfasis1 5 5 4 4 2" xfId="21737"/>
    <cellStyle name="40% - Énfasis1 5 5 4 5" xfId="21738"/>
    <cellStyle name="40% - Énfasis1 5 5 4 5 2" xfId="21739"/>
    <cellStyle name="40% - Énfasis1 5 5 4 6" xfId="21740"/>
    <cellStyle name="40% - Énfasis1 5 5 5" xfId="21741"/>
    <cellStyle name="40% - Énfasis1 5 5 5 2" xfId="21742"/>
    <cellStyle name="40% - Énfasis1 5 5 5 2 2" xfId="21743"/>
    <cellStyle name="40% - Énfasis1 5 5 5 2 2 2" xfId="21744"/>
    <cellStyle name="40% - Énfasis1 5 5 5 2 3" xfId="21745"/>
    <cellStyle name="40% - Énfasis1 5 5 5 2 3 2" xfId="21746"/>
    <cellStyle name="40% - Énfasis1 5 5 5 2 4" xfId="21747"/>
    <cellStyle name="40% - Énfasis1 5 5 5 3" xfId="21748"/>
    <cellStyle name="40% - Énfasis1 5 5 5 3 2" xfId="21749"/>
    <cellStyle name="40% - Énfasis1 5 5 5 4" xfId="21750"/>
    <cellStyle name="40% - Énfasis1 5 5 5 4 2" xfId="21751"/>
    <cellStyle name="40% - Énfasis1 5 5 5 5" xfId="21752"/>
    <cellStyle name="40% - Énfasis1 5 5 6" xfId="21753"/>
    <cellStyle name="40% - Énfasis1 5 5 6 2" xfId="21754"/>
    <cellStyle name="40% - Énfasis1 5 5 6 2 2" xfId="21755"/>
    <cellStyle name="40% - Énfasis1 5 5 6 3" xfId="21756"/>
    <cellStyle name="40% - Énfasis1 5 5 6 3 2" xfId="21757"/>
    <cellStyle name="40% - Énfasis1 5 5 6 4" xfId="21758"/>
    <cellStyle name="40% - Énfasis1 5 5 7" xfId="21759"/>
    <cellStyle name="40% - Énfasis1 5 5 7 2" xfId="21760"/>
    <cellStyle name="40% - Énfasis1 5 5 8" xfId="21761"/>
    <cellStyle name="40% - Énfasis1 5 5 8 2" xfId="21762"/>
    <cellStyle name="40% - Énfasis1 5 5 9" xfId="21763"/>
    <cellStyle name="40% - Énfasis1 5 6" xfId="21764"/>
    <cellStyle name="40% - Énfasis1 5 6 2" xfId="21765"/>
    <cellStyle name="40% - Énfasis1 5 6 2 2" xfId="21766"/>
    <cellStyle name="40% - Énfasis1 5 6 2 2 2" xfId="21767"/>
    <cellStyle name="40% - Énfasis1 5 6 2 2 2 2" xfId="21768"/>
    <cellStyle name="40% - Énfasis1 5 6 2 2 2 2 2" xfId="21769"/>
    <cellStyle name="40% - Énfasis1 5 6 2 2 2 2 2 2" xfId="21770"/>
    <cellStyle name="40% - Énfasis1 5 6 2 2 2 2 3" xfId="21771"/>
    <cellStyle name="40% - Énfasis1 5 6 2 2 2 2 3 2" xfId="21772"/>
    <cellStyle name="40% - Énfasis1 5 6 2 2 2 2 4" xfId="21773"/>
    <cellStyle name="40% - Énfasis1 5 6 2 2 2 3" xfId="21774"/>
    <cellStyle name="40% - Énfasis1 5 6 2 2 2 3 2" xfId="21775"/>
    <cellStyle name="40% - Énfasis1 5 6 2 2 2 4" xfId="21776"/>
    <cellStyle name="40% - Énfasis1 5 6 2 2 2 4 2" xfId="21777"/>
    <cellStyle name="40% - Énfasis1 5 6 2 2 2 5" xfId="21778"/>
    <cellStyle name="40% - Énfasis1 5 6 2 2 3" xfId="21779"/>
    <cellStyle name="40% - Énfasis1 5 6 2 2 3 2" xfId="21780"/>
    <cellStyle name="40% - Énfasis1 5 6 2 2 3 2 2" xfId="21781"/>
    <cellStyle name="40% - Énfasis1 5 6 2 2 3 3" xfId="21782"/>
    <cellStyle name="40% - Énfasis1 5 6 2 2 3 3 2" xfId="21783"/>
    <cellStyle name="40% - Énfasis1 5 6 2 2 3 4" xfId="21784"/>
    <cellStyle name="40% - Énfasis1 5 6 2 2 4" xfId="21785"/>
    <cellStyle name="40% - Énfasis1 5 6 2 2 4 2" xfId="21786"/>
    <cellStyle name="40% - Énfasis1 5 6 2 2 5" xfId="21787"/>
    <cellStyle name="40% - Énfasis1 5 6 2 2 5 2" xfId="21788"/>
    <cellStyle name="40% - Énfasis1 5 6 2 2 6" xfId="21789"/>
    <cellStyle name="40% - Énfasis1 5 6 2 3" xfId="21790"/>
    <cellStyle name="40% - Énfasis1 5 6 2 3 2" xfId="21791"/>
    <cellStyle name="40% - Énfasis1 5 6 2 3 2 2" xfId="21792"/>
    <cellStyle name="40% - Énfasis1 5 6 2 3 2 2 2" xfId="21793"/>
    <cellStyle name="40% - Énfasis1 5 6 2 3 2 2 2 2" xfId="21794"/>
    <cellStyle name="40% - Énfasis1 5 6 2 3 2 2 3" xfId="21795"/>
    <cellStyle name="40% - Énfasis1 5 6 2 3 2 2 3 2" xfId="21796"/>
    <cellStyle name="40% - Énfasis1 5 6 2 3 2 2 4" xfId="21797"/>
    <cellStyle name="40% - Énfasis1 5 6 2 3 2 3" xfId="21798"/>
    <cellStyle name="40% - Énfasis1 5 6 2 3 2 3 2" xfId="21799"/>
    <cellStyle name="40% - Énfasis1 5 6 2 3 2 4" xfId="21800"/>
    <cellStyle name="40% - Énfasis1 5 6 2 3 2 4 2" xfId="21801"/>
    <cellStyle name="40% - Énfasis1 5 6 2 3 2 5" xfId="21802"/>
    <cellStyle name="40% - Énfasis1 5 6 2 3 3" xfId="21803"/>
    <cellStyle name="40% - Énfasis1 5 6 2 3 3 2" xfId="21804"/>
    <cellStyle name="40% - Énfasis1 5 6 2 3 3 2 2" xfId="21805"/>
    <cellStyle name="40% - Énfasis1 5 6 2 3 3 3" xfId="21806"/>
    <cellStyle name="40% - Énfasis1 5 6 2 3 3 3 2" xfId="21807"/>
    <cellStyle name="40% - Énfasis1 5 6 2 3 3 4" xfId="21808"/>
    <cellStyle name="40% - Énfasis1 5 6 2 3 4" xfId="21809"/>
    <cellStyle name="40% - Énfasis1 5 6 2 3 4 2" xfId="21810"/>
    <cellStyle name="40% - Énfasis1 5 6 2 3 5" xfId="21811"/>
    <cellStyle name="40% - Énfasis1 5 6 2 3 5 2" xfId="21812"/>
    <cellStyle name="40% - Énfasis1 5 6 2 3 6" xfId="21813"/>
    <cellStyle name="40% - Énfasis1 5 6 2 4" xfId="21814"/>
    <cellStyle name="40% - Énfasis1 5 6 2 4 2" xfId="21815"/>
    <cellStyle name="40% - Énfasis1 5 6 2 4 2 2" xfId="21816"/>
    <cellStyle name="40% - Énfasis1 5 6 2 4 2 2 2" xfId="21817"/>
    <cellStyle name="40% - Énfasis1 5 6 2 4 2 3" xfId="21818"/>
    <cellStyle name="40% - Énfasis1 5 6 2 4 2 3 2" xfId="21819"/>
    <cellStyle name="40% - Énfasis1 5 6 2 4 2 4" xfId="21820"/>
    <cellStyle name="40% - Énfasis1 5 6 2 4 3" xfId="21821"/>
    <cellStyle name="40% - Énfasis1 5 6 2 4 3 2" xfId="21822"/>
    <cellStyle name="40% - Énfasis1 5 6 2 4 4" xfId="21823"/>
    <cellStyle name="40% - Énfasis1 5 6 2 4 4 2" xfId="21824"/>
    <cellStyle name="40% - Énfasis1 5 6 2 4 5" xfId="21825"/>
    <cellStyle name="40% - Énfasis1 5 6 2 5" xfId="21826"/>
    <cellStyle name="40% - Énfasis1 5 6 2 5 2" xfId="21827"/>
    <cellStyle name="40% - Énfasis1 5 6 2 5 2 2" xfId="21828"/>
    <cellStyle name="40% - Énfasis1 5 6 2 5 3" xfId="21829"/>
    <cellStyle name="40% - Énfasis1 5 6 2 5 3 2" xfId="21830"/>
    <cellStyle name="40% - Énfasis1 5 6 2 5 4" xfId="21831"/>
    <cellStyle name="40% - Énfasis1 5 6 2 6" xfId="21832"/>
    <cellStyle name="40% - Énfasis1 5 6 2 6 2" xfId="21833"/>
    <cellStyle name="40% - Énfasis1 5 6 2 7" xfId="21834"/>
    <cellStyle name="40% - Énfasis1 5 6 2 7 2" xfId="21835"/>
    <cellStyle name="40% - Énfasis1 5 6 2 8" xfId="21836"/>
    <cellStyle name="40% - Énfasis1 5 6 3" xfId="21837"/>
    <cellStyle name="40% - Énfasis1 5 6 3 2" xfId="21838"/>
    <cellStyle name="40% - Énfasis1 5 6 3 2 2" xfId="21839"/>
    <cellStyle name="40% - Énfasis1 5 6 3 2 2 2" xfId="21840"/>
    <cellStyle name="40% - Énfasis1 5 6 3 2 2 2 2" xfId="21841"/>
    <cellStyle name="40% - Énfasis1 5 6 3 2 2 3" xfId="21842"/>
    <cellStyle name="40% - Énfasis1 5 6 3 2 2 3 2" xfId="21843"/>
    <cellStyle name="40% - Énfasis1 5 6 3 2 2 4" xfId="21844"/>
    <cellStyle name="40% - Énfasis1 5 6 3 2 3" xfId="21845"/>
    <cellStyle name="40% - Énfasis1 5 6 3 2 3 2" xfId="21846"/>
    <cellStyle name="40% - Énfasis1 5 6 3 2 4" xfId="21847"/>
    <cellStyle name="40% - Énfasis1 5 6 3 2 4 2" xfId="21848"/>
    <cellStyle name="40% - Énfasis1 5 6 3 2 5" xfId="21849"/>
    <cellStyle name="40% - Énfasis1 5 6 3 3" xfId="21850"/>
    <cellStyle name="40% - Énfasis1 5 6 3 3 2" xfId="21851"/>
    <cellStyle name="40% - Énfasis1 5 6 3 3 2 2" xfId="21852"/>
    <cellStyle name="40% - Énfasis1 5 6 3 3 3" xfId="21853"/>
    <cellStyle name="40% - Énfasis1 5 6 3 3 3 2" xfId="21854"/>
    <cellStyle name="40% - Énfasis1 5 6 3 3 4" xfId="21855"/>
    <cellStyle name="40% - Énfasis1 5 6 3 4" xfId="21856"/>
    <cellStyle name="40% - Énfasis1 5 6 3 4 2" xfId="21857"/>
    <cellStyle name="40% - Énfasis1 5 6 3 5" xfId="21858"/>
    <cellStyle name="40% - Énfasis1 5 6 3 5 2" xfId="21859"/>
    <cellStyle name="40% - Énfasis1 5 6 3 6" xfId="21860"/>
    <cellStyle name="40% - Énfasis1 5 6 4" xfId="21861"/>
    <cellStyle name="40% - Énfasis1 5 6 4 2" xfId="21862"/>
    <cellStyle name="40% - Énfasis1 5 6 4 2 2" xfId="21863"/>
    <cellStyle name="40% - Énfasis1 5 6 4 2 2 2" xfId="21864"/>
    <cellStyle name="40% - Énfasis1 5 6 4 2 2 2 2" xfId="21865"/>
    <cellStyle name="40% - Énfasis1 5 6 4 2 2 3" xfId="21866"/>
    <cellStyle name="40% - Énfasis1 5 6 4 2 2 3 2" xfId="21867"/>
    <cellStyle name="40% - Énfasis1 5 6 4 2 2 4" xfId="21868"/>
    <cellStyle name="40% - Énfasis1 5 6 4 2 3" xfId="21869"/>
    <cellStyle name="40% - Énfasis1 5 6 4 2 3 2" xfId="21870"/>
    <cellStyle name="40% - Énfasis1 5 6 4 2 4" xfId="21871"/>
    <cellStyle name="40% - Énfasis1 5 6 4 2 4 2" xfId="21872"/>
    <cellStyle name="40% - Énfasis1 5 6 4 2 5" xfId="21873"/>
    <cellStyle name="40% - Énfasis1 5 6 4 3" xfId="21874"/>
    <cellStyle name="40% - Énfasis1 5 6 4 3 2" xfId="21875"/>
    <cellStyle name="40% - Énfasis1 5 6 4 3 2 2" xfId="21876"/>
    <cellStyle name="40% - Énfasis1 5 6 4 3 3" xfId="21877"/>
    <cellStyle name="40% - Énfasis1 5 6 4 3 3 2" xfId="21878"/>
    <cellStyle name="40% - Énfasis1 5 6 4 3 4" xfId="21879"/>
    <cellStyle name="40% - Énfasis1 5 6 4 4" xfId="21880"/>
    <cellStyle name="40% - Énfasis1 5 6 4 4 2" xfId="21881"/>
    <cellStyle name="40% - Énfasis1 5 6 4 5" xfId="21882"/>
    <cellStyle name="40% - Énfasis1 5 6 4 5 2" xfId="21883"/>
    <cellStyle name="40% - Énfasis1 5 6 4 6" xfId="21884"/>
    <cellStyle name="40% - Énfasis1 5 6 5" xfId="21885"/>
    <cellStyle name="40% - Énfasis1 5 6 5 2" xfId="21886"/>
    <cellStyle name="40% - Énfasis1 5 6 5 2 2" xfId="21887"/>
    <cellStyle name="40% - Énfasis1 5 6 5 2 2 2" xfId="21888"/>
    <cellStyle name="40% - Énfasis1 5 6 5 2 3" xfId="21889"/>
    <cellStyle name="40% - Énfasis1 5 6 5 2 3 2" xfId="21890"/>
    <cellStyle name="40% - Énfasis1 5 6 5 2 4" xfId="21891"/>
    <cellStyle name="40% - Énfasis1 5 6 5 3" xfId="21892"/>
    <cellStyle name="40% - Énfasis1 5 6 5 3 2" xfId="21893"/>
    <cellStyle name="40% - Énfasis1 5 6 5 4" xfId="21894"/>
    <cellStyle name="40% - Énfasis1 5 6 5 4 2" xfId="21895"/>
    <cellStyle name="40% - Énfasis1 5 6 5 5" xfId="21896"/>
    <cellStyle name="40% - Énfasis1 5 6 6" xfId="21897"/>
    <cellStyle name="40% - Énfasis1 5 6 6 2" xfId="21898"/>
    <cellStyle name="40% - Énfasis1 5 6 6 2 2" xfId="21899"/>
    <cellStyle name="40% - Énfasis1 5 6 6 3" xfId="21900"/>
    <cellStyle name="40% - Énfasis1 5 6 6 3 2" xfId="21901"/>
    <cellStyle name="40% - Énfasis1 5 6 6 4" xfId="21902"/>
    <cellStyle name="40% - Énfasis1 5 6 7" xfId="21903"/>
    <cellStyle name="40% - Énfasis1 5 6 7 2" xfId="21904"/>
    <cellStyle name="40% - Énfasis1 5 6 8" xfId="21905"/>
    <cellStyle name="40% - Énfasis1 5 6 8 2" xfId="21906"/>
    <cellStyle name="40% - Énfasis1 5 6 9" xfId="21907"/>
    <cellStyle name="40% - Énfasis1 5 7" xfId="21908"/>
    <cellStyle name="40% - Énfasis1 5 7 2" xfId="21909"/>
    <cellStyle name="40% - Énfasis1 5 7 2 2" xfId="21910"/>
    <cellStyle name="40% - Énfasis1 5 7 2 2 2" xfId="21911"/>
    <cellStyle name="40% - Énfasis1 5 7 2 2 2 2" xfId="21912"/>
    <cellStyle name="40% - Énfasis1 5 7 2 2 2 2 2" xfId="21913"/>
    <cellStyle name="40% - Énfasis1 5 7 2 2 2 2 2 2" xfId="21914"/>
    <cellStyle name="40% - Énfasis1 5 7 2 2 2 2 3" xfId="21915"/>
    <cellStyle name="40% - Énfasis1 5 7 2 2 2 2 3 2" xfId="21916"/>
    <cellStyle name="40% - Énfasis1 5 7 2 2 2 2 4" xfId="21917"/>
    <cellStyle name="40% - Énfasis1 5 7 2 2 2 3" xfId="21918"/>
    <cellStyle name="40% - Énfasis1 5 7 2 2 2 3 2" xfId="21919"/>
    <cellStyle name="40% - Énfasis1 5 7 2 2 2 4" xfId="21920"/>
    <cellStyle name="40% - Énfasis1 5 7 2 2 2 4 2" xfId="21921"/>
    <cellStyle name="40% - Énfasis1 5 7 2 2 2 5" xfId="21922"/>
    <cellStyle name="40% - Énfasis1 5 7 2 2 3" xfId="21923"/>
    <cellStyle name="40% - Énfasis1 5 7 2 2 3 2" xfId="21924"/>
    <cellStyle name="40% - Énfasis1 5 7 2 2 3 2 2" xfId="21925"/>
    <cellStyle name="40% - Énfasis1 5 7 2 2 3 3" xfId="21926"/>
    <cellStyle name="40% - Énfasis1 5 7 2 2 3 3 2" xfId="21927"/>
    <cellStyle name="40% - Énfasis1 5 7 2 2 3 4" xfId="21928"/>
    <cellStyle name="40% - Énfasis1 5 7 2 2 4" xfId="21929"/>
    <cellStyle name="40% - Énfasis1 5 7 2 2 4 2" xfId="21930"/>
    <cellStyle name="40% - Énfasis1 5 7 2 2 5" xfId="21931"/>
    <cellStyle name="40% - Énfasis1 5 7 2 2 5 2" xfId="21932"/>
    <cellStyle name="40% - Énfasis1 5 7 2 2 6" xfId="21933"/>
    <cellStyle name="40% - Énfasis1 5 7 2 3" xfId="21934"/>
    <cellStyle name="40% - Énfasis1 5 7 2 3 2" xfId="21935"/>
    <cellStyle name="40% - Énfasis1 5 7 2 3 2 2" xfId="21936"/>
    <cellStyle name="40% - Énfasis1 5 7 2 3 2 2 2" xfId="21937"/>
    <cellStyle name="40% - Énfasis1 5 7 2 3 2 2 2 2" xfId="21938"/>
    <cellStyle name="40% - Énfasis1 5 7 2 3 2 2 3" xfId="21939"/>
    <cellStyle name="40% - Énfasis1 5 7 2 3 2 2 3 2" xfId="21940"/>
    <cellStyle name="40% - Énfasis1 5 7 2 3 2 2 4" xfId="21941"/>
    <cellStyle name="40% - Énfasis1 5 7 2 3 2 3" xfId="21942"/>
    <cellStyle name="40% - Énfasis1 5 7 2 3 2 3 2" xfId="21943"/>
    <cellStyle name="40% - Énfasis1 5 7 2 3 2 4" xfId="21944"/>
    <cellStyle name="40% - Énfasis1 5 7 2 3 2 4 2" xfId="21945"/>
    <cellStyle name="40% - Énfasis1 5 7 2 3 2 5" xfId="21946"/>
    <cellStyle name="40% - Énfasis1 5 7 2 3 3" xfId="21947"/>
    <cellStyle name="40% - Énfasis1 5 7 2 3 3 2" xfId="21948"/>
    <cellStyle name="40% - Énfasis1 5 7 2 3 3 2 2" xfId="21949"/>
    <cellStyle name="40% - Énfasis1 5 7 2 3 3 3" xfId="21950"/>
    <cellStyle name="40% - Énfasis1 5 7 2 3 3 3 2" xfId="21951"/>
    <cellStyle name="40% - Énfasis1 5 7 2 3 3 4" xfId="21952"/>
    <cellStyle name="40% - Énfasis1 5 7 2 3 4" xfId="21953"/>
    <cellStyle name="40% - Énfasis1 5 7 2 3 4 2" xfId="21954"/>
    <cellStyle name="40% - Énfasis1 5 7 2 3 5" xfId="21955"/>
    <cellStyle name="40% - Énfasis1 5 7 2 3 5 2" xfId="21956"/>
    <cellStyle name="40% - Énfasis1 5 7 2 3 6" xfId="21957"/>
    <cellStyle name="40% - Énfasis1 5 7 2 4" xfId="21958"/>
    <cellStyle name="40% - Énfasis1 5 7 2 4 2" xfId="21959"/>
    <cellStyle name="40% - Énfasis1 5 7 2 4 2 2" xfId="21960"/>
    <cellStyle name="40% - Énfasis1 5 7 2 4 2 2 2" xfId="21961"/>
    <cellStyle name="40% - Énfasis1 5 7 2 4 2 3" xfId="21962"/>
    <cellStyle name="40% - Énfasis1 5 7 2 4 2 3 2" xfId="21963"/>
    <cellStyle name="40% - Énfasis1 5 7 2 4 2 4" xfId="21964"/>
    <cellStyle name="40% - Énfasis1 5 7 2 4 3" xfId="21965"/>
    <cellStyle name="40% - Énfasis1 5 7 2 4 3 2" xfId="21966"/>
    <cellStyle name="40% - Énfasis1 5 7 2 4 4" xfId="21967"/>
    <cellStyle name="40% - Énfasis1 5 7 2 4 4 2" xfId="21968"/>
    <cellStyle name="40% - Énfasis1 5 7 2 4 5" xfId="21969"/>
    <cellStyle name="40% - Énfasis1 5 7 2 5" xfId="21970"/>
    <cellStyle name="40% - Énfasis1 5 7 2 5 2" xfId="21971"/>
    <cellStyle name="40% - Énfasis1 5 7 2 5 2 2" xfId="21972"/>
    <cellStyle name="40% - Énfasis1 5 7 2 5 3" xfId="21973"/>
    <cellStyle name="40% - Énfasis1 5 7 2 5 3 2" xfId="21974"/>
    <cellStyle name="40% - Énfasis1 5 7 2 5 4" xfId="21975"/>
    <cellStyle name="40% - Énfasis1 5 7 2 6" xfId="21976"/>
    <cellStyle name="40% - Énfasis1 5 7 2 6 2" xfId="21977"/>
    <cellStyle name="40% - Énfasis1 5 7 2 7" xfId="21978"/>
    <cellStyle name="40% - Énfasis1 5 7 2 7 2" xfId="21979"/>
    <cellStyle name="40% - Énfasis1 5 7 2 8" xfId="21980"/>
    <cellStyle name="40% - Énfasis1 5 7 3" xfId="21981"/>
    <cellStyle name="40% - Énfasis1 5 7 3 2" xfId="21982"/>
    <cellStyle name="40% - Énfasis1 5 7 3 2 2" xfId="21983"/>
    <cellStyle name="40% - Énfasis1 5 7 3 2 2 2" xfId="21984"/>
    <cellStyle name="40% - Énfasis1 5 7 3 2 2 2 2" xfId="21985"/>
    <cellStyle name="40% - Énfasis1 5 7 3 2 2 3" xfId="21986"/>
    <cellStyle name="40% - Énfasis1 5 7 3 2 2 3 2" xfId="21987"/>
    <cellStyle name="40% - Énfasis1 5 7 3 2 2 4" xfId="21988"/>
    <cellStyle name="40% - Énfasis1 5 7 3 2 3" xfId="21989"/>
    <cellStyle name="40% - Énfasis1 5 7 3 2 3 2" xfId="21990"/>
    <cellStyle name="40% - Énfasis1 5 7 3 2 4" xfId="21991"/>
    <cellStyle name="40% - Énfasis1 5 7 3 2 4 2" xfId="21992"/>
    <cellStyle name="40% - Énfasis1 5 7 3 2 5" xfId="21993"/>
    <cellStyle name="40% - Énfasis1 5 7 3 3" xfId="21994"/>
    <cellStyle name="40% - Énfasis1 5 7 3 3 2" xfId="21995"/>
    <cellStyle name="40% - Énfasis1 5 7 3 3 2 2" xfId="21996"/>
    <cellStyle name="40% - Énfasis1 5 7 3 3 3" xfId="21997"/>
    <cellStyle name="40% - Énfasis1 5 7 3 3 3 2" xfId="21998"/>
    <cellStyle name="40% - Énfasis1 5 7 3 3 4" xfId="21999"/>
    <cellStyle name="40% - Énfasis1 5 7 3 4" xfId="22000"/>
    <cellStyle name="40% - Énfasis1 5 7 3 4 2" xfId="22001"/>
    <cellStyle name="40% - Énfasis1 5 7 3 5" xfId="22002"/>
    <cellStyle name="40% - Énfasis1 5 7 3 5 2" xfId="22003"/>
    <cellStyle name="40% - Énfasis1 5 7 3 6" xfId="22004"/>
    <cellStyle name="40% - Énfasis1 5 7 4" xfId="22005"/>
    <cellStyle name="40% - Énfasis1 5 7 4 2" xfId="22006"/>
    <cellStyle name="40% - Énfasis1 5 7 4 2 2" xfId="22007"/>
    <cellStyle name="40% - Énfasis1 5 7 4 2 2 2" xfId="22008"/>
    <cellStyle name="40% - Énfasis1 5 7 4 2 2 2 2" xfId="22009"/>
    <cellStyle name="40% - Énfasis1 5 7 4 2 2 3" xfId="22010"/>
    <cellStyle name="40% - Énfasis1 5 7 4 2 2 3 2" xfId="22011"/>
    <cellStyle name="40% - Énfasis1 5 7 4 2 2 4" xfId="22012"/>
    <cellStyle name="40% - Énfasis1 5 7 4 2 3" xfId="22013"/>
    <cellStyle name="40% - Énfasis1 5 7 4 2 3 2" xfId="22014"/>
    <cellStyle name="40% - Énfasis1 5 7 4 2 4" xfId="22015"/>
    <cellStyle name="40% - Énfasis1 5 7 4 2 4 2" xfId="22016"/>
    <cellStyle name="40% - Énfasis1 5 7 4 2 5" xfId="22017"/>
    <cellStyle name="40% - Énfasis1 5 7 4 3" xfId="22018"/>
    <cellStyle name="40% - Énfasis1 5 7 4 3 2" xfId="22019"/>
    <cellStyle name="40% - Énfasis1 5 7 4 3 2 2" xfId="22020"/>
    <cellStyle name="40% - Énfasis1 5 7 4 3 3" xfId="22021"/>
    <cellStyle name="40% - Énfasis1 5 7 4 3 3 2" xfId="22022"/>
    <cellStyle name="40% - Énfasis1 5 7 4 3 4" xfId="22023"/>
    <cellStyle name="40% - Énfasis1 5 7 4 4" xfId="22024"/>
    <cellStyle name="40% - Énfasis1 5 7 4 4 2" xfId="22025"/>
    <cellStyle name="40% - Énfasis1 5 7 4 5" xfId="22026"/>
    <cellStyle name="40% - Énfasis1 5 7 4 5 2" xfId="22027"/>
    <cellStyle name="40% - Énfasis1 5 7 4 6" xfId="22028"/>
    <cellStyle name="40% - Énfasis1 5 7 5" xfId="22029"/>
    <cellStyle name="40% - Énfasis1 5 7 5 2" xfId="22030"/>
    <cellStyle name="40% - Énfasis1 5 7 5 2 2" xfId="22031"/>
    <cellStyle name="40% - Énfasis1 5 7 5 2 2 2" xfId="22032"/>
    <cellStyle name="40% - Énfasis1 5 7 5 2 3" xfId="22033"/>
    <cellStyle name="40% - Énfasis1 5 7 5 2 3 2" xfId="22034"/>
    <cellStyle name="40% - Énfasis1 5 7 5 2 4" xfId="22035"/>
    <cellStyle name="40% - Énfasis1 5 7 5 3" xfId="22036"/>
    <cellStyle name="40% - Énfasis1 5 7 5 3 2" xfId="22037"/>
    <cellStyle name="40% - Énfasis1 5 7 5 4" xfId="22038"/>
    <cellStyle name="40% - Énfasis1 5 7 5 4 2" xfId="22039"/>
    <cellStyle name="40% - Énfasis1 5 7 5 5" xfId="22040"/>
    <cellStyle name="40% - Énfasis1 5 7 6" xfId="22041"/>
    <cellStyle name="40% - Énfasis1 5 7 6 2" xfId="22042"/>
    <cellStyle name="40% - Énfasis1 5 7 6 2 2" xfId="22043"/>
    <cellStyle name="40% - Énfasis1 5 7 6 3" xfId="22044"/>
    <cellStyle name="40% - Énfasis1 5 7 6 3 2" xfId="22045"/>
    <cellStyle name="40% - Énfasis1 5 7 6 4" xfId="22046"/>
    <cellStyle name="40% - Énfasis1 5 7 7" xfId="22047"/>
    <cellStyle name="40% - Énfasis1 5 7 7 2" xfId="22048"/>
    <cellStyle name="40% - Énfasis1 5 7 8" xfId="22049"/>
    <cellStyle name="40% - Énfasis1 5 7 8 2" xfId="22050"/>
    <cellStyle name="40% - Énfasis1 5 7 9" xfId="22051"/>
    <cellStyle name="40% - Énfasis1 5 8" xfId="22052"/>
    <cellStyle name="40% - Énfasis1 5 8 2" xfId="22053"/>
    <cellStyle name="40% - Énfasis1 5 8 2 2" xfId="22054"/>
    <cellStyle name="40% - Énfasis1 5 8 2 2 2" xfId="22055"/>
    <cellStyle name="40% - Énfasis1 5 8 2 2 2 2" xfId="22056"/>
    <cellStyle name="40% - Énfasis1 5 8 2 2 2 2 2" xfId="22057"/>
    <cellStyle name="40% - Énfasis1 5 8 2 2 2 2 2 2" xfId="22058"/>
    <cellStyle name="40% - Énfasis1 5 8 2 2 2 2 3" xfId="22059"/>
    <cellStyle name="40% - Énfasis1 5 8 2 2 2 2 3 2" xfId="22060"/>
    <cellStyle name="40% - Énfasis1 5 8 2 2 2 2 4" xfId="22061"/>
    <cellStyle name="40% - Énfasis1 5 8 2 2 2 3" xfId="22062"/>
    <cellStyle name="40% - Énfasis1 5 8 2 2 2 3 2" xfId="22063"/>
    <cellStyle name="40% - Énfasis1 5 8 2 2 2 4" xfId="22064"/>
    <cellStyle name="40% - Énfasis1 5 8 2 2 2 4 2" xfId="22065"/>
    <cellStyle name="40% - Énfasis1 5 8 2 2 2 5" xfId="22066"/>
    <cellStyle name="40% - Énfasis1 5 8 2 2 3" xfId="22067"/>
    <cellStyle name="40% - Énfasis1 5 8 2 2 3 2" xfId="22068"/>
    <cellStyle name="40% - Énfasis1 5 8 2 2 3 2 2" xfId="22069"/>
    <cellStyle name="40% - Énfasis1 5 8 2 2 3 3" xfId="22070"/>
    <cellStyle name="40% - Énfasis1 5 8 2 2 3 3 2" xfId="22071"/>
    <cellStyle name="40% - Énfasis1 5 8 2 2 3 4" xfId="22072"/>
    <cellStyle name="40% - Énfasis1 5 8 2 2 4" xfId="22073"/>
    <cellStyle name="40% - Énfasis1 5 8 2 2 4 2" xfId="22074"/>
    <cellStyle name="40% - Énfasis1 5 8 2 2 5" xfId="22075"/>
    <cellStyle name="40% - Énfasis1 5 8 2 2 5 2" xfId="22076"/>
    <cellStyle name="40% - Énfasis1 5 8 2 2 6" xfId="22077"/>
    <cellStyle name="40% - Énfasis1 5 8 2 3" xfId="22078"/>
    <cellStyle name="40% - Énfasis1 5 8 2 3 2" xfId="22079"/>
    <cellStyle name="40% - Énfasis1 5 8 2 3 2 2" xfId="22080"/>
    <cellStyle name="40% - Énfasis1 5 8 2 3 2 2 2" xfId="22081"/>
    <cellStyle name="40% - Énfasis1 5 8 2 3 2 2 2 2" xfId="22082"/>
    <cellStyle name="40% - Énfasis1 5 8 2 3 2 2 3" xfId="22083"/>
    <cellStyle name="40% - Énfasis1 5 8 2 3 2 2 3 2" xfId="22084"/>
    <cellStyle name="40% - Énfasis1 5 8 2 3 2 2 4" xfId="22085"/>
    <cellStyle name="40% - Énfasis1 5 8 2 3 2 3" xfId="22086"/>
    <cellStyle name="40% - Énfasis1 5 8 2 3 2 3 2" xfId="22087"/>
    <cellStyle name="40% - Énfasis1 5 8 2 3 2 4" xfId="22088"/>
    <cellStyle name="40% - Énfasis1 5 8 2 3 2 4 2" xfId="22089"/>
    <cellStyle name="40% - Énfasis1 5 8 2 3 2 5" xfId="22090"/>
    <cellStyle name="40% - Énfasis1 5 8 2 3 3" xfId="22091"/>
    <cellStyle name="40% - Énfasis1 5 8 2 3 3 2" xfId="22092"/>
    <cellStyle name="40% - Énfasis1 5 8 2 3 3 2 2" xfId="22093"/>
    <cellStyle name="40% - Énfasis1 5 8 2 3 3 3" xfId="22094"/>
    <cellStyle name="40% - Énfasis1 5 8 2 3 3 3 2" xfId="22095"/>
    <cellStyle name="40% - Énfasis1 5 8 2 3 3 4" xfId="22096"/>
    <cellStyle name="40% - Énfasis1 5 8 2 3 4" xfId="22097"/>
    <cellStyle name="40% - Énfasis1 5 8 2 3 4 2" xfId="22098"/>
    <cellStyle name="40% - Énfasis1 5 8 2 3 5" xfId="22099"/>
    <cellStyle name="40% - Énfasis1 5 8 2 3 5 2" xfId="22100"/>
    <cellStyle name="40% - Énfasis1 5 8 2 3 6" xfId="22101"/>
    <cellStyle name="40% - Énfasis1 5 8 2 4" xfId="22102"/>
    <cellStyle name="40% - Énfasis1 5 8 2 4 2" xfId="22103"/>
    <cellStyle name="40% - Énfasis1 5 8 2 4 2 2" xfId="22104"/>
    <cellStyle name="40% - Énfasis1 5 8 2 4 2 2 2" xfId="22105"/>
    <cellStyle name="40% - Énfasis1 5 8 2 4 2 3" xfId="22106"/>
    <cellStyle name="40% - Énfasis1 5 8 2 4 2 3 2" xfId="22107"/>
    <cellStyle name="40% - Énfasis1 5 8 2 4 2 4" xfId="22108"/>
    <cellStyle name="40% - Énfasis1 5 8 2 4 3" xfId="22109"/>
    <cellStyle name="40% - Énfasis1 5 8 2 4 3 2" xfId="22110"/>
    <cellStyle name="40% - Énfasis1 5 8 2 4 4" xfId="22111"/>
    <cellStyle name="40% - Énfasis1 5 8 2 4 4 2" xfId="22112"/>
    <cellStyle name="40% - Énfasis1 5 8 2 4 5" xfId="22113"/>
    <cellStyle name="40% - Énfasis1 5 8 2 5" xfId="22114"/>
    <cellStyle name="40% - Énfasis1 5 8 2 5 2" xfId="22115"/>
    <cellStyle name="40% - Énfasis1 5 8 2 5 2 2" xfId="22116"/>
    <cellStyle name="40% - Énfasis1 5 8 2 5 3" xfId="22117"/>
    <cellStyle name="40% - Énfasis1 5 8 2 5 3 2" xfId="22118"/>
    <cellStyle name="40% - Énfasis1 5 8 2 5 4" xfId="22119"/>
    <cellStyle name="40% - Énfasis1 5 8 2 6" xfId="22120"/>
    <cellStyle name="40% - Énfasis1 5 8 2 6 2" xfId="22121"/>
    <cellStyle name="40% - Énfasis1 5 8 2 7" xfId="22122"/>
    <cellStyle name="40% - Énfasis1 5 8 2 7 2" xfId="22123"/>
    <cellStyle name="40% - Énfasis1 5 8 2 8" xfId="22124"/>
    <cellStyle name="40% - Énfasis1 5 8 3" xfId="22125"/>
    <cellStyle name="40% - Énfasis1 5 8 3 2" xfId="22126"/>
    <cellStyle name="40% - Énfasis1 5 8 3 2 2" xfId="22127"/>
    <cellStyle name="40% - Énfasis1 5 8 3 2 2 2" xfId="22128"/>
    <cellStyle name="40% - Énfasis1 5 8 3 2 2 2 2" xfId="22129"/>
    <cellStyle name="40% - Énfasis1 5 8 3 2 2 3" xfId="22130"/>
    <cellStyle name="40% - Énfasis1 5 8 3 2 2 3 2" xfId="22131"/>
    <cellStyle name="40% - Énfasis1 5 8 3 2 2 4" xfId="22132"/>
    <cellStyle name="40% - Énfasis1 5 8 3 2 3" xfId="22133"/>
    <cellStyle name="40% - Énfasis1 5 8 3 2 3 2" xfId="22134"/>
    <cellStyle name="40% - Énfasis1 5 8 3 2 4" xfId="22135"/>
    <cellStyle name="40% - Énfasis1 5 8 3 2 4 2" xfId="22136"/>
    <cellStyle name="40% - Énfasis1 5 8 3 2 5" xfId="22137"/>
    <cellStyle name="40% - Énfasis1 5 8 3 3" xfId="22138"/>
    <cellStyle name="40% - Énfasis1 5 8 3 3 2" xfId="22139"/>
    <cellStyle name="40% - Énfasis1 5 8 3 3 2 2" xfId="22140"/>
    <cellStyle name="40% - Énfasis1 5 8 3 3 3" xfId="22141"/>
    <cellStyle name="40% - Énfasis1 5 8 3 3 3 2" xfId="22142"/>
    <cellStyle name="40% - Énfasis1 5 8 3 3 4" xfId="22143"/>
    <cellStyle name="40% - Énfasis1 5 8 3 4" xfId="22144"/>
    <cellStyle name="40% - Énfasis1 5 8 3 4 2" xfId="22145"/>
    <cellStyle name="40% - Énfasis1 5 8 3 5" xfId="22146"/>
    <cellStyle name="40% - Énfasis1 5 8 3 5 2" xfId="22147"/>
    <cellStyle name="40% - Énfasis1 5 8 3 6" xfId="22148"/>
    <cellStyle name="40% - Énfasis1 5 8 4" xfId="22149"/>
    <cellStyle name="40% - Énfasis1 5 8 4 2" xfId="22150"/>
    <cellStyle name="40% - Énfasis1 5 8 4 2 2" xfId="22151"/>
    <cellStyle name="40% - Énfasis1 5 8 4 2 2 2" xfId="22152"/>
    <cellStyle name="40% - Énfasis1 5 8 4 2 2 2 2" xfId="22153"/>
    <cellStyle name="40% - Énfasis1 5 8 4 2 2 3" xfId="22154"/>
    <cellStyle name="40% - Énfasis1 5 8 4 2 2 3 2" xfId="22155"/>
    <cellStyle name="40% - Énfasis1 5 8 4 2 2 4" xfId="22156"/>
    <cellStyle name="40% - Énfasis1 5 8 4 2 3" xfId="22157"/>
    <cellStyle name="40% - Énfasis1 5 8 4 2 3 2" xfId="22158"/>
    <cellStyle name="40% - Énfasis1 5 8 4 2 4" xfId="22159"/>
    <cellStyle name="40% - Énfasis1 5 8 4 2 4 2" xfId="22160"/>
    <cellStyle name="40% - Énfasis1 5 8 4 2 5" xfId="22161"/>
    <cellStyle name="40% - Énfasis1 5 8 4 3" xfId="22162"/>
    <cellStyle name="40% - Énfasis1 5 8 4 3 2" xfId="22163"/>
    <cellStyle name="40% - Énfasis1 5 8 4 3 2 2" xfId="22164"/>
    <cellStyle name="40% - Énfasis1 5 8 4 3 3" xfId="22165"/>
    <cellStyle name="40% - Énfasis1 5 8 4 3 3 2" xfId="22166"/>
    <cellStyle name="40% - Énfasis1 5 8 4 3 4" xfId="22167"/>
    <cellStyle name="40% - Énfasis1 5 8 4 4" xfId="22168"/>
    <cellStyle name="40% - Énfasis1 5 8 4 4 2" xfId="22169"/>
    <cellStyle name="40% - Énfasis1 5 8 4 5" xfId="22170"/>
    <cellStyle name="40% - Énfasis1 5 8 4 5 2" xfId="22171"/>
    <cellStyle name="40% - Énfasis1 5 8 4 6" xfId="22172"/>
    <cellStyle name="40% - Énfasis1 5 8 5" xfId="22173"/>
    <cellStyle name="40% - Énfasis1 5 8 5 2" xfId="22174"/>
    <cellStyle name="40% - Énfasis1 5 8 5 2 2" xfId="22175"/>
    <cellStyle name="40% - Énfasis1 5 8 5 2 2 2" xfId="22176"/>
    <cellStyle name="40% - Énfasis1 5 8 5 2 3" xfId="22177"/>
    <cellStyle name="40% - Énfasis1 5 8 5 2 3 2" xfId="22178"/>
    <cellStyle name="40% - Énfasis1 5 8 5 2 4" xfId="22179"/>
    <cellStyle name="40% - Énfasis1 5 8 5 3" xfId="22180"/>
    <cellStyle name="40% - Énfasis1 5 8 5 3 2" xfId="22181"/>
    <cellStyle name="40% - Énfasis1 5 8 5 4" xfId="22182"/>
    <cellStyle name="40% - Énfasis1 5 8 5 4 2" xfId="22183"/>
    <cellStyle name="40% - Énfasis1 5 8 5 5" xfId="22184"/>
    <cellStyle name="40% - Énfasis1 5 8 6" xfId="22185"/>
    <cellStyle name="40% - Énfasis1 5 8 6 2" xfId="22186"/>
    <cellStyle name="40% - Énfasis1 5 8 6 2 2" xfId="22187"/>
    <cellStyle name="40% - Énfasis1 5 8 6 3" xfId="22188"/>
    <cellStyle name="40% - Énfasis1 5 8 6 3 2" xfId="22189"/>
    <cellStyle name="40% - Énfasis1 5 8 6 4" xfId="22190"/>
    <cellStyle name="40% - Énfasis1 5 8 7" xfId="22191"/>
    <cellStyle name="40% - Énfasis1 5 8 7 2" xfId="22192"/>
    <cellStyle name="40% - Énfasis1 5 8 8" xfId="22193"/>
    <cellStyle name="40% - Énfasis1 5 8 8 2" xfId="22194"/>
    <cellStyle name="40% - Énfasis1 5 8 9" xfId="22195"/>
    <cellStyle name="40% - Énfasis1 5 9" xfId="22196"/>
    <cellStyle name="40% - Énfasis1 5 9 2" xfId="22197"/>
    <cellStyle name="40% - Énfasis1 5 9 2 2" xfId="22198"/>
    <cellStyle name="40% - Énfasis1 5 9 2 2 2" xfId="22199"/>
    <cellStyle name="40% - Énfasis1 5 9 2 2 2 2" xfId="22200"/>
    <cellStyle name="40% - Énfasis1 5 9 2 2 2 2 2" xfId="22201"/>
    <cellStyle name="40% - Énfasis1 5 9 2 2 2 3" xfId="22202"/>
    <cellStyle name="40% - Énfasis1 5 9 2 2 2 3 2" xfId="22203"/>
    <cellStyle name="40% - Énfasis1 5 9 2 2 2 4" xfId="22204"/>
    <cellStyle name="40% - Énfasis1 5 9 2 2 3" xfId="22205"/>
    <cellStyle name="40% - Énfasis1 5 9 2 2 3 2" xfId="22206"/>
    <cellStyle name="40% - Énfasis1 5 9 2 2 4" xfId="22207"/>
    <cellStyle name="40% - Énfasis1 5 9 2 2 4 2" xfId="22208"/>
    <cellStyle name="40% - Énfasis1 5 9 2 2 5" xfId="22209"/>
    <cellStyle name="40% - Énfasis1 5 9 2 3" xfId="22210"/>
    <cellStyle name="40% - Énfasis1 5 9 2 3 2" xfId="22211"/>
    <cellStyle name="40% - Énfasis1 5 9 2 3 2 2" xfId="22212"/>
    <cellStyle name="40% - Énfasis1 5 9 2 3 3" xfId="22213"/>
    <cellStyle name="40% - Énfasis1 5 9 2 3 3 2" xfId="22214"/>
    <cellStyle name="40% - Énfasis1 5 9 2 3 4" xfId="22215"/>
    <cellStyle name="40% - Énfasis1 5 9 2 4" xfId="22216"/>
    <cellStyle name="40% - Énfasis1 5 9 2 4 2" xfId="22217"/>
    <cellStyle name="40% - Énfasis1 5 9 2 5" xfId="22218"/>
    <cellStyle name="40% - Énfasis1 5 9 2 5 2" xfId="22219"/>
    <cellStyle name="40% - Énfasis1 5 9 2 6" xfId="22220"/>
    <cellStyle name="40% - Énfasis1 5 9 3" xfId="22221"/>
    <cellStyle name="40% - Énfasis1 5 9 3 2" xfId="22222"/>
    <cellStyle name="40% - Énfasis1 5 9 3 2 2" xfId="22223"/>
    <cellStyle name="40% - Énfasis1 5 9 3 2 2 2" xfId="22224"/>
    <cellStyle name="40% - Énfasis1 5 9 3 2 2 2 2" xfId="22225"/>
    <cellStyle name="40% - Énfasis1 5 9 3 2 2 3" xfId="22226"/>
    <cellStyle name="40% - Énfasis1 5 9 3 2 2 3 2" xfId="22227"/>
    <cellStyle name="40% - Énfasis1 5 9 3 2 2 4" xfId="22228"/>
    <cellStyle name="40% - Énfasis1 5 9 3 2 3" xfId="22229"/>
    <cellStyle name="40% - Énfasis1 5 9 3 2 3 2" xfId="22230"/>
    <cellStyle name="40% - Énfasis1 5 9 3 2 4" xfId="22231"/>
    <cellStyle name="40% - Énfasis1 5 9 3 2 4 2" xfId="22232"/>
    <cellStyle name="40% - Énfasis1 5 9 3 2 5" xfId="22233"/>
    <cellStyle name="40% - Énfasis1 5 9 3 3" xfId="22234"/>
    <cellStyle name="40% - Énfasis1 5 9 3 3 2" xfId="22235"/>
    <cellStyle name="40% - Énfasis1 5 9 3 3 2 2" xfId="22236"/>
    <cellStyle name="40% - Énfasis1 5 9 3 3 3" xfId="22237"/>
    <cellStyle name="40% - Énfasis1 5 9 3 3 3 2" xfId="22238"/>
    <cellStyle name="40% - Énfasis1 5 9 3 3 4" xfId="22239"/>
    <cellStyle name="40% - Énfasis1 5 9 3 4" xfId="22240"/>
    <cellStyle name="40% - Énfasis1 5 9 3 4 2" xfId="22241"/>
    <cellStyle name="40% - Énfasis1 5 9 3 5" xfId="22242"/>
    <cellStyle name="40% - Énfasis1 5 9 3 5 2" xfId="22243"/>
    <cellStyle name="40% - Énfasis1 5 9 3 6" xfId="22244"/>
    <cellStyle name="40% - Énfasis1 5 9 4" xfId="22245"/>
    <cellStyle name="40% - Énfasis1 5 9 4 2" xfId="22246"/>
    <cellStyle name="40% - Énfasis1 5 9 4 2 2" xfId="22247"/>
    <cellStyle name="40% - Énfasis1 5 9 4 2 2 2" xfId="22248"/>
    <cellStyle name="40% - Énfasis1 5 9 4 2 3" xfId="22249"/>
    <cellStyle name="40% - Énfasis1 5 9 4 2 3 2" xfId="22250"/>
    <cellStyle name="40% - Énfasis1 5 9 4 2 4" xfId="22251"/>
    <cellStyle name="40% - Énfasis1 5 9 4 3" xfId="22252"/>
    <cellStyle name="40% - Énfasis1 5 9 4 3 2" xfId="22253"/>
    <cellStyle name="40% - Énfasis1 5 9 4 4" xfId="22254"/>
    <cellStyle name="40% - Énfasis1 5 9 4 4 2" xfId="22255"/>
    <cellStyle name="40% - Énfasis1 5 9 4 5" xfId="22256"/>
    <cellStyle name="40% - Énfasis1 5 9 5" xfId="22257"/>
    <cellStyle name="40% - Énfasis1 5 9 5 2" xfId="22258"/>
    <cellStyle name="40% - Énfasis1 5 9 5 2 2" xfId="22259"/>
    <cellStyle name="40% - Énfasis1 5 9 5 3" xfId="22260"/>
    <cellStyle name="40% - Énfasis1 5 9 5 3 2" xfId="22261"/>
    <cellStyle name="40% - Énfasis1 5 9 5 4" xfId="22262"/>
    <cellStyle name="40% - Énfasis1 5 9 6" xfId="22263"/>
    <cellStyle name="40% - Énfasis1 5 9 6 2" xfId="22264"/>
    <cellStyle name="40% - Énfasis1 5 9 7" xfId="22265"/>
    <cellStyle name="40% - Énfasis1 5 9 7 2" xfId="22266"/>
    <cellStyle name="40% - Énfasis1 5 9 8" xfId="22267"/>
    <cellStyle name="40% - Énfasis1 6" xfId="22268"/>
    <cellStyle name="40% - Énfasis1 6 2" xfId="22269"/>
    <cellStyle name="40% - Énfasis1 6 2 2" xfId="22270"/>
    <cellStyle name="40% - Énfasis1 6 2 2 2" xfId="22271"/>
    <cellStyle name="40% - Énfasis1 6 2 2 2 2" xfId="22272"/>
    <cellStyle name="40% - Énfasis1 6 2 2 2 2 2" xfId="22273"/>
    <cellStyle name="40% - Énfasis1 6 2 2 2 3" xfId="22274"/>
    <cellStyle name="40% - Énfasis1 6 2 2 2 3 2" xfId="22275"/>
    <cellStyle name="40% - Énfasis1 6 2 2 2 4" xfId="22276"/>
    <cellStyle name="40% - Énfasis1 6 2 2 3" xfId="22277"/>
    <cellStyle name="40% - Énfasis1 6 2 2 3 2" xfId="22278"/>
    <cellStyle name="40% - Énfasis1 6 2 2 4" xfId="22279"/>
    <cellStyle name="40% - Énfasis1 6 2 2 4 2" xfId="22280"/>
    <cellStyle name="40% - Énfasis1 6 2 2 5" xfId="22281"/>
    <cellStyle name="40% - Énfasis1 6 2 3" xfId="22282"/>
    <cellStyle name="40% - Énfasis1 6 2 3 2" xfId="22283"/>
    <cellStyle name="40% - Énfasis1 6 2 3 2 2" xfId="22284"/>
    <cellStyle name="40% - Énfasis1 6 2 3 3" xfId="22285"/>
    <cellStyle name="40% - Énfasis1 6 2 3 3 2" xfId="22286"/>
    <cellStyle name="40% - Énfasis1 6 2 3 4" xfId="22287"/>
    <cellStyle name="40% - Énfasis1 6 2 4" xfId="22288"/>
    <cellStyle name="40% - Énfasis1 6 2 4 2" xfId="22289"/>
    <cellStyle name="40% - Énfasis1 6 2 5" xfId="22290"/>
    <cellStyle name="40% - Énfasis1 6 2 5 2" xfId="22291"/>
    <cellStyle name="40% - Énfasis1 6 2 6" xfId="22292"/>
    <cellStyle name="40% - Énfasis1 6 3" xfId="22293"/>
    <cellStyle name="40% - Énfasis1 6 3 2" xfId="22294"/>
    <cellStyle name="40% - Énfasis1 6 3 2 2" xfId="22295"/>
    <cellStyle name="40% - Énfasis1 6 3 2 2 2" xfId="22296"/>
    <cellStyle name="40% - Énfasis1 6 3 2 2 2 2" xfId="22297"/>
    <cellStyle name="40% - Énfasis1 6 3 2 2 3" xfId="22298"/>
    <cellStyle name="40% - Énfasis1 6 3 2 2 3 2" xfId="22299"/>
    <cellStyle name="40% - Énfasis1 6 3 2 2 4" xfId="22300"/>
    <cellStyle name="40% - Énfasis1 6 3 2 3" xfId="22301"/>
    <cellStyle name="40% - Énfasis1 6 3 2 3 2" xfId="22302"/>
    <cellStyle name="40% - Énfasis1 6 3 2 4" xfId="22303"/>
    <cellStyle name="40% - Énfasis1 6 3 2 4 2" xfId="22304"/>
    <cellStyle name="40% - Énfasis1 6 3 2 5" xfId="22305"/>
    <cellStyle name="40% - Énfasis1 6 3 3" xfId="22306"/>
    <cellStyle name="40% - Énfasis1 6 3 3 2" xfId="22307"/>
    <cellStyle name="40% - Énfasis1 6 3 3 2 2" xfId="22308"/>
    <cellStyle name="40% - Énfasis1 6 3 3 3" xfId="22309"/>
    <cellStyle name="40% - Énfasis1 6 3 3 3 2" xfId="22310"/>
    <cellStyle name="40% - Énfasis1 6 3 3 4" xfId="22311"/>
    <cellStyle name="40% - Énfasis1 6 3 4" xfId="22312"/>
    <cellStyle name="40% - Énfasis1 6 3 4 2" xfId="22313"/>
    <cellStyle name="40% - Énfasis1 6 3 5" xfId="22314"/>
    <cellStyle name="40% - Énfasis1 6 3 5 2" xfId="22315"/>
    <cellStyle name="40% - Énfasis1 6 3 6" xfId="22316"/>
    <cellStyle name="40% - Énfasis1 6 4" xfId="22317"/>
    <cellStyle name="40% - Énfasis1 6 4 2" xfId="22318"/>
    <cellStyle name="40% - Énfasis1 6 4 2 2" xfId="22319"/>
    <cellStyle name="40% - Énfasis1 6 4 2 2 2" xfId="22320"/>
    <cellStyle name="40% - Énfasis1 6 4 2 3" xfId="22321"/>
    <cellStyle name="40% - Énfasis1 6 4 2 3 2" xfId="22322"/>
    <cellStyle name="40% - Énfasis1 6 4 2 4" xfId="22323"/>
    <cellStyle name="40% - Énfasis1 6 4 3" xfId="22324"/>
    <cellStyle name="40% - Énfasis1 6 4 3 2" xfId="22325"/>
    <cellStyle name="40% - Énfasis1 6 4 4" xfId="22326"/>
    <cellStyle name="40% - Énfasis1 6 4 4 2" xfId="22327"/>
    <cellStyle name="40% - Énfasis1 6 4 5" xfId="22328"/>
    <cellStyle name="40% - Énfasis1 6 5" xfId="22329"/>
    <cellStyle name="40% - Énfasis1 6 5 2" xfId="22330"/>
    <cellStyle name="40% - Énfasis1 6 5 2 2" xfId="22331"/>
    <cellStyle name="40% - Énfasis1 6 5 3" xfId="22332"/>
    <cellStyle name="40% - Énfasis1 6 5 3 2" xfId="22333"/>
    <cellStyle name="40% - Énfasis1 6 5 4" xfId="22334"/>
    <cellStyle name="40% - Énfasis1 6 6" xfId="22335"/>
    <cellStyle name="40% - Énfasis1 6 6 2" xfId="22336"/>
    <cellStyle name="40% - Énfasis1 6 7" xfId="22337"/>
    <cellStyle name="40% - Énfasis1 6 7 2" xfId="22338"/>
    <cellStyle name="40% - Énfasis1 6 8" xfId="22339"/>
    <cellStyle name="40% - Énfasis1 6 9" xfId="22340"/>
    <cellStyle name="40% - Énfasis1 7" xfId="22341"/>
    <cellStyle name="40% - Énfasis1 7 2" xfId="22342"/>
    <cellStyle name="40% - Énfasis1 7 2 2" xfId="22343"/>
    <cellStyle name="40% - Énfasis1 7 2 2 2" xfId="22344"/>
    <cellStyle name="40% - Énfasis1 7 2 2 2 2" xfId="22345"/>
    <cellStyle name="40% - Énfasis1 7 2 2 3" xfId="22346"/>
    <cellStyle name="40% - Énfasis1 7 2 2 3 2" xfId="22347"/>
    <cellStyle name="40% - Énfasis1 7 2 2 4" xfId="22348"/>
    <cellStyle name="40% - Énfasis1 7 2 3" xfId="22349"/>
    <cellStyle name="40% - Énfasis1 7 2 3 2" xfId="22350"/>
    <cellStyle name="40% - Énfasis1 7 2 4" xfId="22351"/>
    <cellStyle name="40% - Énfasis1 7 2 4 2" xfId="22352"/>
    <cellStyle name="40% - Énfasis1 7 2 5" xfId="22353"/>
    <cellStyle name="40% - Énfasis1 7 3" xfId="22354"/>
    <cellStyle name="40% - Énfasis1 7 3 2" xfId="22355"/>
    <cellStyle name="40% - Énfasis1 7 3 2 2" xfId="22356"/>
    <cellStyle name="40% - Énfasis1 7 3 3" xfId="22357"/>
    <cellStyle name="40% - Énfasis1 7 3 3 2" xfId="22358"/>
    <cellStyle name="40% - Énfasis1 7 3 4" xfId="22359"/>
    <cellStyle name="40% - Énfasis1 7 4" xfId="22360"/>
    <cellStyle name="40% - Énfasis1 7 4 2" xfId="22361"/>
    <cellStyle name="40% - Énfasis1 7 5" xfId="22362"/>
    <cellStyle name="40% - Énfasis1 7 5 2" xfId="22363"/>
    <cellStyle name="40% - Énfasis1 7 6" xfId="22364"/>
    <cellStyle name="40% - Énfasis1 8" xfId="22365"/>
    <cellStyle name="40% - Énfasis1 8 2" xfId="22366"/>
    <cellStyle name="40% - Énfasis1 8 2 2" xfId="22367"/>
    <cellStyle name="40% - Énfasis1 8 2 2 2" xfId="22368"/>
    <cellStyle name="40% - Énfasis1 8 2 2 2 2" xfId="22369"/>
    <cellStyle name="40% - Énfasis1 8 2 2 3" xfId="22370"/>
    <cellStyle name="40% - Énfasis1 8 2 2 3 2" xfId="22371"/>
    <cellStyle name="40% - Énfasis1 8 2 2 4" xfId="22372"/>
    <cellStyle name="40% - Énfasis1 8 2 3" xfId="22373"/>
    <cellStyle name="40% - Énfasis1 8 2 3 2" xfId="22374"/>
    <cellStyle name="40% - Énfasis1 8 2 4" xfId="22375"/>
    <cellStyle name="40% - Énfasis1 8 2 4 2" xfId="22376"/>
    <cellStyle name="40% - Énfasis1 8 2 5" xfId="22377"/>
    <cellStyle name="40% - Énfasis1 8 3" xfId="22378"/>
    <cellStyle name="40% - Énfasis1 8 3 2" xfId="22379"/>
    <cellStyle name="40% - Énfasis1 8 3 2 2" xfId="22380"/>
    <cellStyle name="40% - Énfasis1 8 3 3" xfId="22381"/>
    <cellStyle name="40% - Énfasis1 8 3 3 2" xfId="22382"/>
    <cellStyle name="40% - Énfasis1 8 3 4" xfId="22383"/>
    <cellStyle name="40% - Énfasis1 8 4" xfId="22384"/>
    <cellStyle name="40% - Énfasis1 8 4 2" xfId="22385"/>
    <cellStyle name="40% - Énfasis1 8 5" xfId="22386"/>
    <cellStyle name="40% - Énfasis1 8 5 2" xfId="22387"/>
    <cellStyle name="40% - Énfasis1 8 6" xfId="22388"/>
    <cellStyle name="40% - Énfasis1 9" xfId="22389"/>
    <cellStyle name="40% - Énfasis1 9 2" xfId="22390"/>
    <cellStyle name="40% - Énfasis1 9 2 2" xfId="22391"/>
    <cellStyle name="40% - Énfasis1 9 2 2 2" xfId="22392"/>
    <cellStyle name="40% - Énfasis1 9 2 3" xfId="22393"/>
    <cellStyle name="40% - Énfasis1 9 2 3 2" xfId="22394"/>
    <cellStyle name="40% - Énfasis1 9 2 4" xfId="22395"/>
    <cellStyle name="40% - Énfasis1 9 3" xfId="22396"/>
    <cellStyle name="40% - Énfasis1 9 3 2" xfId="22397"/>
    <cellStyle name="40% - Énfasis1 9 4" xfId="22398"/>
    <cellStyle name="40% - Énfasis1 9 4 2" xfId="22399"/>
    <cellStyle name="40% - Énfasis1 9 5" xfId="22400"/>
    <cellStyle name="40% - Énfasis2 10" xfId="22401"/>
    <cellStyle name="40% - Énfasis2 10 2" xfId="22402"/>
    <cellStyle name="40% - Énfasis2 10 2 2" xfId="22403"/>
    <cellStyle name="40% - Énfasis2 10 3" xfId="22404"/>
    <cellStyle name="40% - Énfasis2 10 3 2" xfId="22405"/>
    <cellStyle name="40% - Énfasis2 10 4" xfId="22406"/>
    <cellStyle name="40% - Énfasis2 11" xfId="22407"/>
    <cellStyle name="40% - Énfasis2 11 2" xfId="22408"/>
    <cellStyle name="40% - Énfasis2 12" xfId="22409"/>
    <cellStyle name="40% - Énfasis2 12 2" xfId="22410"/>
    <cellStyle name="40% - Énfasis2 13" xfId="22411"/>
    <cellStyle name="40% - Énfasis2 2" xfId="22412"/>
    <cellStyle name="40% - Énfasis2 2 10" xfId="22413"/>
    <cellStyle name="40% - Énfasis2 2 10 2" xfId="22414"/>
    <cellStyle name="40% - Énfasis2 2 10 2 2" xfId="22415"/>
    <cellStyle name="40% - Énfasis2 2 10 2 2 2" xfId="22416"/>
    <cellStyle name="40% - Énfasis2 2 10 2 2 2 2" xfId="22417"/>
    <cellStyle name="40% - Énfasis2 2 10 2 2 2 2 2" xfId="22418"/>
    <cellStyle name="40% - Énfasis2 2 10 2 2 2 2 2 2" xfId="22419"/>
    <cellStyle name="40% - Énfasis2 2 10 2 2 2 2 3" xfId="22420"/>
    <cellStyle name="40% - Énfasis2 2 10 2 2 2 2 3 2" xfId="22421"/>
    <cellStyle name="40% - Énfasis2 2 10 2 2 2 2 4" xfId="22422"/>
    <cellStyle name="40% - Énfasis2 2 10 2 2 2 3" xfId="22423"/>
    <cellStyle name="40% - Énfasis2 2 10 2 2 2 3 2" xfId="22424"/>
    <cellStyle name="40% - Énfasis2 2 10 2 2 2 4" xfId="22425"/>
    <cellStyle name="40% - Énfasis2 2 10 2 2 2 4 2" xfId="22426"/>
    <cellStyle name="40% - Énfasis2 2 10 2 2 2 5" xfId="22427"/>
    <cellStyle name="40% - Énfasis2 2 10 2 2 3" xfId="22428"/>
    <cellStyle name="40% - Énfasis2 2 10 2 2 3 2" xfId="22429"/>
    <cellStyle name="40% - Énfasis2 2 10 2 2 3 2 2" xfId="22430"/>
    <cellStyle name="40% - Énfasis2 2 10 2 2 3 3" xfId="22431"/>
    <cellStyle name="40% - Énfasis2 2 10 2 2 3 3 2" xfId="22432"/>
    <cellStyle name="40% - Énfasis2 2 10 2 2 3 4" xfId="22433"/>
    <cellStyle name="40% - Énfasis2 2 10 2 2 4" xfId="22434"/>
    <cellStyle name="40% - Énfasis2 2 10 2 2 4 2" xfId="22435"/>
    <cellStyle name="40% - Énfasis2 2 10 2 2 5" xfId="22436"/>
    <cellStyle name="40% - Énfasis2 2 10 2 2 5 2" xfId="22437"/>
    <cellStyle name="40% - Énfasis2 2 10 2 2 6" xfId="22438"/>
    <cellStyle name="40% - Énfasis2 2 10 2 3" xfId="22439"/>
    <cellStyle name="40% - Énfasis2 2 10 2 3 2" xfId="22440"/>
    <cellStyle name="40% - Énfasis2 2 10 2 3 2 2" xfId="22441"/>
    <cellStyle name="40% - Énfasis2 2 10 2 3 2 2 2" xfId="22442"/>
    <cellStyle name="40% - Énfasis2 2 10 2 3 2 2 2 2" xfId="22443"/>
    <cellStyle name="40% - Énfasis2 2 10 2 3 2 2 3" xfId="22444"/>
    <cellStyle name="40% - Énfasis2 2 10 2 3 2 2 3 2" xfId="22445"/>
    <cellStyle name="40% - Énfasis2 2 10 2 3 2 2 4" xfId="22446"/>
    <cellStyle name="40% - Énfasis2 2 10 2 3 2 3" xfId="22447"/>
    <cellStyle name="40% - Énfasis2 2 10 2 3 2 3 2" xfId="22448"/>
    <cellStyle name="40% - Énfasis2 2 10 2 3 2 4" xfId="22449"/>
    <cellStyle name="40% - Énfasis2 2 10 2 3 2 4 2" xfId="22450"/>
    <cellStyle name="40% - Énfasis2 2 10 2 3 2 5" xfId="22451"/>
    <cellStyle name="40% - Énfasis2 2 10 2 3 3" xfId="22452"/>
    <cellStyle name="40% - Énfasis2 2 10 2 3 3 2" xfId="22453"/>
    <cellStyle name="40% - Énfasis2 2 10 2 3 3 2 2" xfId="22454"/>
    <cellStyle name="40% - Énfasis2 2 10 2 3 3 3" xfId="22455"/>
    <cellStyle name="40% - Énfasis2 2 10 2 3 3 3 2" xfId="22456"/>
    <cellStyle name="40% - Énfasis2 2 10 2 3 3 4" xfId="22457"/>
    <cellStyle name="40% - Énfasis2 2 10 2 3 4" xfId="22458"/>
    <cellStyle name="40% - Énfasis2 2 10 2 3 4 2" xfId="22459"/>
    <cellStyle name="40% - Énfasis2 2 10 2 3 5" xfId="22460"/>
    <cellStyle name="40% - Énfasis2 2 10 2 3 5 2" xfId="22461"/>
    <cellStyle name="40% - Énfasis2 2 10 2 3 6" xfId="22462"/>
    <cellStyle name="40% - Énfasis2 2 10 2 4" xfId="22463"/>
    <cellStyle name="40% - Énfasis2 2 10 2 4 2" xfId="22464"/>
    <cellStyle name="40% - Énfasis2 2 10 2 4 2 2" xfId="22465"/>
    <cellStyle name="40% - Énfasis2 2 10 2 4 2 2 2" xfId="22466"/>
    <cellStyle name="40% - Énfasis2 2 10 2 4 2 3" xfId="22467"/>
    <cellStyle name="40% - Énfasis2 2 10 2 4 2 3 2" xfId="22468"/>
    <cellStyle name="40% - Énfasis2 2 10 2 4 2 4" xfId="22469"/>
    <cellStyle name="40% - Énfasis2 2 10 2 4 3" xfId="22470"/>
    <cellStyle name="40% - Énfasis2 2 10 2 4 3 2" xfId="22471"/>
    <cellStyle name="40% - Énfasis2 2 10 2 4 4" xfId="22472"/>
    <cellStyle name="40% - Énfasis2 2 10 2 4 4 2" xfId="22473"/>
    <cellStyle name="40% - Énfasis2 2 10 2 4 5" xfId="22474"/>
    <cellStyle name="40% - Énfasis2 2 10 2 5" xfId="22475"/>
    <cellStyle name="40% - Énfasis2 2 10 2 5 2" xfId="22476"/>
    <cellStyle name="40% - Énfasis2 2 10 2 5 2 2" xfId="22477"/>
    <cellStyle name="40% - Énfasis2 2 10 2 5 3" xfId="22478"/>
    <cellStyle name="40% - Énfasis2 2 10 2 5 3 2" xfId="22479"/>
    <cellStyle name="40% - Énfasis2 2 10 2 5 4" xfId="22480"/>
    <cellStyle name="40% - Énfasis2 2 10 2 6" xfId="22481"/>
    <cellStyle name="40% - Énfasis2 2 10 2 6 2" xfId="22482"/>
    <cellStyle name="40% - Énfasis2 2 10 2 7" xfId="22483"/>
    <cellStyle name="40% - Énfasis2 2 10 2 7 2" xfId="22484"/>
    <cellStyle name="40% - Énfasis2 2 10 2 8" xfId="22485"/>
    <cellStyle name="40% - Énfasis2 2 10 3" xfId="22486"/>
    <cellStyle name="40% - Énfasis2 2 10 3 2" xfId="22487"/>
    <cellStyle name="40% - Énfasis2 2 10 3 2 2" xfId="22488"/>
    <cellStyle name="40% - Énfasis2 2 10 3 2 2 2" xfId="22489"/>
    <cellStyle name="40% - Énfasis2 2 10 3 2 2 2 2" xfId="22490"/>
    <cellStyle name="40% - Énfasis2 2 10 3 2 2 3" xfId="22491"/>
    <cellStyle name="40% - Énfasis2 2 10 3 2 2 3 2" xfId="22492"/>
    <cellStyle name="40% - Énfasis2 2 10 3 2 2 4" xfId="22493"/>
    <cellStyle name="40% - Énfasis2 2 10 3 2 3" xfId="22494"/>
    <cellStyle name="40% - Énfasis2 2 10 3 2 3 2" xfId="22495"/>
    <cellStyle name="40% - Énfasis2 2 10 3 2 4" xfId="22496"/>
    <cellStyle name="40% - Énfasis2 2 10 3 2 4 2" xfId="22497"/>
    <cellStyle name="40% - Énfasis2 2 10 3 2 5" xfId="22498"/>
    <cellStyle name="40% - Énfasis2 2 10 3 3" xfId="22499"/>
    <cellStyle name="40% - Énfasis2 2 10 3 3 2" xfId="22500"/>
    <cellStyle name="40% - Énfasis2 2 10 3 3 2 2" xfId="22501"/>
    <cellStyle name="40% - Énfasis2 2 10 3 3 3" xfId="22502"/>
    <cellStyle name="40% - Énfasis2 2 10 3 3 3 2" xfId="22503"/>
    <cellStyle name="40% - Énfasis2 2 10 3 3 4" xfId="22504"/>
    <cellStyle name="40% - Énfasis2 2 10 3 4" xfId="22505"/>
    <cellStyle name="40% - Énfasis2 2 10 3 4 2" xfId="22506"/>
    <cellStyle name="40% - Énfasis2 2 10 3 5" xfId="22507"/>
    <cellStyle name="40% - Énfasis2 2 10 3 5 2" xfId="22508"/>
    <cellStyle name="40% - Énfasis2 2 10 3 6" xfId="22509"/>
    <cellStyle name="40% - Énfasis2 2 10 4" xfId="22510"/>
    <cellStyle name="40% - Énfasis2 2 10 4 2" xfId="22511"/>
    <cellStyle name="40% - Énfasis2 2 10 4 2 2" xfId="22512"/>
    <cellStyle name="40% - Énfasis2 2 10 4 2 2 2" xfId="22513"/>
    <cellStyle name="40% - Énfasis2 2 10 4 2 2 2 2" xfId="22514"/>
    <cellStyle name="40% - Énfasis2 2 10 4 2 2 3" xfId="22515"/>
    <cellStyle name="40% - Énfasis2 2 10 4 2 2 3 2" xfId="22516"/>
    <cellStyle name="40% - Énfasis2 2 10 4 2 2 4" xfId="22517"/>
    <cellStyle name="40% - Énfasis2 2 10 4 2 3" xfId="22518"/>
    <cellStyle name="40% - Énfasis2 2 10 4 2 3 2" xfId="22519"/>
    <cellStyle name="40% - Énfasis2 2 10 4 2 4" xfId="22520"/>
    <cellStyle name="40% - Énfasis2 2 10 4 2 4 2" xfId="22521"/>
    <cellStyle name="40% - Énfasis2 2 10 4 2 5" xfId="22522"/>
    <cellStyle name="40% - Énfasis2 2 10 4 3" xfId="22523"/>
    <cellStyle name="40% - Énfasis2 2 10 4 3 2" xfId="22524"/>
    <cellStyle name="40% - Énfasis2 2 10 4 3 2 2" xfId="22525"/>
    <cellStyle name="40% - Énfasis2 2 10 4 3 3" xfId="22526"/>
    <cellStyle name="40% - Énfasis2 2 10 4 3 3 2" xfId="22527"/>
    <cellStyle name="40% - Énfasis2 2 10 4 3 4" xfId="22528"/>
    <cellStyle name="40% - Énfasis2 2 10 4 4" xfId="22529"/>
    <cellStyle name="40% - Énfasis2 2 10 4 4 2" xfId="22530"/>
    <cellStyle name="40% - Énfasis2 2 10 4 5" xfId="22531"/>
    <cellStyle name="40% - Énfasis2 2 10 4 5 2" xfId="22532"/>
    <cellStyle name="40% - Énfasis2 2 10 4 6" xfId="22533"/>
    <cellStyle name="40% - Énfasis2 2 10 5" xfId="22534"/>
    <cellStyle name="40% - Énfasis2 2 10 5 2" xfId="22535"/>
    <cellStyle name="40% - Énfasis2 2 10 5 2 2" xfId="22536"/>
    <cellStyle name="40% - Énfasis2 2 10 5 2 2 2" xfId="22537"/>
    <cellStyle name="40% - Énfasis2 2 10 5 2 3" xfId="22538"/>
    <cellStyle name="40% - Énfasis2 2 10 5 2 3 2" xfId="22539"/>
    <cellStyle name="40% - Énfasis2 2 10 5 2 4" xfId="22540"/>
    <cellStyle name="40% - Énfasis2 2 10 5 3" xfId="22541"/>
    <cellStyle name="40% - Énfasis2 2 10 5 3 2" xfId="22542"/>
    <cellStyle name="40% - Énfasis2 2 10 5 4" xfId="22543"/>
    <cellStyle name="40% - Énfasis2 2 10 5 4 2" xfId="22544"/>
    <cellStyle name="40% - Énfasis2 2 10 5 5" xfId="22545"/>
    <cellStyle name="40% - Énfasis2 2 10 6" xfId="22546"/>
    <cellStyle name="40% - Énfasis2 2 10 6 2" xfId="22547"/>
    <cellStyle name="40% - Énfasis2 2 10 6 2 2" xfId="22548"/>
    <cellStyle name="40% - Énfasis2 2 10 6 3" xfId="22549"/>
    <cellStyle name="40% - Énfasis2 2 10 6 3 2" xfId="22550"/>
    <cellStyle name="40% - Énfasis2 2 10 6 4" xfId="22551"/>
    <cellStyle name="40% - Énfasis2 2 10 7" xfId="22552"/>
    <cellStyle name="40% - Énfasis2 2 10 7 2" xfId="22553"/>
    <cellStyle name="40% - Énfasis2 2 10 8" xfId="22554"/>
    <cellStyle name="40% - Énfasis2 2 10 8 2" xfId="22555"/>
    <cellStyle name="40% - Énfasis2 2 10 9" xfId="22556"/>
    <cellStyle name="40% - Énfasis2 2 11" xfId="22557"/>
    <cellStyle name="40% - Énfasis2 2 11 2" xfId="22558"/>
    <cellStyle name="40% - Énfasis2 2 11 2 2" xfId="22559"/>
    <cellStyle name="40% - Énfasis2 2 11 2 2 2" xfId="22560"/>
    <cellStyle name="40% - Énfasis2 2 11 2 2 2 2" xfId="22561"/>
    <cellStyle name="40% - Énfasis2 2 11 2 2 2 2 2" xfId="22562"/>
    <cellStyle name="40% - Énfasis2 2 11 2 2 2 2 2 2" xfId="22563"/>
    <cellStyle name="40% - Énfasis2 2 11 2 2 2 2 3" xfId="22564"/>
    <cellStyle name="40% - Énfasis2 2 11 2 2 2 2 3 2" xfId="22565"/>
    <cellStyle name="40% - Énfasis2 2 11 2 2 2 2 4" xfId="22566"/>
    <cellStyle name="40% - Énfasis2 2 11 2 2 2 3" xfId="22567"/>
    <cellStyle name="40% - Énfasis2 2 11 2 2 2 3 2" xfId="22568"/>
    <cellStyle name="40% - Énfasis2 2 11 2 2 2 4" xfId="22569"/>
    <cellStyle name="40% - Énfasis2 2 11 2 2 2 4 2" xfId="22570"/>
    <cellStyle name="40% - Énfasis2 2 11 2 2 2 5" xfId="22571"/>
    <cellStyle name="40% - Énfasis2 2 11 2 2 3" xfId="22572"/>
    <cellStyle name="40% - Énfasis2 2 11 2 2 3 2" xfId="22573"/>
    <cellStyle name="40% - Énfasis2 2 11 2 2 3 2 2" xfId="22574"/>
    <cellStyle name="40% - Énfasis2 2 11 2 2 3 3" xfId="22575"/>
    <cellStyle name="40% - Énfasis2 2 11 2 2 3 3 2" xfId="22576"/>
    <cellStyle name="40% - Énfasis2 2 11 2 2 3 4" xfId="22577"/>
    <cellStyle name="40% - Énfasis2 2 11 2 2 4" xfId="22578"/>
    <cellStyle name="40% - Énfasis2 2 11 2 2 4 2" xfId="22579"/>
    <cellStyle name="40% - Énfasis2 2 11 2 2 5" xfId="22580"/>
    <cellStyle name="40% - Énfasis2 2 11 2 2 5 2" xfId="22581"/>
    <cellStyle name="40% - Énfasis2 2 11 2 2 6" xfId="22582"/>
    <cellStyle name="40% - Énfasis2 2 11 2 3" xfId="22583"/>
    <cellStyle name="40% - Énfasis2 2 11 2 3 2" xfId="22584"/>
    <cellStyle name="40% - Énfasis2 2 11 2 3 2 2" xfId="22585"/>
    <cellStyle name="40% - Énfasis2 2 11 2 3 2 2 2" xfId="22586"/>
    <cellStyle name="40% - Énfasis2 2 11 2 3 2 2 2 2" xfId="22587"/>
    <cellStyle name="40% - Énfasis2 2 11 2 3 2 2 3" xfId="22588"/>
    <cellStyle name="40% - Énfasis2 2 11 2 3 2 2 3 2" xfId="22589"/>
    <cellStyle name="40% - Énfasis2 2 11 2 3 2 2 4" xfId="22590"/>
    <cellStyle name="40% - Énfasis2 2 11 2 3 2 3" xfId="22591"/>
    <cellStyle name="40% - Énfasis2 2 11 2 3 2 3 2" xfId="22592"/>
    <cellStyle name="40% - Énfasis2 2 11 2 3 2 4" xfId="22593"/>
    <cellStyle name="40% - Énfasis2 2 11 2 3 2 4 2" xfId="22594"/>
    <cellStyle name="40% - Énfasis2 2 11 2 3 2 5" xfId="22595"/>
    <cellStyle name="40% - Énfasis2 2 11 2 3 3" xfId="22596"/>
    <cellStyle name="40% - Énfasis2 2 11 2 3 3 2" xfId="22597"/>
    <cellStyle name="40% - Énfasis2 2 11 2 3 3 2 2" xfId="22598"/>
    <cellStyle name="40% - Énfasis2 2 11 2 3 3 3" xfId="22599"/>
    <cellStyle name="40% - Énfasis2 2 11 2 3 3 3 2" xfId="22600"/>
    <cellStyle name="40% - Énfasis2 2 11 2 3 3 4" xfId="22601"/>
    <cellStyle name="40% - Énfasis2 2 11 2 3 4" xfId="22602"/>
    <cellStyle name="40% - Énfasis2 2 11 2 3 4 2" xfId="22603"/>
    <cellStyle name="40% - Énfasis2 2 11 2 3 5" xfId="22604"/>
    <cellStyle name="40% - Énfasis2 2 11 2 3 5 2" xfId="22605"/>
    <cellStyle name="40% - Énfasis2 2 11 2 3 6" xfId="22606"/>
    <cellStyle name="40% - Énfasis2 2 11 2 4" xfId="22607"/>
    <cellStyle name="40% - Énfasis2 2 11 2 4 2" xfId="22608"/>
    <cellStyle name="40% - Énfasis2 2 11 2 4 2 2" xfId="22609"/>
    <cellStyle name="40% - Énfasis2 2 11 2 4 2 2 2" xfId="22610"/>
    <cellStyle name="40% - Énfasis2 2 11 2 4 2 3" xfId="22611"/>
    <cellStyle name="40% - Énfasis2 2 11 2 4 2 3 2" xfId="22612"/>
    <cellStyle name="40% - Énfasis2 2 11 2 4 2 4" xfId="22613"/>
    <cellStyle name="40% - Énfasis2 2 11 2 4 3" xfId="22614"/>
    <cellStyle name="40% - Énfasis2 2 11 2 4 3 2" xfId="22615"/>
    <cellStyle name="40% - Énfasis2 2 11 2 4 4" xfId="22616"/>
    <cellStyle name="40% - Énfasis2 2 11 2 4 4 2" xfId="22617"/>
    <cellStyle name="40% - Énfasis2 2 11 2 4 5" xfId="22618"/>
    <cellStyle name="40% - Énfasis2 2 11 2 5" xfId="22619"/>
    <cellStyle name="40% - Énfasis2 2 11 2 5 2" xfId="22620"/>
    <cellStyle name="40% - Énfasis2 2 11 2 5 2 2" xfId="22621"/>
    <cellStyle name="40% - Énfasis2 2 11 2 5 3" xfId="22622"/>
    <cellStyle name="40% - Énfasis2 2 11 2 5 3 2" xfId="22623"/>
    <cellStyle name="40% - Énfasis2 2 11 2 5 4" xfId="22624"/>
    <cellStyle name="40% - Énfasis2 2 11 2 6" xfId="22625"/>
    <cellStyle name="40% - Énfasis2 2 11 2 6 2" xfId="22626"/>
    <cellStyle name="40% - Énfasis2 2 11 2 7" xfId="22627"/>
    <cellStyle name="40% - Énfasis2 2 11 2 7 2" xfId="22628"/>
    <cellStyle name="40% - Énfasis2 2 11 2 8" xfId="22629"/>
    <cellStyle name="40% - Énfasis2 2 11 3" xfId="22630"/>
    <cellStyle name="40% - Énfasis2 2 11 3 2" xfId="22631"/>
    <cellStyle name="40% - Énfasis2 2 11 3 2 2" xfId="22632"/>
    <cellStyle name="40% - Énfasis2 2 11 3 2 2 2" xfId="22633"/>
    <cellStyle name="40% - Énfasis2 2 11 3 2 2 2 2" xfId="22634"/>
    <cellStyle name="40% - Énfasis2 2 11 3 2 2 3" xfId="22635"/>
    <cellStyle name="40% - Énfasis2 2 11 3 2 2 3 2" xfId="22636"/>
    <cellStyle name="40% - Énfasis2 2 11 3 2 2 4" xfId="22637"/>
    <cellStyle name="40% - Énfasis2 2 11 3 2 3" xfId="22638"/>
    <cellStyle name="40% - Énfasis2 2 11 3 2 3 2" xfId="22639"/>
    <cellStyle name="40% - Énfasis2 2 11 3 2 4" xfId="22640"/>
    <cellStyle name="40% - Énfasis2 2 11 3 2 4 2" xfId="22641"/>
    <cellStyle name="40% - Énfasis2 2 11 3 2 5" xfId="22642"/>
    <cellStyle name="40% - Énfasis2 2 11 3 3" xfId="22643"/>
    <cellStyle name="40% - Énfasis2 2 11 3 3 2" xfId="22644"/>
    <cellStyle name="40% - Énfasis2 2 11 3 3 2 2" xfId="22645"/>
    <cellStyle name="40% - Énfasis2 2 11 3 3 3" xfId="22646"/>
    <cellStyle name="40% - Énfasis2 2 11 3 3 3 2" xfId="22647"/>
    <cellStyle name="40% - Énfasis2 2 11 3 3 4" xfId="22648"/>
    <cellStyle name="40% - Énfasis2 2 11 3 4" xfId="22649"/>
    <cellStyle name="40% - Énfasis2 2 11 3 4 2" xfId="22650"/>
    <cellStyle name="40% - Énfasis2 2 11 3 5" xfId="22651"/>
    <cellStyle name="40% - Énfasis2 2 11 3 5 2" xfId="22652"/>
    <cellStyle name="40% - Énfasis2 2 11 3 6" xfId="22653"/>
    <cellStyle name="40% - Énfasis2 2 11 4" xfId="22654"/>
    <cellStyle name="40% - Énfasis2 2 11 4 2" xfId="22655"/>
    <cellStyle name="40% - Énfasis2 2 11 4 2 2" xfId="22656"/>
    <cellStyle name="40% - Énfasis2 2 11 4 2 2 2" xfId="22657"/>
    <cellStyle name="40% - Énfasis2 2 11 4 2 2 2 2" xfId="22658"/>
    <cellStyle name="40% - Énfasis2 2 11 4 2 2 3" xfId="22659"/>
    <cellStyle name="40% - Énfasis2 2 11 4 2 2 3 2" xfId="22660"/>
    <cellStyle name="40% - Énfasis2 2 11 4 2 2 4" xfId="22661"/>
    <cellStyle name="40% - Énfasis2 2 11 4 2 3" xfId="22662"/>
    <cellStyle name="40% - Énfasis2 2 11 4 2 3 2" xfId="22663"/>
    <cellStyle name="40% - Énfasis2 2 11 4 2 4" xfId="22664"/>
    <cellStyle name="40% - Énfasis2 2 11 4 2 4 2" xfId="22665"/>
    <cellStyle name="40% - Énfasis2 2 11 4 2 5" xfId="22666"/>
    <cellStyle name="40% - Énfasis2 2 11 4 3" xfId="22667"/>
    <cellStyle name="40% - Énfasis2 2 11 4 3 2" xfId="22668"/>
    <cellStyle name="40% - Énfasis2 2 11 4 3 2 2" xfId="22669"/>
    <cellStyle name="40% - Énfasis2 2 11 4 3 3" xfId="22670"/>
    <cellStyle name="40% - Énfasis2 2 11 4 3 3 2" xfId="22671"/>
    <cellStyle name="40% - Énfasis2 2 11 4 3 4" xfId="22672"/>
    <cellStyle name="40% - Énfasis2 2 11 4 4" xfId="22673"/>
    <cellStyle name="40% - Énfasis2 2 11 4 4 2" xfId="22674"/>
    <cellStyle name="40% - Énfasis2 2 11 4 5" xfId="22675"/>
    <cellStyle name="40% - Énfasis2 2 11 4 5 2" xfId="22676"/>
    <cellStyle name="40% - Énfasis2 2 11 4 6" xfId="22677"/>
    <cellStyle name="40% - Énfasis2 2 11 5" xfId="22678"/>
    <cellStyle name="40% - Énfasis2 2 11 5 2" xfId="22679"/>
    <cellStyle name="40% - Énfasis2 2 11 5 2 2" xfId="22680"/>
    <cellStyle name="40% - Énfasis2 2 11 5 2 2 2" xfId="22681"/>
    <cellStyle name="40% - Énfasis2 2 11 5 2 3" xfId="22682"/>
    <cellStyle name="40% - Énfasis2 2 11 5 2 3 2" xfId="22683"/>
    <cellStyle name="40% - Énfasis2 2 11 5 2 4" xfId="22684"/>
    <cellStyle name="40% - Énfasis2 2 11 5 3" xfId="22685"/>
    <cellStyle name="40% - Énfasis2 2 11 5 3 2" xfId="22686"/>
    <cellStyle name="40% - Énfasis2 2 11 5 4" xfId="22687"/>
    <cellStyle name="40% - Énfasis2 2 11 5 4 2" xfId="22688"/>
    <cellStyle name="40% - Énfasis2 2 11 5 5" xfId="22689"/>
    <cellStyle name="40% - Énfasis2 2 11 6" xfId="22690"/>
    <cellStyle name="40% - Énfasis2 2 11 6 2" xfId="22691"/>
    <cellStyle name="40% - Énfasis2 2 11 6 2 2" xfId="22692"/>
    <cellStyle name="40% - Énfasis2 2 11 6 3" xfId="22693"/>
    <cellStyle name="40% - Énfasis2 2 11 6 3 2" xfId="22694"/>
    <cellStyle name="40% - Énfasis2 2 11 6 4" xfId="22695"/>
    <cellStyle name="40% - Énfasis2 2 11 7" xfId="22696"/>
    <cellStyle name="40% - Énfasis2 2 11 7 2" xfId="22697"/>
    <cellStyle name="40% - Énfasis2 2 11 8" xfId="22698"/>
    <cellStyle name="40% - Énfasis2 2 11 8 2" xfId="22699"/>
    <cellStyle name="40% - Énfasis2 2 11 9" xfId="22700"/>
    <cellStyle name="40% - Énfasis2 2 12" xfId="22701"/>
    <cellStyle name="40% - Énfasis2 2 12 2" xfId="22702"/>
    <cellStyle name="40% - Énfasis2 2 12 2 2" xfId="22703"/>
    <cellStyle name="40% - Énfasis2 2 12 2 2 2" xfId="22704"/>
    <cellStyle name="40% - Énfasis2 2 12 2 2 2 2" xfId="22705"/>
    <cellStyle name="40% - Énfasis2 2 12 2 2 2 2 2" xfId="22706"/>
    <cellStyle name="40% - Énfasis2 2 12 2 2 2 2 2 2" xfId="22707"/>
    <cellStyle name="40% - Énfasis2 2 12 2 2 2 2 3" xfId="22708"/>
    <cellStyle name="40% - Énfasis2 2 12 2 2 2 2 3 2" xfId="22709"/>
    <cellStyle name="40% - Énfasis2 2 12 2 2 2 2 4" xfId="22710"/>
    <cellStyle name="40% - Énfasis2 2 12 2 2 2 3" xfId="22711"/>
    <cellStyle name="40% - Énfasis2 2 12 2 2 2 3 2" xfId="22712"/>
    <cellStyle name="40% - Énfasis2 2 12 2 2 2 4" xfId="22713"/>
    <cellStyle name="40% - Énfasis2 2 12 2 2 2 4 2" xfId="22714"/>
    <cellStyle name="40% - Énfasis2 2 12 2 2 2 5" xfId="22715"/>
    <cellStyle name="40% - Énfasis2 2 12 2 2 3" xfId="22716"/>
    <cellStyle name="40% - Énfasis2 2 12 2 2 3 2" xfId="22717"/>
    <cellStyle name="40% - Énfasis2 2 12 2 2 3 2 2" xfId="22718"/>
    <cellStyle name="40% - Énfasis2 2 12 2 2 3 3" xfId="22719"/>
    <cellStyle name="40% - Énfasis2 2 12 2 2 3 3 2" xfId="22720"/>
    <cellStyle name="40% - Énfasis2 2 12 2 2 3 4" xfId="22721"/>
    <cellStyle name="40% - Énfasis2 2 12 2 2 4" xfId="22722"/>
    <cellStyle name="40% - Énfasis2 2 12 2 2 4 2" xfId="22723"/>
    <cellStyle name="40% - Énfasis2 2 12 2 2 5" xfId="22724"/>
    <cellStyle name="40% - Énfasis2 2 12 2 2 5 2" xfId="22725"/>
    <cellStyle name="40% - Énfasis2 2 12 2 2 6" xfId="22726"/>
    <cellStyle name="40% - Énfasis2 2 12 2 3" xfId="22727"/>
    <cellStyle name="40% - Énfasis2 2 12 2 3 2" xfId="22728"/>
    <cellStyle name="40% - Énfasis2 2 12 2 3 2 2" xfId="22729"/>
    <cellStyle name="40% - Énfasis2 2 12 2 3 2 2 2" xfId="22730"/>
    <cellStyle name="40% - Énfasis2 2 12 2 3 2 2 2 2" xfId="22731"/>
    <cellStyle name="40% - Énfasis2 2 12 2 3 2 2 3" xfId="22732"/>
    <cellStyle name="40% - Énfasis2 2 12 2 3 2 2 3 2" xfId="22733"/>
    <cellStyle name="40% - Énfasis2 2 12 2 3 2 2 4" xfId="22734"/>
    <cellStyle name="40% - Énfasis2 2 12 2 3 2 3" xfId="22735"/>
    <cellStyle name="40% - Énfasis2 2 12 2 3 2 3 2" xfId="22736"/>
    <cellStyle name="40% - Énfasis2 2 12 2 3 2 4" xfId="22737"/>
    <cellStyle name="40% - Énfasis2 2 12 2 3 2 4 2" xfId="22738"/>
    <cellStyle name="40% - Énfasis2 2 12 2 3 2 5" xfId="22739"/>
    <cellStyle name="40% - Énfasis2 2 12 2 3 3" xfId="22740"/>
    <cellStyle name="40% - Énfasis2 2 12 2 3 3 2" xfId="22741"/>
    <cellStyle name="40% - Énfasis2 2 12 2 3 3 2 2" xfId="22742"/>
    <cellStyle name="40% - Énfasis2 2 12 2 3 3 3" xfId="22743"/>
    <cellStyle name="40% - Énfasis2 2 12 2 3 3 3 2" xfId="22744"/>
    <cellStyle name="40% - Énfasis2 2 12 2 3 3 4" xfId="22745"/>
    <cellStyle name="40% - Énfasis2 2 12 2 3 4" xfId="22746"/>
    <cellStyle name="40% - Énfasis2 2 12 2 3 4 2" xfId="22747"/>
    <cellStyle name="40% - Énfasis2 2 12 2 3 5" xfId="22748"/>
    <cellStyle name="40% - Énfasis2 2 12 2 3 5 2" xfId="22749"/>
    <cellStyle name="40% - Énfasis2 2 12 2 3 6" xfId="22750"/>
    <cellStyle name="40% - Énfasis2 2 12 2 4" xfId="22751"/>
    <cellStyle name="40% - Énfasis2 2 12 2 4 2" xfId="22752"/>
    <cellStyle name="40% - Énfasis2 2 12 2 4 2 2" xfId="22753"/>
    <cellStyle name="40% - Énfasis2 2 12 2 4 2 2 2" xfId="22754"/>
    <cellStyle name="40% - Énfasis2 2 12 2 4 2 3" xfId="22755"/>
    <cellStyle name="40% - Énfasis2 2 12 2 4 2 3 2" xfId="22756"/>
    <cellStyle name="40% - Énfasis2 2 12 2 4 2 4" xfId="22757"/>
    <cellStyle name="40% - Énfasis2 2 12 2 4 3" xfId="22758"/>
    <cellStyle name="40% - Énfasis2 2 12 2 4 3 2" xfId="22759"/>
    <cellStyle name="40% - Énfasis2 2 12 2 4 4" xfId="22760"/>
    <cellStyle name="40% - Énfasis2 2 12 2 4 4 2" xfId="22761"/>
    <cellStyle name="40% - Énfasis2 2 12 2 4 5" xfId="22762"/>
    <cellStyle name="40% - Énfasis2 2 12 2 5" xfId="22763"/>
    <cellStyle name="40% - Énfasis2 2 12 2 5 2" xfId="22764"/>
    <cellStyle name="40% - Énfasis2 2 12 2 5 2 2" xfId="22765"/>
    <cellStyle name="40% - Énfasis2 2 12 2 5 3" xfId="22766"/>
    <cellStyle name="40% - Énfasis2 2 12 2 5 3 2" xfId="22767"/>
    <cellStyle name="40% - Énfasis2 2 12 2 5 4" xfId="22768"/>
    <cellStyle name="40% - Énfasis2 2 12 2 6" xfId="22769"/>
    <cellStyle name="40% - Énfasis2 2 12 2 6 2" xfId="22770"/>
    <cellStyle name="40% - Énfasis2 2 12 2 7" xfId="22771"/>
    <cellStyle name="40% - Énfasis2 2 12 2 7 2" xfId="22772"/>
    <cellStyle name="40% - Énfasis2 2 12 2 8" xfId="22773"/>
    <cellStyle name="40% - Énfasis2 2 12 3" xfId="22774"/>
    <cellStyle name="40% - Énfasis2 2 12 3 2" xfId="22775"/>
    <cellStyle name="40% - Énfasis2 2 12 3 2 2" xfId="22776"/>
    <cellStyle name="40% - Énfasis2 2 12 3 2 2 2" xfId="22777"/>
    <cellStyle name="40% - Énfasis2 2 12 3 2 2 2 2" xfId="22778"/>
    <cellStyle name="40% - Énfasis2 2 12 3 2 2 3" xfId="22779"/>
    <cellStyle name="40% - Énfasis2 2 12 3 2 2 3 2" xfId="22780"/>
    <cellStyle name="40% - Énfasis2 2 12 3 2 2 4" xfId="22781"/>
    <cellStyle name="40% - Énfasis2 2 12 3 2 3" xfId="22782"/>
    <cellStyle name="40% - Énfasis2 2 12 3 2 3 2" xfId="22783"/>
    <cellStyle name="40% - Énfasis2 2 12 3 2 4" xfId="22784"/>
    <cellStyle name="40% - Énfasis2 2 12 3 2 4 2" xfId="22785"/>
    <cellStyle name="40% - Énfasis2 2 12 3 2 5" xfId="22786"/>
    <cellStyle name="40% - Énfasis2 2 12 3 3" xfId="22787"/>
    <cellStyle name="40% - Énfasis2 2 12 3 3 2" xfId="22788"/>
    <cellStyle name="40% - Énfasis2 2 12 3 3 2 2" xfId="22789"/>
    <cellStyle name="40% - Énfasis2 2 12 3 3 3" xfId="22790"/>
    <cellStyle name="40% - Énfasis2 2 12 3 3 3 2" xfId="22791"/>
    <cellStyle name="40% - Énfasis2 2 12 3 3 4" xfId="22792"/>
    <cellStyle name="40% - Énfasis2 2 12 3 4" xfId="22793"/>
    <cellStyle name="40% - Énfasis2 2 12 3 4 2" xfId="22794"/>
    <cellStyle name="40% - Énfasis2 2 12 3 5" xfId="22795"/>
    <cellStyle name="40% - Énfasis2 2 12 3 5 2" xfId="22796"/>
    <cellStyle name="40% - Énfasis2 2 12 3 6" xfId="22797"/>
    <cellStyle name="40% - Énfasis2 2 12 4" xfId="22798"/>
    <cellStyle name="40% - Énfasis2 2 12 4 2" xfId="22799"/>
    <cellStyle name="40% - Énfasis2 2 12 4 2 2" xfId="22800"/>
    <cellStyle name="40% - Énfasis2 2 12 4 2 2 2" xfId="22801"/>
    <cellStyle name="40% - Énfasis2 2 12 4 2 2 2 2" xfId="22802"/>
    <cellStyle name="40% - Énfasis2 2 12 4 2 2 3" xfId="22803"/>
    <cellStyle name="40% - Énfasis2 2 12 4 2 2 3 2" xfId="22804"/>
    <cellStyle name="40% - Énfasis2 2 12 4 2 2 4" xfId="22805"/>
    <cellStyle name="40% - Énfasis2 2 12 4 2 3" xfId="22806"/>
    <cellStyle name="40% - Énfasis2 2 12 4 2 3 2" xfId="22807"/>
    <cellStyle name="40% - Énfasis2 2 12 4 2 4" xfId="22808"/>
    <cellStyle name="40% - Énfasis2 2 12 4 2 4 2" xfId="22809"/>
    <cellStyle name="40% - Énfasis2 2 12 4 2 5" xfId="22810"/>
    <cellStyle name="40% - Énfasis2 2 12 4 3" xfId="22811"/>
    <cellStyle name="40% - Énfasis2 2 12 4 3 2" xfId="22812"/>
    <cellStyle name="40% - Énfasis2 2 12 4 3 2 2" xfId="22813"/>
    <cellStyle name="40% - Énfasis2 2 12 4 3 3" xfId="22814"/>
    <cellStyle name="40% - Énfasis2 2 12 4 3 3 2" xfId="22815"/>
    <cellStyle name="40% - Énfasis2 2 12 4 3 4" xfId="22816"/>
    <cellStyle name="40% - Énfasis2 2 12 4 4" xfId="22817"/>
    <cellStyle name="40% - Énfasis2 2 12 4 4 2" xfId="22818"/>
    <cellStyle name="40% - Énfasis2 2 12 4 5" xfId="22819"/>
    <cellStyle name="40% - Énfasis2 2 12 4 5 2" xfId="22820"/>
    <cellStyle name="40% - Énfasis2 2 12 4 6" xfId="22821"/>
    <cellStyle name="40% - Énfasis2 2 12 5" xfId="22822"/>
    <cellStyle name="40% - Énfasis2 2 12 5 2" xfId="22823"/>
    <cellStyle name="40% - Énfasis2 2 12 5 2 2" xfId="22824"/>
    <cellStyle name="40% - Énfasis2 2 12 5 2 2 2" xfId="22825"/>
    <cellStyle name="40% - Énfasis2 2 12 5 2 3" xfId="22826"/>
    <cellStyle name="40% - Énfasis2 2 12 5 2 3 2" xfId="22827"/>
    <cellStyle name="40% - Énfasis2 2 12 5 2 4" xfId="22828"/>
    <cellStyle name="40% - Énfasis2 2 12 5 3" xfId="22829"/>
    <cellStyle name="40% - Énfasis2 2 12 5 3 2" xfId="22830"/>
    <cellStyle name="40% - Énfasis2 2 12 5 4" xfId="22831"/>
    <cellStyle name="40% - Énfasis2 2 12 5 4 2" xfId="22832"/>
    <cellStyle name="40% - Énfasis2 2 12 5 5" xfId="22833"/>
    <cellStyle name="40% - Énfasis2 2 12 6" xfId="22834"/>
    <cellStyle name="40% - Énfasis2 2 12 6 2" xfId="22835"/>
    <cellStyle name="40% - Énfasis2 2 12 6 2 2" xfId="22836"/>
    <cellStyle name="40% - Énfasis2 2 12 6 3" xfId="22837"/>
    <cellStyle name="40% - Énfasis2 2 12 6 3 2" xfId="22838"/>
    <cellStyle name="40% - Énfasis2 2 12 6 4" xfId="22839"/>
    <cellStyle name="40% - Énfasis2 2 12 7" xfId="22840"/>
    <cellStyle name="40% - Énfasis2 2 12 7 2" xfId="22841"/>
    <cellStyle name="40% - Énfasis2 2 12 8" xfId="22842"/>
    <cellStyle name="40% - Énfasis2 2 12 8 2" xfId="22843"/>
    <cellStyle name="40% - Énfasis2 2 12 9" xfId="22844"/>
    <cellStyle name="40% - Énfasis2 2 13" xfId="22845"/>
    <cellStyle name="40% - Énfasis2 2 13 2" xfId="22846"/>
    <cellStyle name="40% - Énfasis2 2 13 2 2" xfId="22847"/>
    <cellStyle name="40% - Énfasis2 2 13 2 2 2" xfId="22848"/>
    <cellStyle name="40% - Énfasis2 2 13 2 2 2 2" xfId="22849"/>
    <cellStyle name="40% - Énfasis2 2 13 2 2 2 2 2" xfId="22850"/>
    <cellStyle name="40% - Énfasis2 2 13 2 2 2 2 2 2" xfId="22851"/>
    <cellStyle name="40% - Énfasis2 2 13 2 2 2 2 3" xfId="22852"/>
    <cellStyle name="40% - Énfasis2 2 13 2 2 2 2 3 2" xfId="22853"/>
    <cellStyle name="40% - Énfasis2 2 13 2 2 2 2 4" xfId="22854"/>
    <cellStyle name="40% - Énfasis2 2 13 2 2 2 3" xfId="22855"/>
    <cellStyle name="40% - Énfasis2 2 13 2 2 2 3 2" xfId="22856"/>
    <cellStyle name="40% - Énfasis2 2 13 2 2 2 4" xfId="22857"/>
    <cellStyle name="40% - Énfasis2 2 13 2 2 2 4 2" xfId="22858"/>
    <cellStyle name="40% - Énfasis2 2 13 2 2 2 5" xfId="22859"/>
    <cellStyle name="40% - Énfasis2 2 13 2 2 3" xfId="22860"/>
    <cellStyle name="40% - Énfasis2 2 13 2 2 3 2" xfId="22861"/>
    <cellStyle name="40% - Énfasis2 2 13 2 2 3 2 2" xfId="22862"/>
    <cellStyle name="40% - Énfasis2 2 13 2 2 3 3" xfId="22863"/>
    <cellStyle name="40% - Énfasis2 2 13 2 2 3 3 2" xfId="22864"/>
    <cellStyle name="40% - Énfasis2 2 13 2 2 3 4" xfId="22865"/>
    <cellStyle name="40% - Énfasis2 2 13 2 2 4" xfId="22866"/>
    <cellStyle name="40% - Énfasis2 2 13 2 2 4 2" xfId="22867"/>
    <cellStyle name="40% - Énfasis2 2 13 2 2 5" xfId="22868"/>
    <cellStyle name="40% - Énfasis2 2 13 2 2 5 2" xfId="22869"/>
    <cellStyle name="40% - Énfasis2 2 13 2 2 6" xfId="22870"/>
    <cellStyle name="40% - Énfasis2 2 13 2 3" xfId="22871"/>
    <cellStyle name="40% - Énfasis2 2 13 2 3 2" xfId="22872"/>
    <cellStyle name="40% - Énfasis2 2 13 2 3 2 2" xfId="22873"/>
    <cellStyle name="40% - Énfasis2 2 13 2 3 2 2 2" xfId="22874"/>
    <cellStyle name="40% - Énfasis2 2 13 2 3 2 2 2 2" xfId="22875"/>
    <cellStyle name="40% - Énfasis2 2 13 2 3 2 2 3" xfId="22876"/>
    <cellStyle name="40% - Énfasis2 2 13 2 3 2 2 3 2" xfId="22877"/>
    <cellStyle name="40% - Énfasis2 2 13 2 3 2 2 4" xfId="22878"/>
    <cellStyle name="40% - Énfasis2 2 13 2 3 2 3" xfId="22879"/>
    <cellStyle name="40% - Énfasis2 2 13 2 3 2 3 2" xfId="22880"/>
    <cellStyle name="40% - Énfasis2 2 13 2 3 2 4" xfId="22881"/>
    <cellStyle name="40% - Énfasis2 2 13 2 3 2 4 2" xfId="22882"/>
    <cellStyle name="40% - Énfasis2 2 13 2 3 2 5" xfId="22883"/>
    <cellStyle name="40% - Énfasis2 2 13 2 3 3" xfId="22884"/>
    <cellStyle name="40% - Énfasis2 2 13 2 3 3 2" xfId="22885"/>
    <cellStyle name="40% - Énfasis2 2 13 2 3 3 2 2" xfId="22886"/>
    <cellStyle name="40% - Énfasis2 2 13 2 3 3 3" xfId="22887"/>
    <cellStyle name="40% - Énfasis2 2 13 2 3 3 3 2" xfId="22888"/>
    <cellStyle name="40% - Énfasis2 2 13 2 3 3 4" xfId="22889"/>
    <cellStyle name="40% - Énfasis2 2 13 2 3 4" xfId="22890"/>
    <cellStyle name="40% - Énfasis2 2 13 2 3 4 2" xfId="22891"/>
    <cellStyle name="40% - Énfasis2 2 13 2 3 5" xfId="22892"/>
    <cellStyle name="40% - Énfasis2 2 13 2 3 5 2" xfId="22893"/>
    <cellStyle name="40% - Énfasis2 2 13 2 3 6" xfId="22894"/>
    <cellStyle name="40% - Énfasis2 2 13 2 4" xfId="22895"/>
    <cellStyle name="40% - Énfasis2 2 13 2 4 2" xfId="22896"/>
    <cellStyle name="40% - Énfasis2 2 13 2 4 2 2" xfId="22897"/>
    <cellStyle name="40% - Énfasis2 2 13 2 4 2 2 2" xfId="22898"/>
    <cellStyle name="40% - Énfasis2 2 13 2 4 2 3" xfId="22899"/>
    <cellStyle name="40% - Énfasis2 2 13 2 4 2 3 2" xfId="22900"/>
    <cellStyle name="40% - Énfasis2 2 13 2 4 2 4" xfId="22901"/>
    <cellStyle name="40% - Énfasis2 2 13 2 4 3" xfId="22902"/>
    <cellStyle name="40% - Énfasis2 2 13 2 4 3 2" xfId="22903"/>
    <cellStyle name="40% - Énfasis2 2 13 2 4 4" xfId="22904"/>
    <cellStyle name="40% - Énfasis2 2 13 2 4 4 2" xfId="22905"/>
    <cellStyle name="40% - Énfasis2 2 13 2 4 5" xfId="22906"/>
    <cellStyle name="40% - Énfasis2 2 13 2 5" xfId="22907"/>
    <cellStyle name="40% - Énfasis2 2 13 2 5 2" xfId="22908"/>
    <cellStyle name="40% - Énfasis2 2 13 2 5 2 2" xfId="22909"/>
    <cellStyle name="40% - Énfasis2 2 13 2 5 3" xfId="22910"/>
    <cellStyle name="40% - Énfasis2 2 13 2 5 3 2" xfId="22911"/>
    <cellStyle name="40% - Énfasis2 2 13 2 5 4" xfId="22912"/>
    <cellStyle name="40% - Énfasis2 2 13 2 6" xfId="22913"/>
    <cellStyle name="40% - Énfasis2 2 13 2 6 2" xfId="22914"/>
    <cellStyle name="40% - Énfasis2 2 13 2 7" xfId="22915"/>
    <cellStyle name="40% - Énfasis2 2 13 2 7 2" xfId="22916"/>
    <cellStyle name="40% - Énfasis2 2 13 2 8" xfId="22917"/>
    <cellStyle name="40% - Énfasis2 2 13 3" xfId="22918"/>
    <cellStyle name="40% - Énfasis2 2 13 3 2" xfId="22919"/>
    <cellStyle name="40% - Énfasis2 2 13 3 2 2" xfId="22920"/>
    <cellStyle name="40% - Énfasis2 2 13 3 2 2 2" xfId="22921"/>
    <cellStyle name="40% - Énfasis2 2 13 3 2 2 2 2" xfId="22922"/>
    <cellStyle name="40% - Énfasis2 2 13 3 2 2 3" xfId="22923"/>
    <cellStyle name="40% - Énfasis2 2 13 3 2 2 3 2" xfId="22924"/>
    <cellStyle name="40% - Énfasis2 2 13 3 2 2 4" xfId="22925"/>
    <cellStyle name="40% - Énfasis2 2 13 3 2 3" xfId="22926"/>
    <cellStyle name="40% - Énfasis2 2 13 3 2 3 2" xfId="22927"/>
    <cellStyle name="40% - Énfasis2 2 13 3 2 4" xfId="22928"/>
    <cellStyle name="40% - Énfasis2 2 13 3 2 4 2" xfId="22929"/>
    <cellStyle name="40% - Énfasis2 2 13 3 2 5" xfId="22930"/>
    <cellStyle name="40% - Énfasis2 2 13 3 3" xfId="22931"/>
    <cellStyle name="40% - Énfasis2 2 13 3 3 2" xfId="22932"/>
    <cellStyle name="40% - Énfasis2 2 13 3 3 2 2" xfId="22933"/>
    <cellStyle name="40% - Énfasis2 2 13 3 3 3" xfId="22934"/>
    <cellStyle name="40% - Énfasis2 2 13 3 3 3 2" xfId="22935"/>
    <cellStyle name="40% - Énfasis2 2 13 3 3 4" xfId="22936"/>
    <cellStyle name="40% - Énfasis2 2 13 3 4" xfId="22937"/>
    <cellStyle name="40% - Énfasis2 2 13 3 4 2" xfId="22938"/>
    <cellStyle name="40% - Énfasis2 2 13 3 5" xfId="22939"/>
    <cellStyle name="40% - Énfasis2 2 13 3 5 2" xfId="22940"/>
    <cellStyle name="40% - Énfasis2 2 13 3 6" xfId="22941"/>
    <cellStyle name="40% - Énfasis2 2 13 4" xfId="22942"/>
    <cellStyle name="40% - Énfasis2 2 13 4 2" xfId="22943"/>
    <cellStyle name="40% - Énfasis2 2 13 4 2 2" xfId="22944"/>
    <cellStyle name="40% - Énfasis2 2 13 4 2 2 2" xfId="22945"/>
    <cellStyle name="40% - Énfasis2 2 13 4 2 2 2 2" xfId="22946"/>
    <cellStyle name="40% - Énfasis2 2 13 4 2 2 3" xfId="22947"/>
    <cellStyle name="40% - Énfasis2 2 13 4 2 2 3 2" xfId="22948"/>
    <cellStyle name="40% - Énfasis2 2 13 4 2 2 4" xfId="22949"/>
    <cellStyle name="40% - Énfasis2 2 13 4 2 3" xfId="22950"/>
    <cellStyle name="40% - Énfasis2 2 13 4 2 3 2" xfId="22951"/>
    <cellStyle name="40% - Énfasis2 2 13 4 2 4" xfId="22952"/>
    <cellStyle name="40% - Énfasis2 2 13 4 2 4 2" xfId="22953"/>
    <cellStyle name="40% - Énfasis2 2 13 4 2 5" xfId="22954"/>
    <cellStyle name="40% - Énfasis2 2 13 4 3" xfId="22955"/>
    <cellStyle name="40% - Énfasis2 2 13 4 3 2" xfId="22956"/>
    <cellStyle name="40% - Énfasis2 2 13 4 3 2 2" xfId="22957"/>
    <cellStyle name="40% - Énfasis2 2 13 4 3 3" xfId="22958"/>
    <cellStyle name="40% - Énfasis2 2 13 4 3 3 2" xfId="22959"/>
    <cellStyle name="40% - Énfasis2 2 13 4 3 4" xfId="22960"/>
    <cellStyle name="40% - Énfasis2 2 13 4 4" xfId="22961"/>
    <cellStyle name="40% - Énfasis2 2 13 4 4 2" xfId="22962"/>
    <cellStyle name="40% - Énfasis2 2 13 4 5" xfId="22963"/>
    <cellStyle name="40% - Énfasis2 2 13 4 5 2" xfId="22964"/>
    <cellStyle name="40% - Énfasis2 2 13 4 6" xfId="22965"/>
    <cellStyle name="40% - Énfasis2 2 13 5" xfId="22966"/>
    <cellStyle name="40% - Énfasis2 2 13 5 2" xfId="22967"/>
    <cellStyle name="40% - Énfasis2 2 13 5 2 2" xfId="22968"/>
    <cellStyle name="40% - Énfasis2 2 13 5 2 2 2" xfId="22969"/>
    <cellStyle name="40% - Énfasis2 2 13 5 2 3" xfId="22970"/>
    <cellStyle name="40% - Énfasis2 2 13 5 2 3 2" xfId="22971"/>
    <cellStyle name="40% - Énfasis2 2 13 5 2 4" xfId="22972"/>
    <cellStyle name="40% - Énfasis2 2 13 5 3" xfId="22973"/>
    <cellStyle name="40% - Énfasis2 2 13 5 3 2" xfId="22974"/>
    <cellStyle name="40% - Énfasis2 2 13 5 4" xfId="22975"/>
    <cellStyle name="40% - Énfasis2 2 13 5 4 2" xfId="22976"/>
    <cellStyle name="40% - Énfasis2 2 13 5 5" xfId="22977"/>
    <cellStyle name="40% - Énfasis2 2 13 6" xfId="22978"/>
    <cellStyle name="40% - Énfasis2 2 13 6 2" xfId="22979"/>
    <cellStyle name="40% - Énfasis2 2 13 6 2 2" xfId="22980"/>
    <cellStyle name="40% - Énfasis2 2 13 6 3" xfId="22981"/>
    <cellStyle name="40% - Énfasis2 2 13 6 3 2" xfId="22982"/>
    <cellStyle name="40% - Énfasis2 2 13 6 4" xfId="22983"/>
    <cellStyle name="40% - Énfasis2 2 13 7" xfId="22984"/>
    <cellStyle name="40% - Énfasis2 2 13 7 2" xfId="22985"/>
    <cellStyle name="40% - Énfasis2 2 13 8" xfId="22986"/>
    <cellStyle name="40% - Énfasis2 2 13 8 2" xfId="22987"/>
    <cellStyle name="40% - Énfasis2 2 13 9" xfId="22988"/>
    <cellStyle name="40% - Énfasis2 2 14" xfId="22989"/>
    <cellStyle name="40% - Énfasis2 2 14 2" xfId="22990"/>
    <cellStyle name="40% - Énfasis2 2 14 2 2" xfId="22991"/>
    <cellStyle name="40% - Énfasis2 2 14 2 2 2" xfId="22992"/>
    <cellStyle name="40% - Énfasis2 2 14 2 2 2 2" xfId="22993"/>
    <cellStyle name="40% - Énfasis2 2 14 2 2 2 2 2" xfId="22994"/>
    <cellStyle name="40% - Énfasis2 2 14 2 2 2 3" xfId="22995"/>
    <cellStyle name="40% - Énfasis2 2 14 2 2 2 3 2" xfId="22996"/>
    <cellStyle name="40% - Énfasis2 2 14 2 2 2 4" xfId="22997"/>
    <cellStyle name="40% - Énfasis2 2 14 2 2 3" xfId="22998"/>
    <cellStyle name="40% - Énfasis2 2 14 2 2 3 2" xfId="22999"/>
    <cellStyle name="40% - Énfasis2 2 14 2 2 4" xfId="23000"/>
    <cellStyle name="40% - Énfasis2 2 14 2 2 4 2" xfId="23001"/>
    <cellStyle name="40% - Énfasis2 2 14 2 2 5" xfId="23002"/>
    <cellStyle name="40% - Énfasis2 2 14 2 3" xfId="23003"/>
    <cellStyle name="40% - Énfasis2 2 14 2 3 2" xfId="23004"/>
    <cellStyle name="40% - Énfasis2 2 14 2 3 2 2" xfId="23005"/>
    <cellStyle name="40% - Énfasis2 2 14 2 3 3" xfId="23006"/>
    <cellStyle name="40% - Énfasis2 2 14 2 3 3 2" xfId="23007"/>
    <cellStyle name="40% - Énfasis2 2 14 2 3 4" xfId="23008"/>
    <cellStyle name="40% - Énfasis2 2 14 2 4" xfId="23009"/>
    <cellStyle name="40% - Énfasis2 2 14 2 4 2" xfId="23010"/>
    <cellStyle name="40% - Énfasis2 2 14 2 5" xfId="23011"/>
    <cellStyle name="40% - Énfasis2 2 14 2 5 2" xfId="23012"/>
    <cellStyle name="40% - Énfasis2 2 14 2 6" xfId="23013"/>
    <cellStyle name="40% - Énfasis2 2 14 3" xfId="23014"/>
    <cellStyle name="40% - Énfasis2 2 14 3 2" xfId="23015"/>
    <cellStyle name="40% - Énfasis2 2 14 3 2 2" xfId="23016"/>
    <cellStyle name="40% - Énfasis2 2 14 3 2 2 2" xfId="23017"/>
    <cellStyle name="40% - Énfasis2 2 14 3 2 2 2 2" xfId="23018"/>
    <cellStyle name="40% - Énfasis2 2 14 3 2 2 3" xfId="23019"/>
    <cellStyle name="40% - Énfasis2 2 14 3 2 2 3 2" xfId="23020"/>
    <cellStyle name="40% - Énfasis2 2 14 3 2 2 4" xfId="23021"/>
    <cellStyle name="40% - Énfasis2 2 14 3 2 3" xfId="23022"/>
    <cellStyle name="40% - Énfasis2 2 14 3 2 3 2" xfId="23023"/>
    <cellStyle name="40% - Énfasis2 2 14 3 2 4" xfId="23024"/>
    <cellStyle name="40% - Énfasis2 2 14 3 2 4 2" xfId="23025"/>
    <cellStyle name="40% - Énfasis2 2 14 3 2 5" xfId="23026"/>
    <cellStyle name="40% - Énfasis2 2 14 3 3" xfId="23027"/>
    <cellStyle name="40% - Énfasis2 2 14 3 3 2" xfId="23028"/>
    <cellStyle name="40% - Énfasis2 2 14 3 3 2 2" xfId="23029"/>
    <cellStyle name="40% - Énfasis2 2 14 3 3 3" xfId="23030"/>
    <cellStyle name="40% - Énfasis2 2 14 3 3 3 2" xfId="23031"/>
    <cellStyle name="40% - Énfasis2 2 14 3 3 4" xfId="23032"/>
    <cellStyle name="40% - Énfasis2 2 14 3 4" xfId="23033"/>
    <cellStyle name="40% - Énfasis2 2 14 3 4 2" xfId="23034"/>
    <cellStyle name="40% - Énfasis2 2 14 3 5" xfId="23035"/>
    <cellStyle name="40% - Énfasis2 2 14 3 5 2" xfId="23036"/>
    <cellStyle name="40% - Énfasis2 2 14 3 6" xfId="23037"/>
    <cellStyle name="40% - Énfasis2 2 14 4" xfId="23038"/>
    <cellStyle name="40% - Énfasis2 2 14 4 2" xfId="23039"/>
    <cellStyle name="40% - Énfasis2 2 14 4 2 2" xfId="23040"/>
    <cellStyle name="40% - Énfasis2 2 14 4 2 2 2" xfId="23041"/>
    <cellStyle name="40% - Énfasis2 2 14 4 2 3" xfId="23042"/>
    <cellStyle name="40% - Énfasis2 2 14 4 2 3 2" xfId="23043"/>
    <cellStyle name="40% - Énfasis2 2 14 4 2 4" xfId="23044"/>
    <cellStyle name="40% - Énfasis2 2 14 4 3" xfId="23045"/>
    <cellStyle name="40% - Énfasis2 2 14 4 3 2" xfId="23046"/>
    <cellStyle name="40% - Énfasis2 2 14 4 4" xfId="23047"/>
    <cellStyle name="40% - Énfasis2 2 14 4 4 2" xfId="23048"/>
    <cellStyle name="40% - Énfasis2 2 14 4 5" xfId="23049"/>
    <cellStyle name="40% - Énfasis2 2 14 5" xfId="23050"/>
    <cellStyle name="40% - Énfasis2 2 14 5 2" xfId="23051"/>
    <cellStyle name="40% - Énfasis2 2 14 5 2 2" xfId="23052"/>
    <cellStyle name="40% - Énfasis2 2 14 5 3" xfId="23053"/>
    <cellStyle name="40% - Énfasis2 2 14 5 3 2" xfId="23054"/>
    <cellStyle name="40% - Énfasis2 2 14 5 4" xfId="23055"/>
    <cellStyle name="40% - Énfasis2 2 14 6" xfId="23056"/>
    <cellStyle name="40% - Énfasis2 2 14 6 2" xfId="23057"/>
    <cellStyle name="40% - Énfasis2 2 14 7" xfId="23058"/>
    <cellStyle name="40% - Énfasis2 2 14 7 2" xfId="23059"/>
    <cellStyle name="40% - Énfasis2 2 14 8" xfId="23060"/>
    <cellStyle name="40% - Énfasis2 2 15" xfId="23061"/>
    <cellStyle name="40% - Énfasis2 2 15 2" xfId="23062"/>
    <cellStyle name="40% - Énfasis2 2 15 2 2" xfId="23063"/>
    <cellStyle name="40% - Énfasis2 2 15 2 2 2" xfId="23064"/>
    <cellStyle name="40% - Énfasis2 2 15 2 2 2 2" xfId="23065"/>
    <cellStyle name="40% - Énfasis2 2 15 2 2 3" xfId="23066"/>
    <cellStyle name="40% - Énfasis2 2 15 2 2 3 2" xfId="23067"/>
    <cellStyle name="40% - Énfasis2 2 15 2 2 4" xfId="23068"/>
    <cellStyle name="40% - Énfasis2 2 15 2 3" xfId="23069"/>
    <cellStyle name="40% - Énfasis2 2 15 2 3 2" xfId="23070"/>
    <cellStyle name="40% - Énfasis2 2 15 2 4" xfId="23071"/>
    <cellStyle name="40% - Énfasis2 2 15 2 4 2" xfId="23072"/>
    <cellStyle name="40% - Énfasis2 2 15 2 5" xfId="23073"/>
    <cellStyle name="40% - Énfasis2 2 15 3" xfId="23074"/>
    <cellStyle name="40% - Énfasis2 2 15 3 2" xfId="23075"/>
    <cellStyle name="40% - Énfasis2 2 15 3 2 2" xfId="23076"/>
    <cellStyle name="40% - Énfasis2 2 15 3 3" xfId="23077"/>
    <cellStyle name="40% - Énfasis2 2 15 3 3 2" xfId="23078"/>
    <cellStyle name="40% - Énfasis2 2 15 3 4" xfId="23079"/>
    <cellStyle name="40% - Énfasis2 2 15 4" xfId="23080"/>
    <cellStyle name="40% - Énfasis2 2 15 4 2" xfId="23081"/>
    <cellStyle name="40% - Énfasis2 2 15 5" xfId="23082"/>
    <cellStyle name="40% - Énfasis2 2 15 5 2" xfId="23083"/>
    <cellStyle name="40% - Énfasis2 2 15 6" xfId="23084"/>
    <cellStyle name="40% - Énfasis2 2 16" xfId="23085"/>
    <cellStyle name="40% - Énfasis2 2 16 2" xfId="23086"/>
    <cellStyle name="40% - Énfasis2 2 16 2 2" xfId="23087"/>
    <cellStyle name="40% - Énfasis2 2 16 2 2 2" xfId="23088"/>
    <cellStyle name="40% - Énfasis2 2 16 2 2 2 2" xfId="23089"/>
    <cellStyle name="40% - Énfasis2 2 16 2 2 3" xfId="23090"/>
    <cellStyle name="40% - Énfasis2 2 16 2 2 3 2" xfId="23091"/>
    <cellStyle name="40% - Énfasis2 2 16 2 2 4" xfId="23092"/>
    <cellStyle name="40% - Énfasis2 2 16 2 3" xfId="23093"/>
    <cellStyle name="40% - Énfasis2 2 16 2 3 2" xfId="23094"/>
    <cellStyle name="40% - Énfasis2 2 16 2 4" xfId="23095"/>
    <cellStyle name="40% - Énfasis2 2 16 2 4 2" xfId="23096"/>
    <cellStyle name="40% - Énfasis2 2 16 2 5" xfId="23097"/>
    <cellStyle name="40% - Énfasis2 2 16 3" xfId="23098"/>
    <cellStyle name="40% - Énfasis2 2 16 3 2" xfId="23099"/>
    <cellStyle name="40% - Énfasis2 2 16 3 2 2" xfId="23100"/>
    <cellStyle name="40% - Énfasis2 2 16 3 3" xfId="23101"/>
    <cellStyle name="40% - Énfasis2 2 16 3 3 2" xfId="23102"/>
    <cellStyle name="40% - Énfasis2 2 16 3 4" xfId="23103"/>
    <cellStyle name="40% - Énfasis2 2 16 4" xfId="23104"/>
    <cellStyle name="40% - Énfasis2 2 16 4 2" xfId="23105"/>
    <cellStyle name="40% - Énfasis2 2 16 5" xfId="23106"/>
    <cellStyle name="40% - Énfasis2 2 16 5 2" xfId="23107"/>
    <cellStyle name="40% - Énfasis2 2 16 6" xfId="23108"/>
    <cellStyle name="40% - Énfasis2 2 17" xfId="23109"/>
    <cellStyle name="40% - Énfasis2 2 17 2" xfId="23110"/>
    <cellStyle name="40% - Énfasis2 2 17 2 2" xfId="23111"/>
    <cellStyle name="40% - Énfasis2 2 17 2 2 2" xfId="23112"/>
    <cellStyle name="40% - Énfasis2 2 17 2 3" xfId="23113"/>
    <cellStyle name="40% - Énfasis2 2 17 2 3 2" xfId="23114"/>
    <cellStyle name="40% - Énfasis2 2 17 2 4" xfId="23115"/>
    <cellStyle name="40% - Énfasis2 2 17 3" xfId="23116"/>
    <cellStyle name="40% - Énfasis2 2 17 3 2" xfId="23117"/>
    <cellStyle name="40% - Énfasis2 2 17 4" xfId="23118"/>
    <cellStyle name="40% - Énfasis2 2 17 4 2" xfId="23119"/>
    <cellStyle name="40% - Énfasis2 2 17 5" xfId="23120"/>
    <cellStyle name="40% - Énfasis2 2 18" xfId="23121"/>
    <cellStyle name="40% - Énfasis2 2 18 2" xfId="23122"/>
    <cellStyle name="40% - Énfasis2 2 18 2 2" xfId="23123"/>
    <cellStyle name="40% - Énfasis2 2 18 3" xfId="23124"/>
    <cellStyle name="40% - Énfasis2 2 18 3 2" xfId="23125"/>
    <cellStyle name="40% - Énfasis2 2 18 4" xfId="23126"/>
    <cellStyle name="40% - Énfasis2 2 19" xfId="23127"/>
    <cellStyle name="40% - Énfasis2 2 19 2" xfId="23128"/>
    <cellStyle name="40% - Énfasis2 2 2" xfId="23129"/>
    <cellStyle name="40% - Énfasis2 2 2 10" xfId="23130"/>
    <cellStyle name="40% - Énfasis2 2 2 2" xfId="23131"/>
    <cellStyle name="40% - Énfasis2 2 2 2 2" xfId="23132"/>
    <cellStyle name="40% - Énfasis2 2 2 2 2 2" xfId="23133"/>
    <cellStyle name="40% - Énfasis2 2 2 2 2 2 2" xfId="23134"/>
    <cellStyle name="40% - Énfasis2 2 2 2 2 2 2 2" xfId="23135"/>
    <cellStyle name="40% - Énfasis2 2 2 2 2 2 2 2 2" xfId="23136"/>
    <cellStyle name="40% - Énfasis2 2 2 2 2 2 2 3" xfId="23137"/>
    <cellStyle name="40% - Énfasis2 2 2 2 2 2 2 3 2" xfId="23138"/>
    <cellStyle name="40% - Énfasis2 2 2 2 2 2 2 4" xfId="23139"/>
    <cellStyle name="40% - Énfasis2 2 2 2 2 2 3" xfId="23140"/>
    <cellStyle name="40% - Énfasis2 2 2 2 2 2 3 2" xfId="23141"/>
    <cellStyle name="40% - Énfasis2 2 2 2 2 2 4" xfId="23142"/>
    <cellStyle name="40% - Énfasis2 2 2 2 2 2 4 2" xfId="23143"/>
    <cellStyle name="40% - Énfasis2 2 2 2 2 2 5" xfId="23144"/>
    <cellStyle name="40% - Énfasis2 2 2 2 2 3" xfId="23145"/>
    <cellStyle name="40% - Énfasis2 2 2 2 2 3 2" xfId="23146"/>
    <cellStyle name="40% - Énfasis2 2 2 2 2 3 2 2" xfId="23147"/>
    <cellStyle name="40% - Énfasis2 2 2 2 2 3 3" xfId="23148"/>
    <cellStyle name="40% - Énfasis2 2 2 2 2 3 3 2" xfId="23149"/>
    <cellStyle name="40% - Énfasis2 2 2 2 2 3 4" xfId="23150"/>
    <cellStyle name="40% - Énfasis2 2 2 2 2 4" xfId="23151"/>
    <cellStyle name="40% - Énfasis2 2 2 2 2 4 2" xfId="23152"/>
    <cellStyle name="40% - Énfasis2 2 2 2 2 5" xfId="23153"/>
    <cellStyle name="40% - Énfasis2 2 2 2 2 5 2" xfId="23154"/>
    <cellStyle name="40% - Énfasis2 2 2 2 2 6" xfId="23155"/>
    <cellStyle name="40% - Énfasis2 2 2 2 3" xfId="23156"/>
    <cellStyle name="40% - Énfasis2 2 2 2 3 2" xfId="23157"/>
    <cellStyle name="40% - Énfasis2 2 2 2 3 2 2" xfId="23158"/>
    <cellStyle name="40% - Énfasis2 2 2 2 3 2 2 2" xfId="23159"/>
    <cellStyle name="40% - Énfasis2 2 2 2 3 2 2 2 2" xfId="23160"/>
    <cellStyle name="40% - Énfasis2 2 2 2 3 2 2 3" xfId="23161"/>
    <cellStyle name="40% - Énfasis2 2 2 2 3 2 2 3 2" xfId="23162"/>
    <cellStyle name="40% - Énfasis2 2 2 2 3 2 2 4" xfId="23163"/>
    <cellStyle name="40% - Énfasis2 2 2 2 3 2 3" xfId="23164"/>
    <cellStyle name="40% - Énfasis2 2 2 2 3 2 3 2" xfId="23165"/>
    <cellStyle name="40% - Énfasis2 2 2 2 3 2 4" xfId="23166"/>
    <cellStyle name="40% - Énfasis2 2 2 2 3 2 4 2" xfId="23167"/>
    <cellStyle name="40% - Énfasis2 2 2 2 3 2 5" xfId="23168"/>
    <cellStyle name="40% - Énfasis2 2 2 2 3 3" xfId="23169"/>
    <cellStyle name="40% - Énfasis2 2 2 2 3 3 2" xfId="23170"/>
    <cellStyle name="40% - Énfasis2 2 2 2 3 3 2 2" xfId="23171"/>
    <cellStyle name="40% - Énfasis2 2 2 2 3 3 3" xfId="23172"/>
    <cellStyle name="40% - Énfasis2 2 2 2 3 3 3 2" xfId="23173"/>
    <cellStyle name="40% - Énfasis2 2 2 2 3 3 4" xfId="23174"/>
    <cellStyle name="40% - Énfasis2 2 2 2 3 4" xfId="23175"/>
    <cellStyle name="40% - Énfasis2 2 2 2 3 4 2" xfId="23176"/>
    <cellStyle name="40% - Énfasis2 2 2 2 3 5" xfId="23177"/>
    <cellStyle name="40% - Énfasis2 2 2 2 3 5 2" xfId="23178"/>
    <cellStyle name="40% - Énfasis2 2 2 2 3 6" xfId="23179"/>
    <cellStyle name="40% - Énfasis2 2 2 2 4" xfId="23180"/>
    <cellStyle name="40% - Énfasis2 2 2 2 4 2" xfId="23181"/>
    <cellStyle name="40% - Énfasis2 2 2 2 4 2 2" xfId="23182"/>
    <cellStyle name="40% - Énfasis2 2 2 2 4 2 2 2" xfId="23183"/>
    <cellStyle name="40% - Énfasis2 2 2 2 4 2 3" xfId="23184"/>
    <cellStyle name="40% - Énfasis2 2 2 2 4 2 3 2" xfId="23185"/>
    <cellStyle name="40% - Énfasis2 2 2 2 4 2 4" xfId="23186"/>
    <cellStyle name="40% - Énfasis2 2 2 2 4 3" xfId="23187"/>
    <cellStyle name="40% - Énfasis2 2 2 2 4 3 2" xfId="23188"/>
    <cellStyle name="40% - Énfasis2 2 2 2 4 4" xfId="23189"/>
    <cellStyle name="40% - Énfasis2 2 2 2 4 4 2" xfId="23190"/>
    <cellStyle name="40% - Énfasis2 2 2 2 4 5" xfId="23191"/>
    <cellStyle name="40% - Énfasis2 2 2 2 5" xfId="23192"/>
    <cellStyle name="40% - Énfasis2 2 2 2 5 2" xfId="23193"/>
    <cellStyle name="40% - Énfasis2 2 2 2 5 2 2" xfId="23194"/>
    <cellStyle name="40% - Énfasis2 2 2 2 5 3" xfId="23195"/>
    <cellStyle name="40% - Énfasis2 2 2 2 5 3 2" xfId="23196"/>
    <cellStyle name="40% - Énfasis2 2 2 2 5 4" xfId="23197"/>
    <cellStyle name="40% - Énfasis2 2 2 2 6" xfId="23198"/>
    <cellStyle name="40% - Énfasis2 2 2 2 6 2" xfId="23199"/>
    <cellStyle name="40% - Énfasis2 2 2 2 7" xfId="23200"/>
    <cellStyle name="40% - Énfasis2 2 2 2 7 2" xfId="23201"/>
    <cellStyle name="40% - Énfasis2 2 2 2 8" xfId="23202"/>
    <cellStyle name="40% - Énfasis2 2 2 3" xfId="23203"/>
    <cellStyle name="40% - Énfasis2 2 2 3 2" xfId="23204"/>
    <cellStyle name="40% - Énfasis2 2 2 3 2 2" xfId="23205"/>
    <cellStyle name="40% - Énfasis2 2 2 3 2 2 2" xfId="23206"/>
    <cellStyle name="40% - Énfasis2 2 2 3 2 2 2 2" xfId="23207"/>
    <cellStyle name="40% - Énfasis2 2 2 3 2 2 3" xfId="23208"/>
    <cellStyle name="40% - Énfasis2 2 2 3 2 2 3 2" xfId="23209"/>
    <cellStyle name="40% - Énfasis2 2 2 3 2 2 4" xfId="23210"/>
    <cellStyle name="40% - Énfasis2 2 2 3 2 3" xfId="23211"/>
    <cellStyle name="40% - Énfasis2 2 2 3 2 3 2" xfId="23212"/>
    <cellStyle name="40% - Énfasis2 2 2 3 2 4" xfId="23213"/>
    <cellStyle name="40% - Énfasis2 2 2 3 2 4 2" xfId="23214"/>
    <cellStyle name="40% - Énfasis2 2 2 3 2 5" xfId="23215"/>
    <cellStyle name="40% - Énfasis2 2 2 3 3" xfId="23216"/>
    <cellStyle name="40% - Énfasis2 2 2 3 3 2" xfId="23217"/>
    <cellStyle name="40% - Énfasis2 2 2 3 3 2 2" xfId="23218"/>
    <cellStyle name="40% - Énfasis2 2 2 3 3 3" xfId="23219"/>
    <cellStyle name="40% - Énfasis2 2 2 3 3 3 2" xfId="23220"/>
    <cellStyle name="40% - Énfasis2 2 2 3 3 4" xfId="23221"/>
    <cellStyle name="40% - Énfasis2 2 2 3 4" xfId="23222"/>
    <cellStyle name="40% - Énfasis2 2 2 3 4 2" xfId="23223"/>
    <cellStyle name="40% - Énfasis2 2 2 3 5" xfId="23224"/>
    <cellStyle name="40% - Énfasis2 2 2 3 5 2" xfId="23225"/>
    <cellStyle name="40% - Énfasis2 2 2 3 6" xfId="23226"/>
    <cellStyle name="40% - Énfasis2 2 2 4" xfId="23227"/>
    <cellStyle name="40% - Énfasis2 2 2 4 2" xfId="23228"/>
    <cellStyle name="40% - Énfasis2 2 2 4 2 2" xfId="23229"/>
    <cellStyle name="40% - Énfasis2 2 2 4 2 2 2" xfId="23230"/>
    <cellStyle name="40% - Énfasis2 2 2 4 2 2 2 2" xfId="23231"/>
    <cellStyle name="40% - Énfasis2 2 2 4 2 2 3" xfId="23232"/>
    <cellStyle name="40% - Énfasis2 2 2 4 2 2 3 2" xfId="23233"/>
    <cellStyle name="40% - Énfasis2 2 2 4 2 2 4" xfId="23234"/>
    <cellStyle name="40% - Énfasis2 2 2 4 2 3" xfId="23235"/>
    <cellStyle name="40% - Énfasis2 2 2 4 2 3 2" xfId="23236"/>
    <cellStyle name="40% - Énfasis2 2 2 4 2 4" xfId="23237"/>
    <cellStyle name="40% - Énfasis2 2 2 4 2 4 2" xfId="23238"/>
    <cellStyle name="40% - Énfasis2 2 2 4 2 5" xfId="23239"/>
    <cellStyle name="40% - Énfasis2 2 2 4 3" xfId="23240"/>
    <cellStyle name="40% - Énfasis2 2 2 4 3 2" xfId="23241"/>
    <cellStyle name="40% - Énfasis2 2 2 4 3 2 2" xfId="23242"/>
    <cellStyle name="40% - Énfasis2 2 2 4 3 3" xfId="23243"/>
    <cellStyle name="40% - Énfasis2 2 2 4 3 3 2" xfId="23244"/>
    <cellStyle name="40% - Énfasis2 2 2 4 3 4" xfId="23245"/>
    <cellStyle name="40% - Énfasis2 2 2 4 4" xfId="23246"/>
    <cellStyle name="40% - Énfasis2 2 2 4 4 2" xfId="23247"/>
    <cellStyle name="40% - Énfasis2 2 2 4 5" xfId="23248"/>
    <cellStyle name="40% - Énfasis2 2 2 4 5 2" xfId="23249"/>
    <cellStyle name="40% - Énfasis2 2 2 4 6" xfId="23250"/>
    <cellStyle name="40% - Énfasis2 2 2 5" xfId="23251"/>
    <cellStyle name="40% - Énfasis2 2 2 5 2" xfId="23252"/>
    <cellStyle name="40% - Énfasis2 2 2 5 2 2" xfId="23253"/>
    <cellStyle name="40% - Énfasis2 2 2 5 2 2 2" xfId="23254"/>
    <cellStyle name="40% - Énfasis2 2 2 5 2 3" xfId="23255"/>
    <cellStyle name="40% - Énfasis2 2 2 5 2 3 2" xfId="23256"/>
    <cellStyle name="40% - Énfasis2 2 2 5 2 4" xfId="23257"/>
    <cellStyle name="40% - Énfasis2 2 2 5 3" xfId="23258"/>
    <cellStyle name="40% - Énfasis2 2 2 5 3 2" xfId="23259"/>
    <cellStyle name="40% - Énfasis2 2 2 5 4" xfId="23260"/>
    <cellStyle name="40% - Énfasis2 2 2 5 4 2" xfId="23261"/>
    <cellStyle name="40% - Énfasis2 2 2 5 5" xfId="23262"/>
    <cellStyle name="40% - Énfasis2 2 2 6" xfId="23263"/>
    <cellStyle name="40% - Énfasis2 2 2 6 2" xfId="23264"/>
    <cellStyle name="40% - Énfasis2 2 2 6 2 2" xfId="23265"/>
    <cellStyle name="40% - Énfasis2 2 2 6 3" xfId="23266"/>
    <cellStyle name="40% - Énfasis2 2 2 6 3 2" xfId="23267"/>
    <cellStyle name="40% - Énfasis2 2 2 6 4" xfId="23268"/>
    <cellStyle name="40% - Énfasis2 2 2 7" xfId="23269"/>
    <cellStyle name="40% - Énfasis2 2 2 7 2" xfId="23270"/>
    <cellStyle name="40% - Énfasis2 2 2 8" xfId="23271"/>
    <cellStyle name="40% - Énfasis2 2 2 8 2" xfId="23272"/>
    <cellStyle name="40% - Énfasis2 2 2 9" xfId="23273"/>
    <cellStyle name="40% - Énfasis2 2 20" xfId="23274"/>
    <cellStyle name="40% - Énfasis2 2 20 2" xfId="23275"/>
    <cellStyle name="40% - Énfasis2 2 21" xfId="23276"/>
    <cellStyle name="40% - Énfasis2 2 22" xfId="23277"/>
    <cellStyle name="40% - Énfasis2 2 3" xfId="23278"/>
    <cellStyle name="40% - Énfasis2 2 3 10" xfId="23279"/>
    <cellStyle name="40% - Énfasis2 2 3 2" xfId="23280"/>
    <cellStyle name="40% - Énfasis2 2 3 2 2" xfId="23281"/>
    <cellStyle name="40% - Énfasis2 2 3 2 2 2" xfId="23282"/>
    <cellStyle name="40% - Énfasis2 2 3 2 2 2 2" xfId="23283"/>
    <cellStyle name="40% - Énfasis2 2 3 2 2 2 2 2" xfId="23284"/>
    <cellStyle name="40% - Énfasis2 2 3 2 2 2 2 2 2" xfId="23285"/>
    <cellStyle name="40% - Énfasis2 2 3 2 2 2 2 3" xfId="23286"/>
    <cellStyle name="40% - Énfasis2 2 3 2 2 2 2 3 2" xfId="23287"/>
    <cellStyle name="40% - Énfasis2 2 3 2 2 2 2 4" xfId="23288"/>
    <cellStyle name="40% - Énfasis2 2 3 2 2 2 3" xfId="23289"/>
    <cellStyle name="40% - Énfasis2 2 3 2 2 2 3 2" xfId="23290"/>
    <cellStyle name="40% - Énfasis2 2 3 2 2 2 4" xfId="23291"/>
    <cellStyle name="40% - Énfasis2 2 3 2 2 2 4 2" xfId="23292"/>
    <cellStyle name="40% - Énfasis2 2 3 2 2 2 5" xfId="23293"/>
    <cellStyle name="40% - Énfasis2 2 3 2 2 3" xfId="23294"/>
    <cellStyle name="40% - Énfasis2 2 3 2 2 3 2" xfId="23295"/>
    <cellStyle name="40% - Énfasis2 2 3 2 2 3 2 2" xfId="23296"/>
    <cellStyle name="40% - Énfasis2 2 3 2 2 3 3" xfId="23297"/>
    <cellStyle name="40% - Énfasis2 2 3 2 2 3 3 2" xfId="23298"/>
    <cellStyle name="40% - Énfasis2 2 3 2 2 3 4" xfId="23299"/>
    <cellStyle name="40% - Énfasis2 2 3 2 2 4" xfId="23300"/>
    <cellStyle name="40% - Énfasis2 2 3 2 2 4 2" xfId="23301"/>
    <cellStyle name="40% - Énfasis2 2 3 2 2 5" xfId="23302"/>
    <cellStyle name="40% - Énfasis2 2 3 2 2 5 2" xfId="23303"/>
    <cellStyle name="40% - Énfasis2 2 3 2 2 6" xfId="23304"/>
    <cellStyle name="40% - Énfasis2 2 3 2 3" xfId="23305"/>
    <cellStyle name="40% - Énfasis2 2 3 2 3 2" xfId="23306"/>
    <cellStyle name="40% - Énfasis2 2 3 2 3 2 2" xfId="23307"/>
    <cellStyle name="40% - Énfasis2 2 3 2 3 2 2 2" xfId="23308"/>
    <cellStyle name="40% - Énfasis2 2 3 2 3 2 2 2 2" xfId="23309"/>
    <cellStyle name="40% - Énfasis2 2 3 2 3 2 2 3" xfId="23310"/>
    <cellStyle name="40% - Énfasis2 2 3 2 3 2 2 3 2" xfId="23311"/>
    <cellStyle name="40% - Énfasis2 2 3 2 3 2 2 4" xfId="23312"/>
    <cellStyle name="40% - Énfasis2 2 3 2 3 2 3" xfId="23313"/>
    <cellStyle name="40% - Énfasis2 2 3 2 3 2 3 2" xfId="23314"/>
    <cellStyle name="40% - Énfasis2 2 3 2 3 2 4" xfId="23315"/>
    <cellStyle name="40% - Énfasis2 2 3 2 3 2 4 2" xfId="23316"/>
    <cellStyle name="40% - Énfasis2 2 3 2 3 2 5" xfId="23317"/>
    <cellStyle name="40% - Énfasis2 2 3 2 3 3" xfId="23318"/>
    <cellStyle name="40% - Énfasis2 2 3 2 3 3 2" xfId="23319"/>
    <cellStyle name="40% - Énfasis2 2 3 2 3 3 2 2" xfId="23320"/>
    <cellStyle name="40% - Énfasis2 2 3 2 3 3 3" xfId="23321"/>
    <cellStyle name="40% - Énfasis2 2 3 2 3 3 3 2" xfId="23322"/>
    <cellStyle name="40% - Énfasis2 2 3 2 3 3 4" xfId="23323"/>
    <cellStyle name="40% - Énfasis2 2 3 2 3 4" xfId="23324"/>
    <cellStyle name="40% - Énfasis2 2 3 2 3 4 2" xfId="23325"/>
    <cellStyle name="40% - Énfasis2 2 3 2 3 5" xfId="23326"/>
    <cellStyle name="40% - Énfasis2 2 3 2 3 5 2" xfId="23327"/>
    <cellStyle name="40% - Énfasis2 2 3 2 3 6" xfId="23328"/>
    <cellStyle name="40% - Énfasis2 2 3 2 4" xfId="23329"/>
    <cellStyle name="40% - Énfasis2 2 3 2 4 2" xfId="23330"/>
    <cellStyle name="40% - Énfasis2 2 3 2 4 2 2" xfId="23331"/>
    <cellStyle name="40% - Énfasis2 2 3 2 4 2 2 2" xfId="23332"/>
    <cellStyle name="40% - Énfasis2 2 3 2 4 2 3" xfId="23333"/>
    <cellStyle name="40% - Énfasis2 2 3 2 4 2 3 2" xfId="23334"/>
    <cellStyle name="40% - Énfasis2 2 3 2 4 2 4" xfId="23335"/>
    <cellStyle name="40% - Énfasis2 2 3 2 4 3" xfId="23336"/>
    <cellStyle name="40% - Énfasis2 2 3 2 4 3 2" xfId="23337"/>
    <cellStyle name="40% - Énfasis2 2 3 2 4 4" xfId="23338"/>
    <cellStyle name="40% - Énfasis2 2 3 2 4 4 2" xfId="23339"/>
    <cellStyle name="40% - Énfasis2 2 3 2 4 5" xfId="23340"/>
    <cellStyle name="40% - Énfasis2 2 3 2 5" xfId="23341"/>
    <cellStyle name="40% - Énfasis2 2 3 2 5 2" xfId="23342"/>
    <cellStyle name="40% - Énfasis2 2 3 2 5 2 2" xfId="23343"/>
    <cellStyle name="40% - Énfasis2 2 3 2 5 3" xfId="23344"/>
    <cellStyle name="40% - Énfasis2 2 3 2 5 3 2" xfId="23345"/>
    <cellStyle name="40% - Énfasis2 2 3 2 5 4" xfId="23346"/>
    <cellStyle name="40% - Énfasis2 2 3 2 6" xfId="23347"/>
    <cellStyle name="40% - Énfasis2 2 3 2 6 2" xfId="23348"/>
    <cellStyle name="40% - Énfasis2 2 3 2 7" xfId="23349"/>
    <cellStyle name="40% - Énfasis2 2 3 2 7 2" xfId="23350"/>
    <cellStyle name="40% - Énfasis2 2 3 2 8" xfId="23351"/>
    <cellStyle name="40% - Énfasis2 2 3 3" xfId="23352"/>
    <cellStyle name="40% - Énfasis2 2 3 3 2" xfId="23353"/>
    <cellStyle name="40% - Énfasis2 2 3 3 2 2" xfId="23354"/>
    <cellStyle name="40% - Énfasis2 2 3 3 2 2 2" xfId="23355"/>
    <cellStyle name="40% - Énfasis2 2 3 3 2 2 2 2" xfId="23356"/>
    <cellStyle name="40% - Énfasis2 2 3 3 2 2 3" xfId="23357"/>
    <cellStyle name="40% - Énfasis2 2 3 3 2 2 3 2" xfId="23358"/>
    <cellStyle name="40% - Énfasis2 2 3 3 2 2 4" xfId="23359"/>
    <cellStyle name="40% - Énfasis2 2 3 3 2 3" xfId="23360"/>
    <cellStyle name="40% - Énfasis2 2 3 3 2 3 2" xfId="23361"/>
    <cellStyle name="40% - Énfasis2 2 3 3 2 4" xfId="23362"/>
    <cellStyle name="40% - Énfasis2 2 3 3 2 4 2" xfId="23363"/>
    <cellStyle name="40% - Énfasis2 2 3 3 2 5" xfId="23364"/>
    <cellStyle name="40% - Énfasis2 2 3 3 3" xfId="23365"/>
    <cellStyle name="40% - Énfasis2 2 3 3 3 2" xfId="23366"/>
    <cellStyle name="40% - Énfasis2 2 3 3 3 2 2" xfId="23367"/>
    <cellStyle name="40% - Énfasis2 2 3 3 3 3" xfId="23368"/>
    <cellStyle name="40% - Énfasis2 2 3 3 3 3 2" xfId="23369"/>
    <cellStyle name="40% - Énfasis2 2 3 3 3 4" xfId="23370"/>
    <cellStyle name="40% - Énfasis2 2 3 3 4" xfId="23371"/>
    <cellStyle name="40% - Énfasis2 2 3 3 4 2" xfId="23372"/>
    <cellStyle name="40% - Énfasis2 2 3 3 5" xfId="23373"/>
    <cellStyle name="40% - Énfasis2 2 3 3 5 2" xfId="23374"/>
    <cellStyle name="40% - Énfasis2 2 3 3 6" xfId="23375"/>
    <cellStyle name="40% - Énfasis2 2 3 4" xfId="23376"/>
    <cellStyle name="40% - Énfasis2 2 3 4 2" xfId="23377"/>
    <cellStyle name="40% - Énfasis2 2 3 4 2 2" xfId="23378"/>
    <cellStyle name="40% - Énfasis2 2 3 4 2 2 2" xfId="23379"/>
    <cellStyle name="40% - Énfasis2 2 3 4 2 2 2 2" xfId="23380"/>
    <cellStyle name="40% - Énfasis2 2 3 4 2 2 3" xfId="23381"/>
    <cellStyle name="40% - Énfasis2 2 3 4 2 2 3 2" xfId="23382"/>
    <cellStyle name="40% - Énfasis2 2 3 4 2 2 4" xfId="23383"/>
    <cellStyle name="40% - Énfasis2 2 3 4 2 3" xfId="23384"/>
    <cellStyle name="40% - Énfasis2 2 3 4 2 3 2" xfId="23385"/>
    <cellStyle name="40% - Énfasis2 2 3 4 2 4" xfId="23386"/>
    <cellStyle name="40% - Énfasis2 2 3 4 2 4 2" xfId="23387"/>
    <cellStyle name="40% - Énfasis2 2 3 4 2 5" xfId="23388"/>
    <cellStyle name="40% - Énfasis2 2 3 4 3" xfId="23389"/>
    <cellStyle name="40% - Énfasis2 2 3 4 3 2" xfId="23390"/>
    <cellStyle name="40% - Énfasis2 2 3 4 3 2 2" xfId="23391"/>
    <cellStyle name="40% - Énfasis2 2 3 4 3 3" xfId="23392"/>
    <cellStyle name="40% - Énfasis2 2 3 4 3 3 2" xfId="23393"/>
    <cellStyle name="40% - Énfasis2 2 3 4 3 4" xfId="23394"/>
    <cellStyle name="40% - Énfasis2 2 3 4 4" xfId="23395"/>
    <cellStyle name="40% - Énfasis2 2 3 4 4 2" xfId="23396"/>
    <cellStyle name="40% - Énfasis2 2 3 4 5" xfId="23397"/>
    <cellStyle name="40% - Énfasis2 2 3 4 5 2" xfId="23398"/>
    <cellStyle name="40% - Énfasis2 2 3 4 6" xfId="23399"/>
    <cellStyle name="40% - Énfasis2 2 3 5" xfId="23400"/>
    <cellStyle name="40% - Énfasis2 2 3 5 2" xfId="23401"/>
    <cellStyle name="40% - Énfasis2 2 3 5 2 2" xfId="23402"/>
    <cellStyle name="40% - Énfasis2 2 3 5 2 2 2" xfId="23403"/>
    <cellStyle name="40% - Énfasis2 2 3 5 2 3" xfId="23404"/>
    <cellStyle name="40% - Énfasis2 2 3 5 2 3 2" xfId="23405"/>
    <cellStyle name="40% - Énfasis2 2 3 5 2 4" xfId="23406"/>
    <cellStyle name="40% - Énfasis2 2 3 5 3" xfId="23407"/>
    <cellStyle name="40% - Énfasis2 2 3 5 3 2" xfId="23408"/>
    <cellStyle name="40% - Énfasis2 2 3 5 4" xfId="23409"/>
    <cellStyle name="40% - Énfasis2 2 3 5 4 2" xfId="23410"/>
    <cellStyle name="40% - Énfasis2 2 3 5 5" xfId="23411"/>
    <cellStyle name="40% - Énfasis2 2 3 6" xfId="23412"/>
    <cellStyle name="40% - Énfasis2 2 3 6 2" xfId="23413"/>
    <cellStyle name="40% - Énfasis2 2 3 6 2 2" xfId="23414"/>
    <cellStyle name="40% - Énfasis2 2 3 6 3" xfId="23415"/>
    <cellStyle name="40% - Énfasis2 2 3 6 3 2" xfId="23416"/>
    <cellStyle name="40% - Énfasis2 2 3 6 4" xfId="23417"/>
    <cellStyle name="40% - Énfasis2 2 3 7" xfId="23418"/>
    <cellStyle name="40% - Énfasis2 2 3 7 2" xfId="23419"/>
    <cellStyle name="40% - Énfasis2 2 3 8" xfId="23420"/>
    <cellStyle name="40% - Énfasis2 2 3 8 2" xfId="23421"/>
    <cellStyle name="40% - Énfasis2 2 3 9" xfId="23422"/>
    <cellStyle name="40% - Énfasis2 2 4" xfId="23423"/>
    <cellStyle name="40% - Énfasis2 2 4 10" xfId="23424"/>
    <cellStyle name="40% - Énfasis2 2 4 2" xfId="23425"/>
    <cellStyle name="40% - Énfasis2 2 4 2 2" xfId="23426"/>
    <cellStyle name="40% - Énfasis2 2 4 2 2 2" xfId="23427"/>
    <cellStyle name="40% - Énfasis2 2 4 2 2 2 2" xfId="23428"/>
    <cellStyle name="40% - Énfasis2 2 4 2 2 2 2 2" xfId="23429"/>
    <cellStyle name="40% - Énfasis2 2 4 2 2 2 2 2 2" xfId="23430"/>
    <cellStyle name="40% - Énfasis2 2 4 2 2 2 2 3" xfId="23431"/>
    <cellStyle name="40% - Énfasis2 2 4 2 2 2 2 3 2" xfId="23432"/>
    <cellStyle name="40% - Énfasis2 2 4 2 2 2 2 4" xfId="23433"/>
    <cellStyle name="40% - Énfasis2 2 4 2 2 2 3" xfId="23434"/>
    <cellStyle name="40% - Énfasis2 2 4 2 2 2 3 2" xfId="23435"/>
    <cellStyle name="40% - Énfasis2 2 4 2 2 2 4" xfId="23436"/>
    <cellStyle name="40% - Énfasis2 2 4 2 2 2 4 2" xfId="23437"/>
    <cellStyle name="40% - Énfasis2 2 4 2 2 2 5" xfId="23438"/>
    <cellStyle name="40% - Énfasis2 2 4 2 2 3" xfId="23439"/>
    <cellStyle name="40% - Énfasis2 2 4 2 2 3 2" xfId="23440"/>
    <cellStyle name="40% - Énfasis2 2 4 2 2 3 2 2" xfId="23441"/>
    <cellStyle name="40% - Énfasis2 2 4 2 2 3 3" xfId="23442"/>
    <cellStyle name="40% - Énfasis2 2 4 2 2 3 3 2" xfId="23443"/>
    <cellStyle name="40% - Énfasis2 2 4 2 2 3 4" xfId="23444"/>
    <cellStyle name="40% - Énfasis2 2 4 2 2 4" xfId="23445"/>
    <cellStyle name="40% - Énfasis2 2 4 2 2 4 2" xfId="23446"/>
    <cellStyle name="40% - Énfasis2 2 4 2 2 5" xfId="23447"/>
    <cellStyle name="40% - Énfasis2 2 4 2 2 5 2" xfId="23448"/>
    <cellStyle name="40% - Énfasis2 2 4 2 2 6" xfId="23449"/>
    <cellStyle name="40% - Énfasis2 2 4 2 3" xfId="23450"/>
    <cellStyle name="40% - Énfasis2 2 4 2 3 2" xfId="23451"/>
    <cellStyle name="40% - Énfasis2 2 4 2 3 2 2" xfId="23452"/>
    <cellStyle name="40% - Énfasis2 2 4 2 3 2 2 2" xfId="23453"/>
    <cellStyle name="40% - Énfasis2 2 4 2 3 2 2 2 2" xfId="23454"/>
    <cellStyle name="40% - Énfasis2 2 4 2 3 2 2 3" xfId="23455"/>
    <cellStyle name="40% - Énfasis2 2 4 2 3 2 2 3 2" xfId="23456"/>
    <cellStyle name="40% - Énfasis2 2 4 2 3 2 2 4" xfId="23457"/>
    <cellStyle name="40% - Énfasis2 2 4 2 3 2 3" xfId="23458"/>
    <cellStyle name="40% - Énfasis2 2 4 2 3 2 3 2" xfId="23459"/>
    <cellStyle name="40% - Énfasis2 2 4 2 3 2 4" xfId="23460"/>
    <cellStyle name="40% - Énfasis2 2 4 2 3 2 4 2" xfId="23461"/>
    <cellStyle name="40% - Énfasis2 2 4 2 3 2 5" xfId="23462"/>
    <cellStyle name="40% - Énfasis2 2 4 2 3 3" xfId="23463"/>
    <cellStyle name="40% - Énfasis2 2 4 2 3 3 2" xfId="23464"/>
    <cellStyle name="40% - Énfasis2 2 4 2 3 3 2 2" xfId="23465"/>
    <cellStyle name="40% - Énfasis2 2 4 2 3 3 3" xfId="23466"/>
    <cellStyle name="40% - Énfasis2 2 4 2 3 3 3 2" xfId="23467"/>
    <cellStyle name="40% - Énfasis2 2 4 2 3 3 4" xfId="23468"/>
    <cellStyle name="40% - Énfasis2 2 4 2 3 4" xfId="23469"/>
    <cellStyle name="40% - Énfasis2 2 4 2 3 4 2" xfId="23470"/>
    <cellStyle name="40% - Énfasis2 2 4 2 3 5" xfId="23471"/>
    <cellStyle name="40% - Énfasis2 2 4 2 3 5 2" xfId="23472"/>
    <cellStyle name="40% - Énfasis2 2 4 2 3 6" xfId="23473"/>
    <cellStyle name="40% - Énfasis2 2 4 2 4" xfId="23474"/>
    <cellStyle name="40% - Énfasis2 2 4 2 4 2" xfId="23475"/>
    <cellStyle name="40% - Énfasis2 2 4 2 4 2 2" xfId="23476"/>
    <cellStyle name="40% - Énfasis2 2 4 2 4 2 2 2" xfId="23477"/>
    <cellStyle name="40% - Énfasis2 2 4 2 4 2 3" xfId="23478"/>
    <cellStyle name="40% - Énfasis2 2 4 2 4 2 3 2" xfId="23479"/>
    <cellStyle name="40% - Énfasis2 2 4 2 4 2 4" xfId="23480"/>
    <cellStyle name="40% - Énfasis2 2 4 2 4 3" xfId="23481"/>
    <cellStyle name="40% - Énfasis2 2 4 2 4 3 2" xfId="23482"/>
    <cellStyle name="40% - Énfasis2 2 4 2 4 4" xfId="23483"/>
    <cellStyle name="40% - Énfasis2 2 4 2 4 4 2" xfId="23484"/>
    <cellStyle name="40% - Énfasis2 2 4 2 4 5" xfId="23485"/>
    <cellStyle name="40% - Énfasis2 2 4 2 5" xfId="23486"/>
    <cellStyle name="40% - Énfasis2 2 4 2 5 2" xfId="23487"/>
    <cellStyle name="40% - Énfasis2 2 4 2 5 2 2" xfId="23488"/>
    <cellStyle name="40% - Énfasis2 2 4 2 5 3" xfId="23489"/>
    <cellStyle name="40% - Énfasis2 2 4 2 5 3 2" xfId="23490"/>
    <cellStyle name="40% - Énfasis2 2 4 2 5 4" xfId="23491"/>
    <cellStyle name="40% - Énfasis2 2 4 2 6" xfId="23492"/>
    <cellStyle name="40% - Énfasis2 2 4 2 6 2" xfId="23493"/>
    <cellStyle name="40% - Énfasis2 2 4 2 7" xfId="23494"/>
    <cellStyle name="40% - Énfasis2 2 4 2 7 2" xfId="23495"/>
    <cellStyle name="40% - Énfasis2 2 4 2 8" xfId="23496"/>
    <cellStyle name="40% - Énfasis2 2 4 3" xfId="23497"/>
    <cellStyle name="40% - Énfasis2 2 4 3 2" xfId="23498"/>
    <cellStyle name="40% - Énfasis2 2 4 3 2 2" xfId="23499"/>
    <cellStyle name="40% - Énfasis2 2 4 3 2 2 2" xfId="23500"/>
    <cellStyle name="40% - Énfasis2 2 4 3 2 2 2 2" xfId="23501"/>
    <cellStyle name="40% - Énfasis2 2 4 3 2 2 3" xfId="23502"/>
    <cellStyle name="40% - Énfasis2 2 4 3 2 2 3 2" xfId="23503"/>
    <cellStyle name="40% - Énfasis2 2 4 3 2 2 4" xfId="23504"/>
    <cellStyle name="40% - Énfasis2 2 4 3 2 3" xfId="23505"/>
    <cellStyle name="40% - Énfasis2 2 4 3 2 3 2" xfId="23506"/>
    <cellStyle name="40% - Énfasis2 2 4 3 2 4" xfId="23507"/>
    <cellStyle name="40% - Énfasis2 2 4 3 2 4 2" xfId="23508"/>
    <cellStyle name="40% - Énfasis2 2 4 3 2 5" xfId="23509"/>
    <cellStyle name="40% - Énfasis2 2 4 3 3" xfId="23510"/>
    <cellStyle name="40% - Énfasis2 2 4 3 3 2" xfId="23511"/>
    <cellStyle name="40% - Énfasis2 2 4 3 3 2 2" xfId="23512"/>
    <cellStyle name="40% - Énfasis2 2 4 3 3 3" xfId="23513"/>
    <cellStyle name="40% - Énfasis2 2 4 3 3 3 2" xfId="23514"/>
    <cellStyle name="40% - Énfasis2 2 4 3 3 4" xfId="23515"/>
    <cellStyle name="40% - Énfasis2 2 4 3 4" xfId="23516"/>
    <cellStyle name="40% - Énfasis2 2 4 3 4 2" xfId="23517"/>
    <cellStyle name="40% - Énfasis2 2 4 3 5" xfId="23518"/>
    <cellStyle name="40% - Énfasis2 2 4 3 5 2" xfId="23519"/>
    <cellStyle name="40% - Énfasis2 2 4 3 6" xfId="23520"/>
    <cellStyle name="40% - Énfasis2 2 4 4" xfId="23521"/>
    <cellStyle name="40% - Énfasis2 2 4 4 2" xfId="23522"/>
    <cellStyle name="40% - Énfasis2 2 4 4 2 2" xfId="23523"/>
    <cellStyle name="40% - Énfasis2 2 4 4 2 2 2" xfId="23524"/>
    <cellStyle name="40% - Énfasis2 2 4 4 2 2 2 2" xfId="23525"/>
    <cellStyle name="40% - Énfasis2 2 4 4 2 2 3" xfId="23526"/>
    <cellStyle name="40% - Énfasis2 2 4 4 2 2 3 2" xfId="23527"/>
    <cellStyle name="40% - Énfasis2 2 4 4 2 2 4" xfId="23528"/>
    <cellStyle name="40% - Énfasis2 2 4 4 2 3" xfId="23529"/>
    <cellStyle name="40% - Énfasis2 2 4 4 2 3 2" xfId="23530"/>
    <cellStyle name="40% - Énfasis2 2 4 4 2 4" xfId="23531"/>
    <cellStyle name="40% - Énfasis2 2 4 4 2 4 2" xfId="23532"/>
    <cellStyle name="40% - Énfasis2 2 4 4 2 5" xfId="23533"/>
    <cellStyle name="40% - Énfasis2 2 4 4 3" xfId="23534"/>
    <cellStyle name="40% - Énfasis2 2 4 4 3 2" xfId="23535"/>
    <cellStyle name="40% - Énfasis2 2 4 4 3 2 2" xfId="23536"/>
    <cellStyle name="40% - Énfasis2 2 4 4 3 3" xfId="23537"/>
    <cellStyle name="40% - Énfasis2 2 4 4 3 3 2" xfId="23538"/>
    <cellStyle name="40% - Énfasis2 2 4 4 3 4" xfId="23539"/>
    <cellStyle name="40% - Énfasis2 2 4 4 4" xfId="23540"/>
    <cellStyle name="40% - Énfasis2 2 4 4 4 2" xfId="23541"/>
    <cellStyle name="40% - Énfasis2 2 4 4 5" xfId="23542"/>
    <cellStyle name="40% - Énfasis2 2 4 4 5 2" xfId="23543"/>
    <cellStyle name="40% - Énfasis2 2 4 4 6" xfId="23544"/>
    <cellStyle name="40% - Énfasis2 2 4 5" xfId="23545"/>
    <cellStyle name="40% - Énfasis2 2 4 5 2" xfId="23546"/>
    <cellStyle name="40% - Énfasis2 2 4 5 2 2" xfId="23547"/>
    <cellStyle name="40% - Énfasis2 2 4 5 2 2 2" xfId="23548"/>
    <cellStyle name="40% - Énfasis2 2 4 5 2 3" xfId="23549"/>
    <cellStyle name="40% - Énfasis2 2 4 5 2 3 2" xfId="23550"/>
    <cellStyle name="40% - Énfasis2 2 4 5 2 4" xfId="23551"/>
    <cellStyle name="40% - Énfasis2 2 4 5 3" xfId="23552"/>
    <cellStyle name="40% - Énfasis2 2 4 5 3 2" xfId="23553"/>
    <cellStyle name="40% - Énfasis2 2 4 5 4" xfId="23554"/>
    <cellStyle name="40% - Énfasis2 2 4 5 4 2" xfId="23555"/>
    <cellStyle name="40% - Énfasis2 2 4 5 5" xfId="23556"/>
    <cellStyle name="40% - Énfasis2 2 4 6" xfId="23557"/>
    <cellStyle name="40% - Énfasis2 2 4 6 2" xfId="23558"/>
    <cellStyle name="40% - Énfasis2 2 4 6 2 2" xfId="23559"/>
    <cellStyle name="40% - Énfasis2 2 4 6 3" xfId="23560"/>
    <cellStyle name="40% - Énfasis2 2 4 6 3 2" xfId="23561"/>
    <cellStyle name="40% - Énfasis2 2 4 6 4" xfId="23562"/>
    <cellStyle name="40% - Énfasis2 2 4 7" xfId="23563"/>
    <cellStyle name="40% - Énfasis2 2 4 7 2" xfId="23564"/>
    <cellStyle name="40% - Énfasis2 2 4 8" xfId="23565"/>
    <cellStyle name="40% - Énfasis2 2 4 8 2" xfId="23566"/>
    <cellStyle name="40% - Énfasis2 2 4 9" xfId="23567"/>
    <cellStyle name="40% - Énfasis2 2 5" xfId="23568"/>
    <cellStyle name="40% - Énfasis2 2 5 10" xfId="23569"/>
    <cellStyle name="40% - Énfasis2 2 5 2" xfId="23570"/>
    <cellStyle name="40% - Énfasis2 2 5 2 2" xfId="23571"/>
    <cellStyle name="40% - Énfasis2 2 5 2 2 2" xfId="23572"/>
    <cellStyle name="40% - Énfasis2 2 5 2 2 2 2" xfId="23573"/>
    <cellStyle name="40% - Énfasis2 2 5 2 2 2 2 2" xfId="23574"/>
    <cellStyle name="40% - Énfasis2 2 5 2 2 2 2 2 2" xfId="23575"/>
    <cellStyle name="40% - Énfasis2 2 5 2 2 2 2 3" xfId="23576"/>
    <cellStyle name="40% - Énfasis2 2 5 2 2 2 2 3 2" xfId="23577"/>
    <cellStyle name="40% - Énfasis2 2 5 2 2 2 2 4" xfId="23578"/>
    <cellStyle name="40% - Énfasis2 2 5 2 2 2 3" xfId="23579"/>
    <cellStyle name="40% - Énfasis2 2 5 2 2 2 3 2" xfId="23580"/>
    <cellStyle name="40% - Énfasis2 2 5 2 2 2 4" xfId="23581"/>
    <cellStyle name="40% - Énfasis2 2 5 2 2 2 4 2" xfId="23582"/>
    <cellStyle name="40% - Énfasis2 2 5 2 2 2 5" xfId="23583"/>
    <cellStyle name="40% - Énfasis2 2 5 2 2 3" xfId="23584"/>
    <cellStyle name="40% - Énfasis2 2 5 2 2 3 2" xfId="23585"/>
    <cellStyle name="40% - Énfasis2 2 5 2 2 3 2 2" xfId="23586"/>
    <cellStyle name="40% - Énfasis2 2 5 2 2 3 3" xfId="23587"/>
    <cellStyle name="40% - Énfasis2 2 5 2 2 3 3 2" xfId="23588"/>
    <cellStyle name="40% - Énfasis2 2 5 2 2 3 4" xfId="23589"/>
    <cellStyle name="40% - Énfasis2 2 5 2 2 4" xfId="23590"/>
    <cellStyle name="40% - Énfasis2 2 5 2 2 4 2" xfId="23591"/>
    <cellStyle name="40% - Énfasis2 2 5 2 2 5" xfId="23592"/>
    <cellStyle name="40% - Énfasis2 2 5 2 2 5 2" xfId="23593"/>
    <cellStyle name="40% - Énfasis2 2 5 2 2 6" xfId="23594"/>
    <cellStyle name="40% - Énfasis2 2 5 2 3" xfId="23595"/>
    <cellStyle name="40% - Énfasis2 2 5 2 3 2" xfId="23596"/>
    <cellStyle name="40% - Énfasis2 2 5 2 3 2 2" xfId="23597"/>
    <cellStyle name="40% - Énfasis2 2 5 2 3 2 2 2" xfId="23598"/>
    <cellStyle name="40% - Énfasis2 2 5 2 3 2 2 2 2" xfId="23599"/>
    <cellStyle name="40% - Énfasis2 2 5 2 3 2 2 3" xfId="23600"/>
    <cellStyle name="40% - Énfasis2 2 5 2 3 2 2 3 2" xfId="23601"/>
    <cellStyle name="40% - Énfasis2 2 5 2 3 2 2 4" xfId="23602"/>
    <cellStyle name="40% - Énfasis2 2 5 2 3 2 3" xfId="23603"/>
    <cellStyle name="40% - Énfasis2 2 5 2 3 2 3 2" xfId="23604"/>
    <cellStyle name="40% - Énfasis2 2 5 2 3 2 4" xfId="23605"/>
    <cellStyle name="40% - Énfasis2 2 5 2 3 2 4 2" xfId="23606"/>
    <cellStyle name="40% - Énfasis2 2 5 2 3 2 5" xfId="23607"/>
    <cellStyle name="40% - Énfasis2 2 5 2 3 3" xfId="23608"/>
    <cellStyle name="40% - Énfasis2 2 5 2 3 3 2" xfId="23609"/>
    <cellStyle name="40% - Énfasis2 2 5 2 3 3 2 2" xfId="23610"/>
    <cellStyle name="40% - Énfasis2 2 5 2 3 3 3" xfId="23611"/>
    <cellStyle name="40% - Énfasis2 2 5 2 3 3 3 2" xfId="23612"/>
    <cellStyle name="40% - Énfasis2 2 5 2 3 3 4" xfId="23613"/>
    <cellStyle name="40% - Énfasis2 2 5 2 3 4" xfId="23614"/>
    <cellStyle name="40% - Énfasis2 2 5 2 3 4 2" xfId="23615"/>
    <cellStyle name="40% - Énfasis2 2 5 2 3 5" xfId="23616"/>
    <cellStyle name="40% - Énfasis2 2 5 2 3 5 2" xfId="23617"/>
    <cellStyle name="40% - Énfasis2 2 5 2 3 6" xfId="23618"/>
    <cellStyle name="40% - Énfasis2 2 5 2 4" xfId="23619"/>
    <cellStyle name="40% - Énfasis2 2 5 2 4 2" xfId="23620"/>
    <cellStyle name="40% - Énfasis2 2 5 2 4 2 2" xfId="23621"/>
    <cellStyle name="40% - Énfasis2 2 5 2 4 2 2 2" xfId="23622"/>
    <cellStyle name="40% - Énfasis2 2 5 2 4 2 3" xfId="23623"/>
    <cellStyle name="40% - Énfasis2 2 5 2 4 2 3 2" xfId="23624"/>
    <cellStyle name="40% - Énfasis2 2 5 2 4 2 4" xfId="23625"/>
    <cellStyle name="40% - Énfasis2 2 5 2 4 3" xfId="23626"/>
    <cellStyle name="40% - Énfasis2 2 5 2 4 3 2" xfId="23627"/>
    <cellStyle name="40% - Énfasis2 2 5 2 4 4" xfId="23628"/>
    <cellStyle name="40% - Énfasis2 2 5 2 4 4 2" xfId="23629"/>
    <cellStyle name="40% - Énfasis2 2 5 2 4 5" xfId="23630"/>
    <cellStyle name="40% - Énfasis2 2 5 2 5" xfId="23631"/>
    <cellStyle name="40% - Énfasis2 2 5 2 5 2" xfId="23632"/>
    <cellStyle name="40% - Énfasis2 2 5 2 5 2 2" xfId="23633"/>
    <cellStyle name="40% - Énfasis2 2 5 2 5 3" xfId="23634"/>
    <cellStyle name="40% - Énfasis2 2 5 2 5 3 2" xfId="23635"/>
    <cellStyle name="40% - Énfasis2 2 5 2 5 4" xfId="23636"/>
    <cellStyle name="40% - Énfasis2 2 5 2 6" xfId="23637"/>
    <cellStyle name="40% - Énfasis2 2 5 2 6 2" xfId="23638"/>
    <cellStyle name="40% - Énfasis2 2 5 2 7" xfId="23639"/>
    <cellStyle name="40% - Énfasis2 2 5 2 7 2" xfId="23640"/>
    <cellStyle name="40% - Énfasis2 2 5 2 8" xfId="23641"/>
    <cellStyle name="40% - Énfasis2 2 5 3" xfId="23642"/>
    <cellStyle name="40% - Énfasis2 2 5 3 2" xfId="23643"/>
    <cellStyle name="40% - Énfasis2 2 5 3 2 2" xfId="23644"/>
    <cellStyle name="40% - Énfasis2 2 5 3 2 2 2" xfId="23645"/>
    <cellStyle name="40% - Énfasis2 2 5 3 2 2 2 2" xfId="23646"/>
    <cellStyle name="40% - Énfasis2 2 5 3 2 2 3" xfId="23647"/>
    <cellStyle name="40% - Énfasis2 2 5 3 2 2 3 2" xfId="23648"/>
    <cellStyle name="40% - Énfasis2 2 5 3 2 2 4" xfId="23649"/>
    <cellStyle name="40% - Énfasis2 2 5 3 2 3" xfId="23650"/>
    <cellStyle name="40% - Énfasis2 2 5 3 2 3 2" xfId="23651"/>
    <cellStyle name="40% - Énfasis2 2 5 3 2 4" xfId="23652"/>
    <cellStyle name="40% - Énfasis2 2 5 3 2 4 2" xfId="23653"/>
    <cellStyle name="40% - Énfasis2 2 5 3 2 5" xfId="23654"/>
    <cellStyle name="40% - Énfasis2 2 5 3 3" xfId="23655"/>
    <cellStyle name="40% - Énfasis2 2 5 3 3 2" xfId="23656"/>
    <cellStyle name="40% - Énfasis2 2 5 3 3 2 2" xfId="23657"/>
    <cellStyle name="40% - Énfasis2 2 5 3 3 3" xfId="23658"/>
    <cellStyle name="40% - Énfasis2 2 5 3 3 3 2" xfId="23659"/>
    <cellStyle name="40% - Énfasis2 2 5 3 3 4" xfId="23660"/>
    <cellStyle name="40% - Énfasis2 2 5 3 4" xfId="23661"/>
    <cellStyle name="40% - Énfasis2 2 5 3 4 2" xfId="23662"/>
    <cellStyle name="40% - Énfasis2 2 5 3 5" xfId="23663"/>
    <cellStyle name="40% - Énfasis2 2 5 3 5 2" xfId="23664"/>
    <cellStyle name="40% - Énfasis2 2 5 3 6" xfId="23665"/>
    <cellStyle name="40% - Énfasis2 2 5 4" xfId="23666"/>
    <cellStyle name="40% - Énfasis2 2 5 4 2" xfId="23667"/>
    <cellStyle name="40% - Énfasis2 2 5 4 2 2" xfId="23668"/>
    <cellStyle name="40% - Énfasis2 2 5 4 2 2 2" xfId="23669"/>
    <cellStyle name="40% - Énfasis2 2 5 4 2 2 2 2" xfId="23670"/>
    <cellStyle name="40% - Énfasis2 2 5 4 2 2 3" xfId="23671"/>
    <cellStyle name="40% - Énfasis2 2 5 4 2 2 3 2" xfId="23672"/>
    <cellStyle name="40% - Énfasis2 2 5 4 2 2 4" xfId="23673"/>
    <cellStyle name="40% - Énfasis2 2 5 4 2 3" xfId="23674"/>
    <cellStyle name="40% - Énfasis2 2 5 4 2 3 2" xfId="23675"/>
    <cellStyle name="40% - Énfasis2 2 5 4 2 4" xfId="23676"/>
    <cellStyle name="40% - Énfasis2 2 5 4 2 4 2" xfId="23677"/>
    <cellStyle name="40% - Énfasis2 2 5 4 2 5" xfId="23678"/>
    <cellStyle name="40% - Énfasis2 2 5 4 3" xfId="23679"/>
    <cellStyle name="40% - Énfasis2 2 5 4 3 2" xfId="23680"/>
    <cellStyle name="40% - Énfasis2 2 5 4 3 2 2" xfId="23681"/>
    <cellStyle name="40% - Énfasis2 2 5 4 3 3" xfId="23682"/>
    <cellStyle name="40% - Énfasis2 2 5 4 3 3 2" xfId="23683"/>
    <cellStyle name="40% - Énfasis2 2 5 4 3 4" xfId="23684"/>
    <cellStyle name="40% - Énfasis2 2 5 4 4" xfId="23685"/>
    <cellStyle name="40% - Énfasis2 2 5 4 4 2" xfId="23686"/>
    <cellStyle name="40% - Énfasis2 2 5 4 5" xfId="23687"/>
    <cellStyle name="40% - Énfasis2 2 5 4 5 2" xfId="23688"/>
    <cellStyle name="40% - Énfasis2 2 5 4 6" xfId="23689"/>
    <cellStyle name="40% - Énfasis2 2 5 5" xfId="23690"/>
    <cellStyle name="40% - Énfasis2 2 5 5 2" xfId="23691"/>
    <cellStyle name="40% - Énfasis2 2 5 5 2 2" xfId="23692"/>
    <cellStyle name="40% - Énfasis2 2 5 5 2 2 2" xfId="23693"/>
    <cellStyle name="40% - Énfasis2 2 5 5 2 3" xfId="23694"/>
    <cellStyle name="40% - Énfasis2 2 5 5 2 3 2" xfId="23695"/>
    <cellStyle name="40% - Énfasis2 2 5 5 2 4" xfId="23696"/>
    <cellStyle name="40% - Énfasis2 2 5 5 3" xfId="23697"/>
    <cellStyle name="40% - Énfasis2 2 5 5 3 2" xfId="23698"/>
    <cellStyle name="40% - Énfasis2 2 5 5 4" xfId="23699"/>
    <cellStyle name="40% - Énfasis2 2 5 5 4 2" xfId="23700"/>
    <cellStyle name="40% - Énfasis2 2 5 5 5" xfId="23701"/>
    <cellStyle name="40% - Énfasis2 2 5 6" xfId="23702"/>
    <cellStyle name="40% - Énfasis2 2 5 6 2" xfId="23703"/>
    <cellStyle name="40% - Énfasis2 2 5 6 2 2" xfId="23704"/>
    <cellStyle name="40% - Énfasis2 2 5 6 3" xfId="23705"/>
    <cellStyle name="40% - Énfasis2 2 5 6 3 2" xfId="23706"/>
    <cellStyle name="40% - Énfasis2 2 5 6 4" xfId="23707"/>
    <cellStyle name="40% - Énfasis2 2 5 7" xfId="23708"/>
    <cellStyle name="40% - Énfasis2 2 5 7 2" xfId="23709"/>
    <cellStyle name="40% - Énfasis2 2 5 8" xfId="23710"/>
    <cellStyle name="40% - Énfasis2 2 5 8 2" xfId="23711"/>
    <cellStyle name="40% - Énfasis2 2 5 9" xfId="23712"/>
    <cellStyle name="40% - Énfasis2 2 6" xfId="23713"/>
    <cellStyle name="40% - Énfasis2 2 6 2" xfId="23714"/>
    <cellStyle name="40% - Énfasis2 2 6 2 2" xfId="23715"/>
    <cellStyle name="40% - Énfasis2 2 6 2 2 2" xfId="23716"/>
    <cellStyle name="40% - Énfasis2 2 6 2 2 2 2" xfId="23717"/>
    <cellStyle name="40% - Énfasis2 2 6 2 2 2 2 2" xfId="23718"/>
    <cellStyle name="40% - Énfasis2 2 6 2 2 2 2 2 2" xfId="23719"/>
    <cellStyle name="40% - Énfasis2 2 6 2 2 2 2 3" xfId="23720"/>
    <cellStyle name="40% - Énfasis2 2 6 2 2 2 2 3 2" xfId="23721"/>
    <cellStyle name="40% - Énfasis2 2 6 2 2 2 2 4" xfId="23722"/>
    <cellStyle name="40% - Énfasis2 2 6 2 2 2 3" xfId="23723"/>
    <cellStyle name="40% - Énfasis2 2 6 2 2 2 3 2" xfId="23724"/>
    <cellStyle name="40% - Énfasis2 2 6 2 2 2 4" xfId="23725"/>
    <cellStyle name="40% - Énfasis2 2 6 2 2 2 4 2" xfId="23726"/>
    <cellStyle name="40% - Énfasis2 2 6 2 2 2 5" xfId="23727"/>
    <cellStyle name="40% - Énfasis2 2 6 2 2 3" xfId="23728"/>
    <cellStyle name="40% - Énfasis2 2 6 2 2 3 2" xfId="23729"/>
    <cellStyle name="40% - Énfasis2 2 6 2 2 3 2 2" xfId="23730"/>
    <cellStyle name="40% - Énfasis2 2 6 2 2 3 3" xfId="23731"/>
    <cellStyle name="40% - Énfasis2 2 6 2 2 3 3 2" xfId="23732"/>
    <cellStyle name="40% - Énfasis2 2 6 2 2 3 4" xfId="23733"/>
    <cellStyle name="40% - Énfasis2 2 6 2 2 4" xfId="23734"/>
    <cellStyle name="40% - Énfasis2 2 6 2 2 4 2" xfId="23735"/>
    <cellStyle name="40% - Énfasis2 2 6 2 2 5" xfId="23736"/>
    <cellStyle name="40% - Énfasis2 2 6 2 2 5 2" xfId="23737"/>
    <cellStyle name="40% - Énfasis2 2 6 2 2 6" xfId="23738"/>
    <cellStyle name="40% - Énfasis2 2 6 2 3" xfId="23739"/>
    <cellStyle name="40% - Énfasis2 2 6 2 3 2" xfId="23740"/>
    <cellStyle name="40% - Énfasis2 2 6 2 3 2 2" xfId="23741"/>
    <cellStyle name="40% - Énfasis2 2 6 2 3 2 2 2" xfId="23742"/>
    <cellStyle name="40% - Énfasis2 2 6 2 3 2 2 2 2" xfId="23743"/>
    <cellStyle name="40% - Énfasis2 2 6 2 3 2 2 3" xfId="23744"/>
    <cellStyle name="40% - Énfasis2 2 6 2 3 2 2 3 2" xfId="23745"/>
    <cellStyle name="40% - Énfasis2 2 6 2 3 2 2 4" xfId="23746"/>
    <cellStyle name="40% - Énfasis2 2 6 2 3 2 3" xfId="23747"/>
    <cellStyle name="40% - Énfasis2 2 6 2 3 2 3 2" xfId="23748"/>
    <cellStyle name="40% - Énfasis2 2 6 2 3 2 4" xfId="23749"/>
    <cellStyle name="40% - Énfasis2 2 6 2 3 2 4 2" xfId="23750"/>
    <cellStyle name="40% - Énfasis2 2 6 2 3 2 5" xfId="23751"/>
    <cellStyle name="40% - Énfasis2 2 6 2 3 3" xfId="23752"/>
    <cellStyle name="40% - Énfasis2 2 6 2 3 3 2" xfId="23753"/>
    <cellStyle name="40% - Énfasis2 2 6 2 3 3 2 2" xfId="23754"/>
    <cellStyle name="40% - Énfasis2 2 6 2 3 3 3" xfId="23755"/>
    <cellStyle name="40% - Énfasis2 2 6 2 3 3 3 2" xfId="23756"/>
    <cellStyle name="40% - Énfasis2 2 6 2 3 3 4" xfId="23757"/>
    <cellStyle name="40% - Énfasis2 2 6 2 3 4" xfId="23758"/>
    <cellStyle name="40% - Énfasis2 2 6 2 3 4 2" xfId="23759"/>
    <cellStyle name="40% - Énfasis2 2 6 2 3 5" xfId="23760"/>
    <cellStyle name="40% - Énfasis2 2 6 2 3 5 2" xfId="23761"/>
    <cellStyle name="40% - Énfasis2 2 6 2 3 6" xfId="23762"/>
    <cellStyle name="40% - Énfasis2 2 6 2 4" xfId="23763"/>
    <cellStyle name="40% - Énfasis2 2 6 2 4 2" xfId="23764"/>
    <cellStyle name="40% - Énfasis2 2 6 2 4 2 2" xfId="23765"/>
    <cellStyle name="40% - Énfasis2 2 6 2 4 2 2 2" xfId="23766"/>
    <cellStyle name="40% - Énfasis2 2 6 2 4 2 3" xfId="23767"/>
    <cellStyle name="40% - Énfasis2 2 6 2 4 2 3 2" xfId="23768"/>
    <cellStyle name="40% - Énfasis2 2 6 2 4 2 4" xfId="23769"/>
    <cellStyle name="40% - Énfasis2 2 6 2 4 3" xfId="23770"/>
    <cellStyle name="40% - Énfasis2 2 6 2 4 3 2" xfId="23771"/>
    <cellStyle name="40% - Énfasis2 2 6 2 4 4" xfId="23772"/>
    <cellStyle name="40% - Énfasis2 2 6 2 4 4 2" xfId="23773"/>
    <cellStyle name="40% - Énfasis2 2 6 2 4 5" xfId="23774"/>
    <cellStyle name="40% - Énfasis2 2 6 2 5" xfId="23775"/>
    <cellStyle name="40% - Énfasis2 2 6 2 5 2" xfId="23776"/>
    <cellStyle name="40% - Énfasis2 2 6 2 5 2 2" xfId="23777"/>
    <cellStyle name="40% - Énfasis2 2 6 2 5 3" xfId="23778"/>
    <cellStyle name="40% - Énfasis2 2 6 2 5 3 2" xfId="23779"/>
    <cellStyle name="40% - Énfasis2 2 6 2 5 4" xfId="23780"/>
    <cellStyle name="40% - Énfasis2 2 6 2 6" xfId="23781"/>
    <cellStyle name="40% - Énfasis2 2 6 2 6 2" xfId="23782"/>
    <cellStyle name="40% - Énfasis2 2 6 2 7" xfId="23783"/>
    <cellStyle name="40% - Énfasis2 2 6 2 7 2" xfId="23784"/>
    <cellStyle name="40% - Énfasis2 2 6 2 8" xfId="23785"/>
    <cellStyle name="40% - Énfasis2 2 6 3" xfId="23786"/>
    <cellStyle name="40% - Énfasis2 2 6 3 2" xfId="23787"/>
    <cellStyle name="40% - Énfasis2 2 6 3 2 2" xfId="23788"/>
    <cellStyle name="40% - Énfasis2 2 6 3 2 2 2" xfId="23789"/>
    <cellStyle name="40% - Énfasis2 2 6 3 2 2 2 2" xfId="23790"/>
    <cellStyle name="40% - Énfasis2 2 6 3 2 2 3" xfId="23791"/>
    <cellStyle name="40% - Énfasis2 2 6 3 2 2 3 2" xfId="23792"/>
    <cellStyle name="40% - Énfasis2 2 6 3 2 2 4" xfId="23793"/>
    <cellStyle name="40% - Énfasis2 2 6 3 2 3" xfId="23794"/>
    <cellStyle name="40% - Énfasis2 2 6 3 2 3 2" xfId="23795"/>
    <cellStyle name="40% - Énfasis2 2 6 3 2 4" xfId="23796"/>
    <cellStyle name="40% - Énfasis2 2 6 3 2 4 2" xfId="23797"/>
    <cellStyle name="40% - Énfasis2 2 6 3 2 5" xfId="23798"/>
    <cellStyle name="40% - Énfasis2 2 6 3 3" xfId="23799"/>
    <cellStyle name="40% - Énfasis2 2 6 3 3 2" xfId="23800"/>
    <cellStyle name="40% - Énfasis2 2 6 3 3 2 2" xfId="23801"/>
    <cellStyle name="40% - Énfasis2 2 6 3 3 3" xfId="23802"/>
    <cellStyle name="40% - Énfasis2 2 6 3 3 3 2" xfId="23803"/>
    <cellStyle name="40% - Énfasis2 2 6 3 3 4" xfId="23804"/>
    <cellStyle name="40% - Énfasis2 2 6 3 4" xfId="23805"/>
    <cellStyle name="40% - Énfasis2 2 6 3 4 2" xfId="23806"/>
    <cellStyle name="40% - Énfasis2 2 6 3 5" xfId="23807"/>
    <cellStyle name="40% - Énfasis2 2 6 3 5 2" xfId="23808"/>
    <cellStyle name="40% - Énfasis2 2 6 3 6" xfId="23809"/>
    <cellStyle name="40% - Énfasis2 2 6 4" xfId="23810"/>
    <cellStyle name="40% - Énfasis2 2 6 4 2" xfId="23811"/>
    <cellStyle name="40% - Énfasis2 2 6 4 2 2" xfId="23812"/>
    <cellStyle name="40% - Énfasis2 2 6 4 2 2 2" xfId="23813"/>
    <cellStyle name="40% - Énfasis2 2 6 4 2 2 2 2" xfId="23814"/>
    <cellStyle name="40% - Énfasis2 2 6 4 2 2 3" xfId="23815"/>
    <cellStyle name="40% - Énfasis2 2 6 4 2 2 3 2" xfId="23816"/>
    <cellStyle name="40% - Énfasis2 2 6 4 2 2 4" xfId="23817"/>
    <cellStyle name="40% - Énfasis2 2 6 4 2 3" xfId="23818"/>
    <cellStyle name="40% - Énfasis2 2 6 4 2 3 2" xfId="23819"/>
    <cellStyle name="40% - Énfasis2 2 6 4 2 4" xfId="23820"/>
    <cellStyle name="40% - Énfasis2 2 6 4 2 4 2" xfId="23821"/>
    <cellStyle name="40% - Énfasis2 2 6 4 2 5" xfId="23822"/>
    <cellStyle name="40% - Énfasis2 2 6 4 3" xfId="23823"/>
    <cellStyle name="40% - Énfasis2 2 6 4 3 2" xfId="23824"/>
    <cellStyle name="40% - Énfasis2 2 6 4 3 2 2" xfId="23825"/>
    <cellStyle name="40% - Énfasis2 2 6 4 3 3" xfId="23826"/>
    <cellStyle name="40% - Énfasis2 2 6 4 3 3 2" xfId="23827"/>
    <cellStyle name="40% - Énfasis2 2 6 4 3 4" xfId="23828"/>
    <cellStyle name="40% - Énfasis2 2 6 4 4" xfId="23829"/>
    <cellStyle name="40% - Énfasis2 2 6 4 4 2" xfId="23830"/>
    <cellStyle name="40% - Énfasis2 2 6 4 5" xfId="23831"/>
    <cellStyle name="40% - Énfasis2 2 6 4 5 2" xfId="23832"/>
    <cellStyle name="40% - Énfasis2 2 6 4 6" xfId="23833"/>
    <cellStyle name="40% - Énfasis2 2 6 5" xfId="23834"/>
    <cellStyle name="40% - Énfasis2 2 6 5 2" xfId="23835"/>
    <cellStyle name="40% - Énfasis2 2 6 5 2 2" xfId="23836"/>
    <cellStyle name="40% - Énfasis2 2 6 5 2 2 2" xfId="23837"/>
    <cellStyle name="40% - Énfasis2 2 6 5 2 3" xfId="23838"/>
    <cellStyle name="40% - Énfasis2 2 6 5 2 3 2" xfId="23839"/>
    <cellStyle name="40% - Énfasis2 2 6 5 2 4" xfId="23840"/>
    <cellStyle name="40% - Énfasis2 2 6 5 3" xfId="23841"/>
    <cellStyle name="40% - Énfasis2 2 6 5 3 2" xfId="23842"/>
    <cellStyle name="40% - Énfasis2 2 6 5 4" xfId="23843"/>
    <cellStyle name="40% - Énfasis2 2 6 5 4 2" xfId="23844"/>
    <cellStyle name="40% - Énfasis2 2 6 5 5" xfId="23845"/>
    <cellStyle name="40% - Énfasis2 2 6 6" xfId="23846"/>
    <cellStyle name="40% - Énfasis2 2 6 6 2" xfId="23847"/>
    <cellStyle name="40% - Énfasis2 2 6 6 2 2" xfId="23848"/>
    <cellStyle name="40% - Énfasis2 2 6 6 3" xfId="23849"/>
    <cellStyle name="40% - Énfasis2 2 6 6 3 2" xfId="23850"/>
    <cellStyle name="40% - Énfasis2 2 6 6 4" xfId="23851"/>
    <cellStyle name="40% - Énfasis2 2 6 7" xfId="23852"/>
    <cellStyle name="40% - Énfasis2 2 6 7 2" xfId="23853"/>
    <cellStyle name="40% - Énfasis2 2 6 8" xfId="23854"/>
    <cellStyle name="40% - Énfasis2 2 6 8 2" xfId="23855"/>
    <cellStyle name="40% - Énfasis2 2 6 9" xfId="23856"/>
    <cellStyle name="40% - Énfasis2 2 7" xfId="23857"/>
    <cellStyle name="40% - Énfasis2 2 7 2" xfId="23858"/>
    <cellStyle name="40% - Énfasis2 2 7 2 2" xfId="23859"/>
    <cellStyle name="40% - Énfasis2 2 7 2 2 2" xfId="23860"/>
    <cellStyle name="40% - Énfasis2 2 7 2 2 2 2" xfId="23861"/>
    <cellStyle name="40% - Énfasis2 2 7 2 2 2 2 2" xfId="23862"/>
    <cellStyle name="40% - Énfasis2 2 7 2 2 2 2 2 2" xfId="23863"/>
    <cellStyle name="40% - Énfasis2 2 7 2 2 2 2 3" xfId="23864"/>
    <cellStyle name="40% - Énfasis2 2 7 2 2 2 2 3 2" xfId="23865"/>
    <cellStyle name="40% - Énfasis2 2 7 2 2 2 2 4" xfId="23866"/>
    <cellStyle name="40% - Énfasis2 2 7 2 2 2 3" xfId="23867"/>
    <cellStyle name="40% - Énfasis2 2 7 2 2 2 3 2" xfId="23868"/>
    <cellStyle name="40% - Énfasis2 2 7 2 2 2 4" xfId="23869"/>
    <cellStyle name="40% - Énfasis2 2 7 2 2 2 4 2" xfId="23870"/>
    <cellStyle name="40% - Énfasis2 2 7 2 2 2 5" xfId="23871"/>
    <cellStyle name="40% - Énfasis2 2 7 2 2 3" xfId="23872"/>
    <cellStyle name="40% - Énfasis2 2 7 2 2 3 2" xfId="23873"/>
    <cellStyle name="40% - Énfasis2 2 7 2 2 3 2 2" xfId="23874"/>
    <cellStyle name="40% - Énfasis2 2 7 2 2 3 3" xfId="23875"/>
    <cellStyle name="40% - Énfasis2 2 7 2 2 3 3 2" xfId="23876"/>
    <cellStyle name="40% - Énfasis2 2 7 2 2 3 4" xfId="23877"/>
    <cellStyle name="40% - Énfasis2 2 7 2 2 4" xfId="23878"/>
    <cellStyle name="40% - Énfasis2 2 7 2 2 4 2" xfId="23879"/>
    <cellStyle name="40% - Énfasis2 2 7 2 2 5" xfId="23880"/>
    <cellStyle name="40% - Énfasis2 2 7 2 2 5 2" xfId="23881"/>
    <cellStyle name="40% - Énfasis2 2 7 2 2 6" xfId="23882"/>
    <cellStyle name="40% - Énfasis2 2 7 2 3" xfId="23883"/>
    <cellStyle name="40% - Énfasis2 2 7 2 3 2" xfId="23884"/>
    <cellStyle name="40% - Énfasis2 2 7 2 3 2 2" xfId="23885"/>
    <cellStyle name="40% - Énfasis2 2 7 2 3 2 2 2" xfId="23886"/>
    <cellStyle name="40% - Énfasis2 2 7 2 3 2 2 2 2" xfId="23887"/>
    <cellStyle name="40% - Énfasis2 2 7 2 3 2 2 3" xfId="23888"/>
    <cellStyle name="40% - Énfasis2 2 7 2 3 2 2 3 2" xfId="23889"/>
    <cellStyle name="40% - Énfasis2 2 7 2 3 2 2 4" xfId="23890"/>
    <cellStyle name="40% - Énfasis2 2 7 2 3 2 3" xfId="23891"/>
    <cellStyle name="40% - Énfasis2 2 7 2 3 2 3 2" xfId="23892"/>
    <cellStyle name="40% - Énfasis2 2 7 2 3 2 4" xfId="23893"/>
    <cellStyle name="40% - Énfasis2 2 7 2 3 2 4 2" xfId="23894"/>
    <cellStyle name="40% - Énfasis2 2 7 2 3 2 5" xfId="23895"/>
    <cellStyle name="40% - Énfasis2 2 7 2 3 3" xfId="23896"/>
    <cellStyle name="40% - Énfasis2 2 7 2 3 3 2" xfId="23897"/>
    <cellStyle name="40% - Énfasis2 2 7 2 3 3 2 2" xfId="23898"/>
    <cellStyle name="40% - Énfasis2 2 7 2 3 3 3" xfId="23899"/>
    <cellStyle name="40% - Énfasis2 2 7 2 3 3 3 2" xfId="23900"/>
    <cellStyle name="40% - Énfasis2 2 7 2 3 3 4" xfId="23901"/>
    <cellStyle name="40% - Énfasis2 2 7 2 3 4" xfId="23902"/>
    <cellStyle name="40% - Énfasis2 2 7 2 3 4 2" xfId="23903"/>
    <cellStyle name="40% - Énfasis2 2 7 2 3 5" xfId="23904"/>
    <cellStyle name="40% - Énfasis2 2 7 2 3 5 2" xfId="23905"/>
    <cellStyle name="40% - Énfasis2 2 7 2 3 6" xfId="23906"/>
    <cellStyle name="40% - Énfasis2 2 7 2 4" xfId="23907"/>
    <cellStyle name="40% - Énfasis2 2 7 2 4 2" xfId="23908"/>
    <cellStyle name="40% - Énfasis2 2 7 2 4 2 2" xfId="23909"/>
    <cellStyle name="40% - Énfasis2 2 7 2 4 2 2 2" xfId="23910"/>
    <cellStyle name="40% - Énfasis2 2 7 2 4 2 3" xfId="23911"/>
    <cellStyle name="40% - Énfasis2 2 7 2 4 2 3 2" xfId="23912"/>
    <cellStyle name="40% - Énfasis2 2 7 2 4 2 4" xfId="23913"/>
    <cellStyle name="40% - Énfasis2 2 7 2 4 3" xfId="23914"/>
    <cellStyle name="40% - Énfasis2 2 7 2 4 3 2" xfId="23915"/>
    <cellStyle name="40% - Énfasis2 2 7 2 4 4" xfId="23916"/>
    <cellStyle name="40% - Énfasis2 2 7 2 4 4 2" xfId="23917"/>
    <cellStyle name="40% - Énfasis2 2 7 2 4 5" xfId="23918"/>
    <cellStyle name="40% - Énfasis2 2 7 2 5" xfId="23919"/>
    <cellStyle name="40% - Énfasis2 2 7 2 5 2" xfId="23920"/>
    <cellStyle name="40% - Énfasis2 2 7 2 5 2 2" xfId="23921"/>
    <cellStyle name="40% - Énfasis2 2 7 2 5 3" xfId="23922"/>
    <cellStyle name="40% - Énfasis2 2 7 2 5 3 2" xfId="23923"/>
    <cellStyle name="40% - Énfasis2 2 7 2 5 4" xfId="23924"/>
    <cellStyle name="40% - Énfasis2 2 7 2 6" xfId="23925"/>
    <cellStyle name="40% - Énfasis2 2 7 2 6 2" xfId="23926"/>
    <cellStyle name="40% - Énfasis2 2 7 2 7" xfId="23927"/>
    <cellStyle name="40% - Énfasis2 2 7 2 7 2" xfId="23928"/>
    <cellStyle name="40% - Énfasis2 2 7 2 8" xfId="23929"/>
    <cellStyle name="40% - Énfasis2 2 7 3" xfId="23930"/>
    <cellStyle name="40% - Énfasis2 2 7 3 2" xfId="23931"/>
    <cellStyle name="40% - Énfasis2 2 7 3 2 2" xfId="23932"/>
    <cellStyle name="40% - Énfasis2 2 7 3 2 2 2" xfId="23933"/>
    <cellStyle name="40% - Énfasis2 2 7 3 2 2 2 2" xfId="23934"/>
    <cellStyle name="40% - Énfasis2 2 7 3 2 2 3" xfId="23935"/>
    <cellStyle name="40% - Énfasis2 2 7 3 2 2 3 2" xfId="23936"/>
    <cellStyle name="40% - Énfasis2 2 7 3 2 2 4" xfId="23937"/>
    <cellStyle name="40% - Énfasis2 2 7 3 2 3" xfId="23938"/>
    <cellStyle name="40% - Énfasis2 2 7 3 2 3 2" xfId="23939"/>
    <cellStyle name="40% - Énfasis2 2 7 3 2 4" xfId="23940"/>
    <cellStyle name="40% - Énfasis2 2 7 3 2 4 2" xfId="23941"/>
    <cellStyle name="40% - Énfasis2 2 7 3 2 5" xfId="23942"/>
    <cellStyle name="40% - Énfasis2 2 7 3 3" xfId="23943"/>
    <cellStyle name="40% - Énfasis2 2 7 3 3 2" xfId="23944"/>
    <cellStyle name="40% - Énfasis2 2 7 3 3 2 2" xfId="23945"/>
    <cellStyle name="40% - Énfasis2 2 7 3 3 3" xfId="23946"/>
    <cellStyle name="40% - Énfasis2 2 7 3 3 3 2" xfId="23947"/>
    <cellStyle name="40% - Énfasis2 2 7 3 3 4" xfId="23948"/>
    <cellStyle name="40% - Énfasis2 2 7 3 4" xfId="23949"/>
    <cellStyle name="40% - Énfasis2 2 7 3 4 2" xfId="23950"/>
    <cellStyle name="40% - Énfasis2 2 7 3 5" xfId="23951"/>
    <cellStyle name="40% - Énfasis2 2 7 3 5 2" xfId="23952"/>
    <cellStyle name="40% - Énfasis2 2 7 3 6" xfId="23953"/>
    <cellStyle name="40% - Énfasis2 2 7 4" xfId="23954"/>
    <cellStyle name="40% - Énfasis2 2 7 4 2" xfId="23955"/>
    <cellStyle name="40% - Énfasis2 2 7 4 2 2" xfId="23956"/>
    <cellStyle name="40% - Énfasis2 2 7 4 2 2 2" xfId="23957"/>
    <cellStyle name="40% - Énfasis2 2 7 4 2 2 2 2" xfId="23958"/>
    <cellStyle name="40% - Énfasis2 2 7 4 2 2 3" xfId="23959"/>
    <cellStyle name="40% - Énfasis2 2 7 4 2 2 3 2" xfId="23960"/>
    <cellStyle name="40% - Énfasis2 2 7 4 2 2 4" xfId="23961"/>
    <cellStyle name="40% - Énfasis2 2 7 4 2 3" xfId="23962"/>
    <cellStyle name="40% - Énfasis2 2 7 4 2 3 2" xfId="23963"/>
    <cellStyle name="40% - Énfasis2 2 7 4 2 4" xfId="23964"/>
    <cellStyle name="40% - Énfasis2 2 7 4 2 4 2" xfId="23965"/>
    <cellStyle name="40% - Énfasis2 2 7 4 2 5" xfId="23966"/>
    <cellStyle name="40% - Énfasis2 2 7 4 3" xfId="23967"/>
    <cellStyle name="40% - Énfasis2 2 7 4 3 2" xfId="23968"/>
    <cellStyle name="40% - Énfasis2 2 7 4 3 2 2" xfId="23969"/>
    <cellStyle name="40% - Énfasis2 2 7 4 3 3" xfId="23970"/>
    <cellStyle name="40% - Énfasis2 2 7 4 3 3 2" xfId="23971"/>
    <cellStyle name="40% - Énfasis2 2 7 4 3 4" xfId="23972"/>
    <cellStyle name="40% - Énfasis2 2 7 4 4" xfId="23973"/>
    <cellStyle name="40% - Énfasis2 2 7 4 4 2" xfId="23974"/>
    <cellStyle name="40% - Énfasis2 2 7 4 5" xfId="23975"/>
    <cellStyle name="40% - Énfasis2 2 7 4 5 2" xfId="23976"/>
    <cellStyle name="40% - Énfasis2 2 7 4 6" xfId="23977"/>
    <cellStyle name="40% - Énfasis2 2 7 5" xfId="23978"/>
    <cellStyle name="40% - Énfasis2 2 7 5 2" xfId="23979"/>
    <cellStyle name="40% - Énfasis2 2 7 5 2 2" xfId="23980"/>
    <cellStyle name="40% - Énfasis2 2 7 5 2 2 2" xfId="23981"/>
    <cellStyle name="40% - Énfasis2 2 7 5 2 3" xfId="23982"/>
    <cellStyle name="40% - Énfasis2 2 7 5 2 3 2" xfId="23983"/>
    <cellStyle name="40% - Énfasis2 2 7 5 2 4" xfId="23984"/>
    <cellStyle name="40% - Énfasis2 2 7 5 3" xfId="23985"/>
    <cellStyle name="40% - Énfasis2 2 7 5 3 2" xfId="23986"/>
    <cellStyle name="40% - Énfasis2 2 7 5 4" xfId="23987"/>
    <cellStyle name="40% - Énfasis2 2 7 5 4 2" xfId="23988"/>
    <cellStyle name="40% - Énfasis2 2 7 5 5" xfId="23989"/>
    <cellStyle name="40% - Énfasis2 2 7 6" xfId="23990"/>
    <cellStyle name="40% - Énfasis2 2 7 6 2" xfId="23991"/>
    <cellStyle name="40% - Énfasis2 2 7 6 2 2" xfId="23992"/>
    <cellStyle name="40% - Énfasis2 2 7 6 3" xfId="23993"/>
    <cellStyle name="40% - Énfasis2 2 7 6 3 2" xfId="23994"/>
    <cellStyle name="40% - Énfasis2 2 7 6 4" xfId="23995"/>
    <cellStyle name="40% - Énfasis2 2 7 7" xfId="23996"/>
    <cellStyle name="40% - Énfasis2 2 7 7 2" xfId="23997"/>
    <cellStyle name="40% - Énfasis2 2 7 8" xfId="23998"/>
    <cellStyle name="40% - Énfasis2 2 7 8 2" xfId="23999"/>
    <cellStyle name="40% - Énfasis2 2 7 9" xfId="24000"/>
    <cellStyle name="40% - Énfasis2 2 8" xfId="24001"/>
    <cellStyle name="40% - Énfasis2 2 8 2" xfId="24002"/>
    <cellStyle name="40% - Énfasis2 2 8 2 2" xfId="24003"/>
    <cellStyle name="40% - Énfasis2 2 8 2 2 2" xfId="24004"/>
    <cellStyle name="40% - Énfasis2 2 8 2 2 2 2" xfId="24005"/>
    <cellStyle name="40% - Énfasis2 2 8 2 2 2 2 2" xfId="24006"/>
    <cellStyle name="40% - Énfasis2 2 8 2 2 2 2 2 2" xfId="24007"/>
    <cellStyle name="40% - Énfasis2 2 8 2 2 2 2 3" xfId="24008"/>
    <cellStyle name="40% - Énfasis2 2 8 2 2 2 2 3 2" xfId="24009"/>
    <cellStyle name="40% - Énfasis2 2 8 2 2 2 2 4" xfId="24010"/>
    <cellStyle name="40% - Énfasis2 2 8 2 2 2 3" xfId="24011"/>
    <cellStyle name="40% - Énfasis2 2 8 2 2 2 3 2" xfId="24012"/>
    <cellStyle name="40% - Énfasis2 2 8 2 2 2 4" xfId="24013"/>
    <cellStyle name="40% - Énfasis2 2 8 2 2 2 4 2" xfId="24014"/>
    <cellStyle name="40% - Énfasis2 2 8 2 2 2 5" xfId="24015"/>
    <cellStyle name="40% - Énfasis2 2 8 2 2 3" xfId="24016"/>
    <cellStyle name="40% - Énfasis2 2 8 2 2 3 2" xfId="24017"/>
    <cellStyle name="40% - Énfasis2 2 8 2 2 3 2 2" xfId="24018"/>
    <cellStyle name="40% - Énfasis2 2 8 2 2 3 3" xfId="24019"/>
    <cellStyle name="40% - Énfasis2 2 8 2 2 3 3 2" xfId="24020"/>
    <cellStyle name="40% - Énfasis2 2 8 2 2 3 4" xfId="24021"/>
    <cellStyle name="40% - Énfasis2 2 8 2 2 4" xfId="24022"/>
    <cellStyle name="40% - Énfasis2 2 8 2 2 4 2" xfId="24023"/>
    <cellStyle name="40% - Énfasis2 2 8 2 2 5" xfId="24024"/>
    <cellStyle name="40% - Énfasis2 2 8 2 2 5 2" xfId="24025"/>
    <cellStyle name="40% - Énfasis2 2 8 2 2 6" xfId="24026"/>
    <cellStyle name="40% - Énfasis2 2 8 2 3" xfId="24027"/>
    <cellStyle name="40% - Énfasis2 2 8 2 3 2" xfId="24028"/>
    <cellStyle name="40% - Énfasis2 2 8 2 3 2 2" xfId="24029"/>
    <cellStyle name="40% - Énfasis2 2 8 2 3 2 2 2" xfId="24030"/>
    <cellStyle name="40% - Énfasis2 2 8 2 3 2 2 2 2" xfId="24031"/>
    <cellStyle name="40% - Énfasis2 2 8 2 3 2 2 3" xfId="24032"/>
    <cellStyle name="40% - Énfasis2 2 8 2 3 2 2 3 2" xfId="24033"/>
    <cellStyle name="40% - Énfasis2 2 8 2 3 2 2 4" xfId="24034"/>
    <cellStyle name="40% - Énfasis2 2 8 2 3 2 3" xfId="24035"/>
    <cellStyle name="40% - Énfasis2 2 8 2 3 2 3 2" xfId="24036"/>
    <cellStyle name="40% - Énfasis2 2 8 2 3 2 4" xfId="24037"/>
    <cellStyle name="40% - Énfasis2 2 8 2 3 2 4 2" xfId="24038"/>
    <cellStyle name="40% - Énfasis2 2 8 2 3 2 5" xfId="24039"/>
    <cellStyle name="40% - Énfasis2 2 8 2 3 3" xfId="24040"/>
    <cellStyle name="40% - Énfasis2 2 8 2 3 3 2" xfId="24041"/>
    <cellStyle name="40% - Énfasis2 2 8 2 3 3 2 2" xfId="24042"/>
    <cellStyle name="40% - Énfasis2 2 8 2 3 3 3" xfId="24043"/>
    <cellStyle name="40% - Énfasis2 2 8 2 3 3 3 2" xfId="24044"/>
    <cellStyle name="40% - Énfasis2 2 8 2 3 3 4" xfId="24045"/>
    <cellStyle name="40% - Énfasis2 2 8 2 3 4" xfId="24046"/>
    <cellStyle name="40% - Énfasis2 2 8 2 3 4 2" xfId="24047"/>
    <cellStyle name="40% - Énfasis2 2 8 2 3 5" xfId="24048"/>
    <cellStyle name="40% - Énfasis2 2 8 2 3 5 2" xfId="24049"/>
    <cellStyle name="40% - Énfasis2 2 8 2 3 6" xfId="24050"/>
    <cellStyle name="40% - Énfasis2 2 8 2 4" xfId="24051"/>
    <cellStyle name="40% - Énfasis2 2 8 2 4 2" xfId="24052"/>
    <cellStyle name="40% - Énfasis2 2 8 2 4 2 2" xfId="24053"/>
    <cellStyle name="40% - Énfasis2 2 8 2 4 2 2 2" xfId="24054"/>
    <cellStyle name="40% - Énfasis2 2 8 2 4 2 3" xfId="24055"/>
    <cellStyle name="40% - Énfasis2 2 8 2 4 2 3 2" xfId="24056"/>
    <cellStyle name="40% - Énfasis2 2 8 2 4 2 4" xfId="24057"/>
    <cellStyle name="40% - Énfasis2 2 8 2 4 3" xfId="24058"/>
    <cellStyle name="40% - Énfasis2 2 8 2 4 3 2" xfId="24059"/>
    <cellStyle name="40% - Énfasis2 2 8 2 4 4" xfId="24060"/>
    <cellStyle name="40% - Énfasis2 2 8 2 4 4 2" xfId="24061"/>
    <cellStyle name="40% - Énfasis2 2 8 2 4 5" xfId="24062"/>
    <cellStyle name="40% - Énfasis2 2 8 2 5" xfId="24063"/>
    <cellStyle name="40% - Énfasis2 2 8 2 5 2" xfId="24064"/>
    <cellStyle name="40% - Énfasis2 2 8 2 5 2 2" xfId="24065"/>
    <cellStyle name="40% - Énfasis2 2 8 2 5 3" xfId="24066"/>
    <cellStyle name="40% - Énfasis2 2 8 2 5 3 2" xfId="24067"/>
    <cellStyle name="40% - Énfasis2 2 8 2 5 4" xfId="24068"/>
    <cellStyle name="40% - Énfasis2 2 8 2 6" xfId="24069"/>
    <cellStyle name="40% - Énfasis2 2 8 2 6 2" xfId="24070"/>
    <cellStyle name="40% - Énfasis2 2 8 2 7" xfId="24071"/>
    <cellStyle name="40% - Énfasis2 2 8 2 7 2" xfId="24072"/>
    <cellStyle name="40% - Énfasis2 2 8 2 8" xfId="24073"/>
    <cellStyle name="40% - Énfasis2 2 8 3" xfId="24074"/>
    <cellStyle name="40% - Énfasis2 2 8 3 2" xfId="24075"/>
    <cellStyle name="40% - Énfasis2 2 8 3 2 2" xfId="24076"/>
    <cellStyle name="40% - Énfasis2 2 8 3 2 2 2" xfId="24077"/>
    <cellStyle name="40% - Énfasis2 2 8 3 2 2 2 2" xfId="24078"/>
    <cellStyle name="40% - Énfasis2 2 8 3 2 2 3" xfId="24079"/>
    <cellStyle name="40% - Énfasis2 2 8 3 2 2 3 2" xfId="24080"/>
    <cellStyle name="40% - Énfasis2 2 8 3 2 2 4" xfId="24081"/>
    <cellStyle name="40% - Énfasis2 2 8 3 2 3" xfId="24082"/>
    <cellStyle name="40% - Énfasis2 2 8 3 2 3 2" xfId="24083"/>
    <cellStyle name="40% - Énfasis2 2 8 3 2 4" xfId="24084"/>
    <cellStyle name="40% - Énfasis2 2 8 3 2 4 2" xfId="24085"/>
    <cellStyle name="40% - Énfasis2 2 8 3 2 5" xfId="24086"/>
    <cellStyle name="40% - Énfasis2 2 8 3 3" xfId="24087"/>
    <cellStyle name="40% - Énfasis2 2 8 3 3 2" xfId="24088"/>
    <cellStyle name="40% - Énfasis2 2 8 3 3 2 2" xfId="24089"/>
    <cellStyle name="40% - Énfasis2 2 8 3 3 3" xfId="24090"/>
    <cellStyle name="40% - Énfasis2 2 8 3 3 3 2" xfId="24091"/>
    <cellStyle name="40% - Énfasis2 2 8 3 3 4" xfId="24092"/>
    <cellStyle name="40% - Énfasis2 2 8 3 4" xfId="24093"/>
    <cellStyle name="40% - Énfasis2 2 8 3 4 2" xfId="24094"/>
    <cellStyle name="40% - Énfasis2 2 8 3 5" xfId="24095"/>
    <cellStyle name="40% - Énfasis2 2 8 3 5 2" xfId="24096"/>
    <cellStyle name="40% - Énfasis2 2 8 3 6" xfId="24097"/>
    <cellStyle name="40% - Énfasis2 2 8 4" xfId="24098"/>
    <cellStyle name="40% - Énfasis2 2 8 4 2" xfId="24099"/>
    <cellStyle name="40% - Énfasis2 2 8 4 2 2" xfId="24100"/>
    <cellStyle name="40% - Énfasis2 2 8 4 2 2 2" xfId="24101"/>
    <cellStyle name="40% - Énfasis2 2 8 4 2 2 2 2" xfId="24102"/>
    <cellStyle name="40% - Énfasis2 2 8 4 2 2 3" xfId="24103"/>
    <cellStyle name="40% - Énfasis2 2 8 4 2 2 3 2" xfId="24104"/>
    <cellStyle name="40% - Énfasis2 2 8 4 2 2 4" xfId="24105"/>
    <cellStyle name="40% - Énfasis2 2 8 4 2 3" xfId="24106"/>
    <cellStyle name="40% - Énfasis2 2 8 4 2 3 2" xfId="24107"/>
    <cellStyle name="40% - Énfasis2 2 8 4 2 4" xfId="24108"/>
    <cellStyle name="40% - Énfasis2 2 8 4 2 4 2" xfId="24109"/>
    <cellStyle name="40% - Énfasis2 2 8 4 2 5" xfId="24110"/>
    <cellStyle name="40% - Énfasis2 2 8 4 3" xfId="24111"/>
    <cellStyle name="40% - Énfasis2 2 8 4 3 2" xfId="24112"/>
    <cellStyle name="40% - Énfasis2 2 8 4 3 2 2" xfId="24113"/>
    <cellStyle name="40% - Énfasis2 2 8 4 3 3" xfId="24114"/>
    <cellStyle name="40% - Énfasis2 2 8 4 3 3 2" xfId="24115"/>
    <cellStyle name="40% - Énfasis2 2 8 4 3 4" xfId="24116"/>
    <cellStyle name="40% - Énfasis2 2 8 4 4" xfId="24117"/>
    <cellStyle name="40% - Énfasis2 2 8 4 4 2" xfId="24118"/>
    <cellStyle name="40% - Énfasis2 2 8 4 5" xfId="24119"/>
    <cellStyle name="40% - Énfasis2 2 8 4 5 2" xfId="24120"/>
    <cellStyle name="40% - Énfasis2 2 8 4 6" xfId="24121"/>
    <cellStyle name="40% - Énfasis2 2 8 5" xfId="24122"/>
    <cellStyle name="40% - Énfasis2 2 8 5 2" xfId="24123"/>
    <cellStyle name="40% - Énfasis2 2 8 5 2 2" xfId="24124"/>
    <cellStyle name="40% - Énfasis2 2 8 5 2 2 2" xfId="24125"/>
    <cellStyle name="40% - Énfasis2 2 8 5 2 3" xfId="24126"/>
    <cellStyle name="40% - Énfasis2 2 8 5 2 3 2" xfId="24127"/>
    <cellStyle name="40% - Énfasis2 2 8 5 2 4" xfId="24128"/>
    <cellStyle name="40% - Énfasis2 2 8 5 3" xfId="24129"/>
    <cellStyle name="40% - Énfasis2 2 8 5 3 2" xfId="24130"/>
    <cellStyle name="40% - Énfasis2 2 8 5 4" xfId="24131"/>
    <cellStyle name="40% - Énfasis2 2 8 5 4 2" xfId="24132"/>
    <cellStyle name="40% - Énfasis2 2 8 5 5" xfId="24133"/>
    <cellStyle name="40% - Énfasis2 2 8 6" xfId="24134"/>
    <cellStyle name="40% - Énfasis2 2 8 6 2" xfId="24135"/>
    <cellStyle name="40% - Énfasis2 2 8 6 2 2" xfId="24136"/>
    <cellStyle name="40% - Énfasis2 2 8 6 3" xfId="24137"/>
    <cellStyle name="40% - Énfasis2 2 8 6 3 2" xfId="24138"/>
    <cellStyle name="40% - Énfasis2 2 8 6 4" xfId="24139"/>
    <cellStyle name="40% - Énfasis2 2 8 7" xfId="24140"/>
    <cellStyle name="40% - Énfasis2 2 8 7 2" xfId="24141"/>
    <cellStyle name="40% - Énfasis2 2 8 8" xfId="24142"/>
    <cellStyle name="40% - Énfasis2 2 8 8 2" xfId="24143"/>
    <cellStyle name="40% - Énfasis2 2 8 9" xfId="24144"/>
    <cellStyle name="40% - Énfasis2 2 9" xfId="24145"/>
    <cellStyle name="40% - Énfasis2 2 9 2" xfId="24146"/>
    <cellStyle name="40% - Énfasis2 2 9 2 2" xfId="24147"/>
    <cellStyle name="40% - Énfasis2 2 9 2 2 2" xfId="24148"/>
    <cellStyle name="40% - Énfasis2 2 9 2 2 2 2" xfId="24149"/>
    <cellStyle name="40% - Énfasis2 2 9 2 2 2 2 2" xfId="24150"/>
    <cellStyle name="40% - Énfasis2 2 9 2 2 2 2 2 2" xfId="24151"/>
    <cellStyle name="40% - Énfasis2 2 9 2 2 2 2 3" xfId="24152"/>
    <cellStyle name="40% - Énfasis2 2 9 2 2 2 2 3 2" xfId="24153"/>
    <cellStyle name="40% - Énfasis2 2 9 2 2 2 2 4" xfId="24154"/>
    <cellStyle name="40% - Énfasis2 2 9 2 2 2 3" xfId="24155"/>
    <cellStyle name="40% - Énfasis2 2 9 2 2 2 3 2" xfId="24156"/>
    <cellStyle name="40% - Énfasis2 2 9 2 2 2 4" xfId="24157"/>
    <cellStyle name="40% - Énfasis2 2 9 2 2 2 4 2" xfId="24158"/>
    <cellStyle name="40% - Énfasis2 2 9 2 2 2 5" xfId="24159"/>
    <cellStyle name="40% - Énfasis2 2 9 2 2 3" xfId="24160"/>
    <cellStyle name="40% - Énfasis2 2 9 2 2 3 2" xfId="24161"/>
    <cellStyle name="40% - Énfasis2 2 9 2 2 3 2 2" xfId="24162"/>
    <cellStyle name="40% - Énfasis2 2 9 2 2 3 3" xfId="24163"/>
    <cellStyle name="40% - Énfasis2 2 9 2 2 3 3 2" xfId="24164"/>
    <cellStyle name="40% - Énfasis2 2 9 2 2 3 4" xfId="24165"/>
    <cellStyle name="40% - Énfasis2 2 9 2 2 4" xfId="24166"/>
    <cellStyle name="40% - Énfasis2 2 9 2 2 4 2" xfId="24167"/>
    <cellStyle name="40% - Énfasis2 2 9 2 2 5" xfId="24168"/>
    <cellStyle name="40% - Énfasis2 2 9 2 2 5 2" xfId="24169"/>
    <cellStyle name="40% - Énfasis2 2 9 2 2 6" xfId="24170"/>
    <cellStyle name="40% - Énfasis2 2 9 2 3" xfId="24171"/>
    <cellStyle name="40% - Énfasis2 2 9 2 3 2" xfId="24172"/>
    <cellStyle name="40% - Énfasis2 2 9 2 3 2 2" xfId="24173"/>
    <cellStyle name="40% - Énfasis2 2 9 2 3 2 2 2" xfId="24174"/>
    <cellStyle name="40% - Énfasis2 2 9 2 3 2 2 2 2" xfId="24175"/>
    <cellStyle name="40% - Énfasis2 2 9 2 3 2 2 3" xfId="24176"/>
    <cellStyle name="40% - Énfasis2 2 9 2 3 2 2 3 2" xfId="24177"/>
    <cellStyle name="40% - Énfasis2 2 9 2 3 2 2 4" xfId="24178"/>
    <cellStyle name="40% - Énfasis2 2 9 2 3 2 3" xfId="24179"/>
    <cellStyle name="40% - Énfasis2 2 9 2 3 2 3 2" xfId="24180"/>
    <cellStyle name="40% - Énfasis2 2 9 2 3 2 4" xfId="24181"/>
    <cellStyle name="40% - Énfasis2 2 9 2 3 2 4 2" xfId="24182"/>
    <cellStyle name="40% - Énfasis2 2 9 2 3 2 5" xfId="24183"/>
    <cellStyle name="40% - Énfasis2 2 9 2 3 3" xfId="24184"/>
    <cellStyle name="40% - Énfasis2 2 9 2 3 3 2" xfId="24185"/>
    <cellStyle name="40% - Énfasis2 2 9 2 3 3 2 2" xfId="24186"/>
    <cellStyle name="40% - Énfasis2 2 9 2 3 3 3" xfId="24187"/>
    <cellStyle name="40% - Énfasis2 2 9 2 3 3 3 2" xfId="24188"/>
    <cellStyle name="40% - Énfasis2 2 9 2 3 3 4" xfId="24189"/>
    <cellStyle name="40% - Énfasis2 2 9 2 3 4" xfId="24190"/>
    <cellStyle name="40% - Énfasis2 2 9 2 3 4 2" xfId="24191"/>
    <cellStyle name="40% - Énfasis2 2 9 2 3 5" xfId="24192"/>
    <cellStyle name="40% - Énfasis2 2 9 2 3 5 2" xfId="24193"/>
    <cellStyle name="40% - Énfasis2 2 9 2 3 6" xfId="24194"/>
    <cellStyle name="40% - Énfasis2 2 9 2 4" xfId="24195"/>
    <cellStyle name="40% - Énfasis2 2 9 2 4 2" xfId="24196"/>
    <cellStyle name="40% - Énfasis2 2 9 2 4 2 2" xfId="24197"/>
    <cellStyle name="40% - Énfasis2 2 9 2 4 2 2 2" xfId="24198"/>
    <cellStyle name="40% - Énfasis2 2 9 2 4 2 3" xfId="24199"/>
    <cellStyle name="40% - Énfasis2 2 9 2 4 2 3 2" xfId="24200"/>
    <cellStyle name="40% - Énfasis2 2 9 2 4 2 4" xfId="24201"/>
    <cellStyle name="40% - Énfasis2 2 9 2 4 3" xfId="24202"/>
    <cellStyle name="40% - Énfasis2 2 9 2 4 3 2" xfId="24203"/>
    <cellStyle name="40% - Énfasis2 2 9 2 4 4" xfId="24204"/>
    <cellStyle name="40% - Énfasis2 2 9 2 4 4 2" xfId="24205"/>
    <cellStyle name="40% - Énfasis2 2 9 2 4 5" xfId="24206"/>
    <cellStyle name="40% - Énfasis2 2 9 2 5" xfId="24207"/>
    <cellStyle name="40% - Énfasis2 2 9 2 5 2" xfId="24208"/>
    <cellStyle name="40% - Énfasis2 2 9 2 5 2 2" xfId="24209"/>
    <cellStyle name="40% - Énfasis2 2 9 2 5 3" xfId="24210"/>
    <cellStyle name="40% - Énfasis2 2 9 2 5 3 2" xfId="24211"/>
    <cellStyle name="40% - Énfasis2 2 9 2 5 4" xfId="24212"/>
    <cellStyle name="40% - Énfasis2 2 9 2 6" xfId="24213"/>
    <cellStyle name="40% - Énfasis2 2 9 2 6 2" xfId="24214"/>
    <cellStyle name="40% - Énfasis2 2 9 2 7" xfId="24215"/>
    <cellStyle name="40% - Énfasis2 2 9 2 7 2" xfId="24216"/>
    <cellStyle name="40% - Énfasis2 2 9 2 8" xfId="24217"/>
    <cellStyle name="40% - Énfasis2 2 9 3" xfId="24218"/>
    <cellStyle name="40% - Énfasis2 2 9 3 2" xfId="24219"/>
    <cellStyle name="40% - Énfasis2 2 9 3 2 2" xfId="24220"/>
    <cellStyle name="40% - Énfasis2 2 9 3 2 2 2" xfId="24221"/>
    <cellStyle name="40% - Énfasis2 2 9 3 2 2 2 2" xfId="24222"/>
    <cellStyle name="40% - Énfasis2 2 9 3 2 2 3" xfId="24223"/>
    <cellStyle name="40% - Énfasis2 2 9 3 2 2 3 2" xfId="24224"/>
    <cellStyle name="40% - Énfasis2 2 9 3 2 2 4" xfId="24225"/>
    <cellStyle name="40% - Énfasis2 2 9 3 2 3" xfId="24226"/>
    <cellStyle name="40% - Énfasis2 2 9 3 2 3 2" xfId="24227"/>
    <cellStyle name="40% - Énfasis2 2 9 3 2 4" xfId="24228"/>
    <cellStyle name="40% - Énfasis2 2 9 3 2 4 2" xfId="24229"/>
    <cellStyle name="40% - Énfasis2 2 9 3 2 5" xfId="24230"/>
    <cellStyle name="40% - Énfasis2 2 9 3 3" xfId="24231"/>
    <cellStyle name="40% - Énfasis2 2 9 3 3 2" xfId="24232"/>
    <cellStyle name="40% - Énfasis2 2 9 3 3 2 2" xfId="24233"/>
    <cellStyle name="40% - Énfasis2 2 9 3 3 3" xfId="24234"/>
    <cellStyle name="40% - Énfasis2 2 9 3 3 3 2" xfId="24235"/>
    <cellStyle name="40% - Énfasis2 2 9 3 3 4" xfId="24236"/>
    <cellStyle name="40% - Énfasis2 2 9 3 4" xfId="24237"/>
    <cellStyle name="40% - Énfasis2 2 9 3 4 2" xfId="24238"/>
    <cellStyle name="40% - Énfasis2 2 9 3 5" xfId="24239"/>
    <cellStyle name="40% - Énfasis2 2 9 3 5 2" xfId="24240"/>
    <cellStyle name="40% - Énfasis2 2 9 3 6" xfId="24241"/>
    <cellStyle name="40% - Énfasis2 2 9 4" xfId="24242"/>
    <cellStyle name="40% - Énfasis2 2 9 4 2" xfId="24243"/>
    <cellStyle name="40% - Énfasis2 2 9 4 2 2" xfId="24244"/>
    <cellStyle name="40% - Énfasis2 2 9 4 2 2 2" xfId="24245"/>
    <cellStyle name="40% - Énfasis2 2 9 4 2 2 2 2" xfId="24246"/>
    <cellStyle name="40% - Énfasis2 2 9 4 2 2 3" xfId="24247"/>
    <cellStyle name="40% - Énfasis2 2 9 4 2 2 3 2" xfId="24248"/>
    <cellStyle name="40% - Énfasis2 2 9 4 2 2 4" xfId="24249"/>
    <cellStyle name="40% - Énfasis2 2 9 4 2 3" xfId="24250"/>
    <cellStyle name="40% - Énfasis2 2 9 4 2 3 2" xfId="24251"/>
    <cellStyle name="40% - Énfasis2 2 9 4 2 4" xfId="24252"/>
    <cellStyle name="40% - Énfasis2 2 9 4 2 4 2" xfId="24253"/>
    <cellStyle name="40% - Énfasis2 2 9 4 2 5" xfId="24254"/>
    <cellStyle name="40% - Énfasis2 2 9 4 3" xfId="24255"/>
    <cellStyle name="40% - Énfasis2 2 9 4 3 2" xfId="24256"/>
    <cellStyle name="40% - Énfasis2 2 9 4 3 2 2" xfId="24257"/>
    <cellStyle name="40% - Énfasis2 2 9 4 3 3" xfId="24258"/>
    <cellStyle name="40% - Énfasis2 2 9 4 3 3 2" xfId="24259"/>
    <cellStyle name="40% - Énfasis2 2 9 4 3 4" xfId="24260"/>
    <cellStyle name="40% - Énfasis2 2 9 4 4" xfId="24261"/>
    <cellStyle name="40% - Énfasis2 2 9 4 4 2" xfId="24262"/>
    <cellStyle name="40% - Énfasis2 2 9 4 5" xfId="24263"/>
    <cellStyle name="40% - Énfasis2 2 9 4 5 2" xfId="24264"/>
    <cellStyle name="40% - Énfasis2 2 9 4 6" xfId="24265"/>
    <cellStyle name="40% - Énfasis2 2 9 5" xfId="24266"/>
    <cellStyle name="40% - Énfasis2 2 9 5 2" xfId="24267"/>
    <cellStyle name="40% - Énfasis2 2 9 5 2 2" xfId="24268"/>
    <cellStyle name="40% - Énfasis2 2 9 5 2 2 2" xfId="24269"/>
    <cellStyle name="40% - Énfasis2 2 9 5 2 3" xfId="24270"/>
    <cellStyle name="40% - Énfasis2 2 9 5 2 3 2" xfId="24271"/>
    <cellStyle name="40% - Énfasis2 2 9 5 2 4" xfId="24272"/>
    <cellStyle name="40% - Énfasis2 2 9 5 3" xfId="24273"/>
    <cellStyle name="40% - Énfasis2 2 9 5 3 2" xfId="24274"/>
    <cellStyle name="40% - Énfasis2 2 9 5 4" xfId="24275"/>
    <cellStyle name="40% - Énfasis2 2 9 5 4 2" xfId="24276"/>
    <cellStyle name="40% - Énfasis2 2 9 5 5" xfId="24277"/>
    <cellStyle name="40% - Énfasis2 2 9 6" xfId="24278"/>
    <cellStyle name="40% - Énfasis2 2 9 6 2" xfId="24279"/>
    <cellStyle name="40% - Énfasis2 2 9 6 2 2" xfId="24280"/>
    <cellStyle name="40% - Énfasis2 2 9 6 3" xfId="24281"/>
    <cellStyle name="40% - Énfasis2 2 9 6 3 2" xfId="24282"/>
    <cellStyle name="40% - Énfasis2 2 9 6 4" xfId="24283"/>
    <cellStyle name="40% - Énfasis2 2 9 7" xfId="24284"/>
    <cellStyle name="40% - Énfasis2 2 9 7 2" xfId="24285"/>
    <cellStyle name="40% - Énfasis2 2 9 8" xfId="24286"/>
    <cellStyle name="40% - Énfasis2 2 9 8 2" xfId="24287"/>
    <cellStyle name="40% - Énfasis2 2 9 9" xfId="24288"/>
    <cellStyle name="40% - Énfasis2 3" xfId="24289"/>
    <cellStyle name="40% - Énfasis2 3 10" xfId="24290"/>
    <cellStyle name="40% - Énfasis2 3 11" xfId="24291"/>
    <cellStyle name="40% - Énfasis2 3 12" xfId="24292"/>
    <cellStyle name="40% - Énfasis2 3 2" xfId="24293"/>
    <cellStyle name="40% - Énfasis2 3 3" xfId="24294"/>
    <cellStyle name="40% - Énfasis2 3 4" xfId="24295"/>
    <cellStyle name="40% - Énfasis2 3 5" xfId="24296"/>
    <cellStyle name="40% - Énfasis2 3 6" xfId="24297"/>
    <cellStyle name="40% - Énfasis2 3 7" xfId="24298"/>
    <cellStyle name="40% - Énfasis2 3 8" xfId="24299"/>
    <cellStyle name="40% - Énfasis2 3 9" xfId="24300"/>
    <cellStyle name="40% - Énfasis2 4" xfId="24301"/>
    <cellStyle name="40% - Énfasis2 4 10" xfId="24302"/>
    <cellStyle name="40% - Énfasis2 4 11" xfId="24303"/>
    <cellStyle name="40% - Énfasis2 4 12" xfId="24304"/>
    <cellStyle name="40% - Énfasis2 4 13" xfId="24305"/>
    <cellStyle name="40% - Énfasis2 4 2" xfId="24306"/>
    <cellStyle name="40% - Énfasis2 4 3" xfId="24307"/>
    <cellStyle name="40% - Énfasis2 4 4" xfId="24308"/>
    <cellStyle name="40% - Énfasis2 4 5" xfId="24309"/>
    <cellStyle name="40% - Énfasis2 4 6" xfId="24310"/>
    <cellStyle name="40% - Énfasis2 4 7" xfId="24311"/>
    <cellStyle name="40% - Énfasis2 4 8" xfId="24312"/>
    <cellStyle name="40% - Énfasis2 4 9" xfId="24313"/>
    <cellStyle name="40% - Énfasis2 5" xfId="24314"/>
    <cellStyle name="40% - Énfasis2 5 10" xfId="24315"/>
    <cellStyle name="40% - Énfasis2 5 10 2" xfId="24316"/>
    <cellStyle name="40% - Énfasis2 5 10 2 2" xfId="24317"/>
    <cellStyle name="40% - Énfasis2 5 10 2 2 2" xfId="24318"/>
    <cellStyle name="40% - Énfasis2 5 10 2 2 2 2" xfId="24319"/>
    <cellStyle name="40% - Énfasis2 5 10 2 2 3" xfId="24320"/>
    <cellStyle name="40% - Énfasis2 5 10 2 2 3 2" xfId="24321"/>
    <cellStyle name="40% - Énfasis2 5 10 2 2 4" xfId="24322"/>
    <cellStyle name="40% - Énfasis2 5 10 2 3" xfId="24323"/>
    <cellStyle name="40% - Énfasis2 5 10 2 3 2" xfId="24324"/>
    <cellStyle name="40% - Énfasis2 5 10 2 4" xfId="24325"/>
    <cellStyle name="40% - Énfasis2 5 10 2 4 2" xfId="24326"/>
    <cellStyle name="40% - Énfasis2 5 10 2 5" xfId="24327"/>
    <cellStyle name="40% - Énfasis2 5 10 3" xfId="24328"/>
    <cellStyle name="40% - Énfasis2 5 10 3 2" xfId="24329"/>
    <cellStyle name="40% - Énfasis2 5 10 3 2 2" xfId="24330"/>
    <cellStyle name="40% - Énfasis2 5 10 3 3" xfId="24331"/>
    <cellStyle name="40% - Énfasis2 5 10 3 3 2" xfId="24332"/>
    <cellStyle name="40% - Énfasis2 5 10 3 4" xfId="24333"/>
    <cellStyle name="40% - Énfasis2 5 10 4" xfId="24334"/>
    <cellStyle name="40% - Énfasis2 5 10 4 2" xfId="24335"/>
    <cellStyle name="40% - Énfasis2 5 10 5" xfId="24336"/>
    <cellStyle name="40% - Énfasis2 5 10 5 2" xfId="24337"/>
    <cellStyle name="40% - Énfasis2 5 10 6" xfId="24338"/>
    <cellStyle name="40% - Énfasis2 5 11" xfId="24339"/>
    <cellStyle name="40% - Énfasis2 5 11 2" xfId="24340"/>
    <cellStyle name="40% - Énfasis2 5 11 2 2" xfId="24341"/>
    <cellStyle name="40% - Énfasis2 5 11 2 2 2" xfId="24342"/>
    <cellStyle name="40% - Énfasis2 5 11 2 2 2 2" xfId="24343"/>
    <cellStyle name="40% - Énfasis2 5 11 2 2 3" xfId="24344"/>
    <cellStyle name="40% - Énfasis2 5 11 2 2 3 2" xfId="24345"/>
    <cellStyle name="40% - Énfasis2 5 11 2 2 4" xfId="24346"/>
    <cellStyle name="40% - Énfasis2 5 11 2 3" xfId="24347"/>
    <cellStyle name="40% - Énfasis2 5 11 2 3 2" xfId="24348"/>
    <cellStyle name="40% - Énfasis2 5 11 2 4" xfId="24349"/>
    <cellStyle name="40% - Énfasis2 5 11 2 4 2" xfId="24350"/>
    <cellStyle name="40% - Énfasis2 5 11 2 5" xfId="24351"/>
    <cellStyle name="40% - Énfasis2 5 11 3" xfId="24352"/>
    <cellStyle name="40% - Énfasis2 5 11 3 2" xfId="24353"/>
    <cellStyle name="40% - Énfasis2 5 11 3 2 2" xfId="24354"/>
    <cellStyle name="40% - Énfasis2 5 11 3 3" xfId="24355"/>
    <cellStyle name="40% - Énfasis2 5 11 3 3 2" xfId="24356"/>
    <cellStyle name="40% - Énfasis2 5 11 3 4" xfId="24357"/>
    <cellStyle name="40% - Énfasis2 5 11 4" xfId="24358"/>
    <cellStyle name="40% - Énfasis2 5 11 4 2" xfId="24359"/>
    <cellStyle name="40% - Énfasis2 5 11 5" xfId="24360"/>
    <cellStyle name="40% - Énfasis2 5 11 5 2" xfId="24361"/>
    <cellStyle name="40% - Énfasis2 5 11 6" xfId="24362"/>
    <cellStyle name="40% - Énfasis2 5 12" xfId="24363"/>
    <cellStyle name="40% - Énfasis2 5 12 2" xfId="24364"/>
    <cellStyle name="40% - Énfasis2 5 12 2 2" xfId="24365"/>
    <cellStyle name="40% - Énfasis2 5 12 2 2 2" xfId="24366"/>
    <cellStyle name="40% - Énfasis2 5 12 2 3" xfId="24367"/>
    <cellStyle name="40% - Énfasis2 5 12 2 3 2" xfId="24368"/>
    <cellStyle name="40% - Énfasis2 5 12 2 4" xfId="24369"/>
    <cellStyle name="40% - Énfasis2 5 12 3" xfId="24370"/>
    <cellStyle name="40% - Énfasis2 5 12 3 2" xfId="24371"/>
    <cellStyle name="40% - Énfasis2 5 12 4" xfId="24372"/>
    <cellStyle name="40% - Énfasis2 5 12 4 2" xfId="24373"/>
    <cellStyle name="40% - Énfasis2 5 12 5" xfId="24374"/>
    <cellStyle name="40% - Énfasis2 5 13" xfId="24375"/>
    <cellStyle name="40% - Énfasis2 5 13 2" xfId="24376"/>
    <cellStyle name="40% - Énfasis2 5 13 2 2" xfId="24377"/>
    <cellStyle name="40% - Énfasis2 5 13 3" xfId="24378"/>
    <cellStyle name="40% - Énfasis2 5 13 3 2" xfId="24379"/>
    <cellStyle name="40% - Énfasis2 5 13 4" xfId="24380"/>
    <cellStyle name="40% - Énfasis2 5 14" xfId="24381"/>
    <cellStyle name="40% - Énfasis2 5 14 2" xfId="24382"/>
    <cellStyle name="40% - Énfasis2 5 15" xfId="24383"/>
    <cellStyle name="40% - Énfasis2 5 15 2" xfId="24384"/>
    <cellStyle name="40% - Énfasis2 5 16" xfId="24385"/>
    <cellStyle name="40% - Énfasis2 5 17" xfId="24386"/>
    <cellStyle name="40% - Énfasis2 5 2" xfId="24387"/>
    <cellStyle name="40% - Énfasis2 5 2 2" xfId="24388"/>
    <cellStyle name="40% - Énfasis2 5 2 2 2" xfId="24389"/>
    <cellStyle name="40% - Énfasis2 5 2 2 2 2" xfId="24390"/>
    <cellStyle name="40% - Énfasis2 5 2 2 2 2 2" xfId="24391"/>
    <cellStyle name="40% - Énfasis2 5 2 2 2 2 2 2" xfId="24392"/>
    <cellStyle name="40% - Énfasis2 5 2 2 2 2 2 2 2" xfId="24393"/>
    <cellStyle name="40% - Énfasis2 5 2 2 2 2 2 3" xfId="24394"/>
    <cellStyle name="40% - Énfasis2 5 2 2 2 2 2 3 2" xfId="24395"/>
    <cellStyle name="40% - Énfasis2 5 2 2 2 2 2 4" xfId="24396"/>
    <cellStyle name="40% - Énfasis2 5 2 2 2 2 3" xfId="24397"/>
    <cellStyle name="40% - Énfasis2 5 2 2 2 2 3 2" xfId="24398"/>
    <cellStyle name="40% - Énfasis2 5 2 2 2 2 4" xfId="24399"/>
    <cellStyle name="40% - Énfasis2 5 2 2 2 2 4 2" xfId="24400"/>
    <cellStyle name="40% - Énfasis2 5 2 2 2 2 5" xfId="24401"/>
    <cellStyle name="40% - Énfasis2 5 2 2 2 3" xfId="24402"/>
    <cellStyle name="40% - Énfasis2 5 2 2 2 3 2" xfId="24403"/>
    <cellStyle name="40% - Énfasis2 5 2 2 2 3 2 2" xfId="24404"/>
    <cellStyle name="40% - Énfasis2 5 2 2 2 3 3" xfId="24405"/>
    <cellStyle name="40% - Énfasis2 5 2 2 2 3 3 2" xfId="24406"/>
    <cellStyle name="40% - Énfasis2 5 2 2 2 3 4" xfId="24407"/>
    <cellStyle name="40% - Énfasis2 5 2 2 2 4" xfId="24408"/>
    <cellStyle name="40% - Énfasis2 5 2 2 2 4 2" xfId="24409"/>
    <cellStyle name="40% - Énfasis2 5 2 2 2 5" xfId="24410"/>
    <cellStyle name="40% - Énfasis2 5 2 2 2 5 2" xfId="24411"/>
    <cellStyle name="40% - Énfasis2 5 2 2 2 6" xfId="24412"/>
    <cellStyle name="40% - Énfasis2 5 2 2 3" xfId="24413"/>
    <cellStyle name="40% - Énfasis2 5 2 2 3 2" xfId="24414"/>
    <cellStyle name="40% - Énfasis2 5 2 2 3 2 2" xfId="24415"/>
    <cellStyle name="40% - Énfasis2 5 2 2 3 2 2 2" xfId="24416"/>
    <cellStyle name="40% - Énfasis2 5 2 2 3 2 2 2 2" xfId="24417"/>
    <cellStyle name="40% - Énfasis2 5 2 2 3 2 2 3" xfId="24418"/>
    <cellStyle name="40% - Énfasis2 5 2 2 3 2 2 3 2" xfId="24419"/>
    <cellStyle name="40% - Énfasis2 5 2 2 3 2 2 4" xfId="24420"/>
    <cellStyle name="40% - Énfasis2 5 2 2 3 2 3" xfId="24421"/>
    <cellStyle name="40% - Énfasis2 5 2 2 3 2 3 2" xfId="24422"/>
    <cellStyle name="40% - Énfasis2 5 2 2 3 2 4" xfId="24423"/>
    <cellStyle name="40% - Énfasis2 5 2 2 3 2 4 2" xfId="24424"/>
    <cellStyle name="40% - Énfasis2 5 2 2 3 2 5" xfId="24425"/>
    <cellStyle name="40% - Énfasis2 5 2 2 3 3" xfId="24426"/>
    <cellStyle name="40% - Énfasis2 5 2 2 3 3 2" xfId="24427"/>
    <cellStyle name="40% - Énfasis2 5 2 2 3 3 2 2" xfId="24428"/>
    <cellStyle name="40% - Énfasis2 5 2 2 3 3 3" xfId="24429"/>
    <cellStyle name="40% - Énfasis2 5 2 2 3 3 3 2" xfId="24430"/>
    <cellStyle name="40% - Énfasis2 5 2 2 3 3 4" xfId="24431"/>
    <cellStyle name="40% - Énfasis2 5 2 2 3 4" xfId="24432"/>
    <cellStyle name="40% - Énfasis2 5 2 2 3 4 2" xfId="24433"/>
    <cellStyle name="40% - Énfasis2 5 2 2 3 5" xfId="24434"/>
    <cellStyle name="40% - Énfasis2 5 2 2 3 5 2" xfId="24435"/>
    <cellStyle name="40% - Énfasis2 5 2 2 3 6" xfId="24436"/>
    <cellStyle name="40% - Énfasis2 5 2 2 4" xfId="24437"/>
    <cellStyle name="40% - Énfasis2 5 2 2 4 2" xfId="24438"/>
    <cellStyle name="40% - Énfasis2 5 2 2 4 2 2" xfId="24439"/>
    <cellStyle name="40% - Énfasis2 5 2 2 4 2 2 2" xfId="24440"/>
    <cellStyle name="40% - Énfasis2 5 2 2 4 2 3" xfId="24441"/>
    <cellStyle name="40% - Énfasis2 5 2 2 4 2 3 2" xfId="24442"/>
    <cellStyle name="40% - Énfasis2 5 2 2 4 2 4" xfId="24443"/>
    <cellStyle name="40% - Énfasis2 5 2 2 4 3" xfId="24444"/>
    <cellStyle name="40% - Énfasis2 5 2 2 4 3 2" xfId="24445"/>
    <cellStyle name="40% - Énfasis2 5 2 2 4 4" xfId="24446"/>
    <cellStyle name="40% - Énfasis2 5 2 2 4 4 2" xfId="24447"/>
    <cellStyle name="40% - Énfasis2 5 2 2 4 5" xfId="24448"/>
    <cellStyle name="40% - Énfasis2 5 2 2 5" xfId="24449"/>
    <cellStyle name="40% - Énfasis2 5 2 2 5 2" xfId="24450"/>
    <cellStyle name="40% - Énfasis2 5 2 2 5 2 2" xfId="24451"/>
    <cellStyle name="40% - Énfasis2 5 2 2 5 3" xfId="24452"/>
    <cellStyle name="40% - Énfasis2 5 2 2 5 3 2" xfId="24453"/>
    <cellStyle name="40% - Énfasis2 5 2 2 5 4" xfId="24454"/>
    <cellStyle name="40% - Énfasis2 5 2 2 6" xfId="24455"/>
    <cellStyle name="40% - Énfasis2 5 2 2 6 2" xfId="24456"/>
    <cellStyle name="40% - Énfasis2 5 2 2 7" xfId="24457"/>
    <cellStyle name="40% - Énfasis2 5 2 2 7 2" xfId="24458"/>
    <cellStyle name="40% - Énfasis2 5 2 2 8" xfId="24459"/>
    <cellStyle name="40% - Énfasis2 5 2 3" xfId="24460"/>
    <cellStyle name="40% - Énfasis2 5 2 3 2" xfId="24461"/>
    <cellStyle name="40% - Énfasis2 5 2 3 2 2" xfId="24462"/>
    <cellStyle name="40% - Énfasis2 5 2 3 2 2 2" xfId="24463"/>
    <cellStyle name="40% - Énfasis2 5 2 3 2 2 2 2" xfId="24464"/>
    <cellStyle name="40% - Énfasis2 5 2 3 2 2 3" xfId="24465"/>
    <cellStyle name="40% - Énfasis2 5 2 3 2 2 3 2" xfId="24466"/>
    <cellStyle name="40% - Énfasis2 5 2 3 2 2 4" xfId="24467"/>
    <cellStyle name="40% - Énfasis2 5 2 3 2 3" xfId="24468"/>
    <cellStyle name="40% - Énfasis2 5 2 3 2 3 2" xfId="24469"/>
    <cellStyle name="40% - Énfasis2 5 2 3 2 4" xfId="24470"/>
    <cellStyle name="40% - Énfasis2 5 2 3 2 4 2" xfId="24471"/>
    <cellStyle name="40% - Énfasis2 5 2 3 2 5" xfId="24472"/>
    <cellStyle name="40% - Énfasis2 5 2 3 3" xfId="24473"/>
    <cellStyle name="40% - Énfasis2 5 2 3 3 2" xfId="24474"/>
    <cellStyle name="40% - Énfasis2 5 2 3 3 2 2" xfId="24475"/>
    <cellStyle name="40% - Énfasis2 5 2 3 3 3" xfId="24476"/>
    <cellStyle name="40% - Énfasis2 5 2 3 3 3 2" xfId="24477"/>
    <cellStyle name="40% - Énfasis2 5 2 3 3 4" xfId="24478"/>
    <cellStyle name="40% - Énfasis2 5 2 3 4" xfId="24479"/>
    <cellStyle name="40% - Énfasis2 5 2 3 4 2" xfId="24480"/>
    <cellStyle name="40% - Énfasis2 5 2 3 5" xfId="24481"/>
    <cellStyle name="40% - Énfasis2 5 2 3 5 2" xfId="24482"/>
    <cellStyle name="40% - Énfasis2 5 2 3 6" xfId="24483"/>
    <cellStyle name="40% - Énfasis2 5 2 4" xfId="24484"/>
    <cellStyle name="40% - Énfasis2 5 2 4 2" xfId="24485"/>
    <cellStyle name="40% - Énfasis2 5 2 4 2 2" xfId="24486"/>
    <cellStyle name="40% - Énfasis2 5 2 4 2 2 2" xfId="24487"/>
    <cellStyle name="40% - Énfasis2 5 2 4 2 2 2 2" xfId="24488"/>
    <cellStyle name="40% - Énfasis2 5 2 4 2 2 3" xfId="24489"/>
    <cellStyle name="40% - Énfasis2 5 2 4 2 2 3 2" xfId="24490"/>
    <cellStyle name="40% - Énfasis2 5 2 4 2 2 4" xfId="24491"/>
    <cellStyle name="40% - Énfasis2 5 2 4 2 3" xfId="24492"/>
    <cellStyle name="40% - Énfasis2 5 2 4 2 3 2" xfId="24493"/>
    <cellStyle name="40% - Énfasis2 5 2 4 2 4" xfId="24494"/>
    <cellStyle name="40% - Énfasis2 5 2 4 2 4 2" xfId="24495"/>
    <cellStyle name="40% - Énfasis2 5 2 4 2 5" xfId="24496"/>
    <cellStyle name="40% - Énfasis2 5 2 4 3" xfId="24497"/>
    <cellStyle name="40% - Énfasis2 5 2 4 3 2" xfId="24498"/>
    <cellStyle name="40% - Énfasis2 5 2 4 3 2 2" xfId="24499"/>
    <cellStyle name="40% - Énfasis2 5 2 4 3 3" xfId="24500"/>
    <cellStyle name="40% - Énfasis2 5 2 4 3 3 2" xfId="24501"/>
    <cellStyle name="40% - Énfasis2 5 2 4 3 4" xfId="24502"/>
    <cellStyle name="40% - Énfasis2 5 2 4 4" xfId="24503"/>
    <cellStyle name="40% - Énfasis2 5 2 4 4 2" xfId="24504"/>
    <cellStyle name="40% - Énfasis2 5 2 4 5" xfId="24505"/>
    <cellStyle name="40% - Énfasis2 5 2 4 5 2" xfId="24506"/>
    <cellStyle name="40% - Énfasis2 5 2 4 6" xfId="24507"/>
    <cellStyle name="40% - Énfasis2 5 2 5" xfId="24508"/>
    <cellStyle name="40% - Énfasis2 5 2 5 2" xfId="24509"/>
    <cellStyle name="40% - Énfasis2 5 2 5 2 2" xfId="24510"/>
    <cellStyle name="40% - Énfasis2 5 2 5 2 2 2" xfId="24511"/>
    <cellStyle name="40% - Énfasis2 5 2 5 2 3" xfId="24512"/>
    <cellStyle name="40% - Énfasis2 5 2 5 2 3 2" xfId="24513"/>
    <cellStyle name="40% - Énfasis2 5 2 5 2 4" xfId="24514"/>
    <cellStyle name="40% - Énfasis2 5 2 5 3" xfId="24515"/>
    <cellStyle name="40% - Énfasis2 5 2 5 3 2" xfId="24516"/>
    <cellStyle name="40% - Énfasis2 5 2 5 4" xfId="24517"/>
    <cellStyle name="40% - Énfasis2 5 2 5 4 2" xfId="24518"/>
    <cellStyle name="40% - Énfasis2 5 2 5 5" xfId="24519"/>
    <cellStyle name="40% - Énfasis2 5 2 6" xfId="24520"/>
    <cellStyle name="40% - Énfasis2 5 2 6 2" xfId="24521"/>
    <cellStyle name="40% - Énfasis2 5 2 6 2 2" xfId="24522"/>
    <cellStyle name="40% - Énfasis2 5 2 6 3" xfId="24523"/>
    <cellStyle name="40% - Énfasis2 5 2 6 3 2" xfId="24524"/>
    <cellStyle name="40% - Énfasis2 5 2 6 4" xfId="24525"/>
    <cellStyle name="40% - Énfasis2 5 2 7" xfId="24526"/>
    <cellStyle name="40% - Énfasis2 5 2 7 2" xfId="24527"/>
    <cellStyle name="40% - Énfasis2 5 2 8" xfId="24528"/>
    <cellStyle name="40% - Énfasis2 5 2 8 2" xfId="24529"/>
    <cellStyle name="40% - Énfasis2 5 2 9" xfId="24530"/>
    <cellStyle name="40% - Énfasis2 5 3" xfId="24531"/>
    <cellStyle name="40% - Énfasis2 5 3 2" xfId="24532"/>
    <cellStyle name="40% - Énfasis2 5 3 2 2" xfId="24533"/>
    <cellStyle name="40% - Énfasis2 5 3 2 2 2" xfId="24534"/>
    <cellStyle name="40% - Énfasis2 5 3 2 2 2 2" xfId="24535"/>
    <cellStyle name="40% - Énfasis2 5 3 2 2 2 2 2" xfId="24536"/>
    <cellStyle name="40% - Énfasis2 5 3 2 2 2 2 2 2" xfId="24537"/>
    <cellStyle name="40% - Énfasis2 5 3 2 2 2 2 3" xfId="24538"/>
    <cellStyle name="40% - Énfasis2 5 3 2 2 2 2 3 2" xfId="24539"/>
    <cellStyle name="40% - Énfasis2 5 3 2 2 2 2 4" xfId="24540"/>
    <cellStyle name="40% - Énfasis2 5 3 2 2 2 3" xfId="24541"/>
    <cellStyle name="40% - Énfasis2 5 3 2 2 2 3 2" xfId="24542"/>
    <cellStyle name="40% - Énfasis2 5 3 2 2 2 4" xfId="24543"/>
    <cellStyle name="40% - Énfasis2 5 3 2 2 2 4 2" xfId="24544"/>
    <cellStyle name="40% - Énfasis2 5 3 2 2 2 5" xfId="24545"/>
    <cellStyle name="40% - Énfasis2 5 3 2 2 3" xfId="24546"/>
    <cellStyle name="40% - Énfasis2 5 3 2 2 3 2" xfId="24547"/>
    <cellStyle name="40% - Énfasis2 5 3 2 2 3 2 2" xfId="24548"/>
    <cellStyle name="40% - Énfasis2 5 3 2 2 3 3" xfId="24549"/>
    <cellStyle name="40% - Énfasis2 5 3 2 2 3 3 2" xfId="24550"/>
    <cellStyle name="40% - Énfasis2 5 3 2 2 3 4" xfId="24551"/>
    <cellStyle name="40% - Énfasis2 5 3 2 2 4" xfId="24552"/>
    <cellStyle name="40% - Énfasis2 5 3 2 2 4 2" xfId="24553"/>
    <cellStyle name="40% - Énfasis2 5 3 2 2 5" xfId="24554"/>
    <cellStyle name="40% - Énfasis2 5 3 2 2 5 2" xfId="24555"/>
    <cellStyle name="40% - Énfasis2 5 3 2 2 6" xfId="24556"/>
    <cellStyle name="40% - Énfasis2 5 3 2 3" xfId="24557"/>
    <cellStyle name="40% - Énfasis2 5 3 2 3 2" xfId="24558"/>
    <cellStyle name="40% - Énfasis2 5 3 2 3 2 2" xfId="24559"/>
    <cellStyle name="40% - Énfasis2 5 3 2 3 2 2 2" xfId="24560"/>
    <cellStyle name="40% - Énfasis2 5 3 2 3 2 2 2 2" xfId="24561"/>
    <cellStyle name="40% - Énfasis2 5 3 2 3 2 2 3" xfId="24562"/>
    <cellStyle name="40% - Énfasis2 5 3 2 3 2 2 3 2" xfId="24563"/>
    <cellStyle name="40% - Énfasis2 5 3 2 3 2 2 4" xfId="24564"/>
    <cellStyle name="40% - Énfasis2 5 3 2 3 2 3" xfId="24565"/>
    <cellStyle name="40% - Énfasis2 5 3 2 3 2 3 2" xfId="24566"/>
    <cellStyle name="40% - Énfasis2 5 3 2 3 2 4" xfId="24567"/>
    <cellStyle name="40% - Énfasis2 5 3 2 3 2 4 2" xfId="24568"/>
    <cellStyle name="40% - Énfasis2 5 3 2 3 2 5" xfId="24569"/>
    <cellStyle name="40% - Énfasis2 5 3 2 3 3" xfId="24570"/>
    <cellStyle name="40% - Énfasis2 5 3 2 3 3 2" xfId="24571"/>
    <cellStyle name="40% - Énfasis2 5 3 2 3 3 2 2" xfId="24572"/>
    <cellStyle name="40% - Énfasis2 5 3 2 3 3 3" xfId="24573"/>
    <cellStyle name="40% - Énfasis2 5 3 2 3 3 3 2" xfId="24574"/>
    <cellStyle name="40% - Énfasis2 5 3 2 3 3 4" xfId="24575"/>
    <cellStyle name="40% - Énfasis2 5 3 2 3 4" xfId="24576"/>
    <cellStyle name="40% - Énfasis2 5 3 2 3 4 2" xfId="24577"/>
    <cellStyle name="40% - Énfasis2 5 3 2 3 5" xfId="24578"/>
    <cellStyle name="40% - Énfasis2 5 3 2 3 5 2" xfId="24579"/>
    <cellStyle name="40% - Énfasis2 5 3 2 3 6" xfId="24580"/>
    <cellStyle name="40% - Énfasis2 5 3 2 4" xfId="24581"/>
    <cellStyle name="40% - Énfasis2 5 3 2 4 2" xfId="24582"/>
    <cellStyle name="40% - Énfasis2 5 3 2 4 2 2" xfId="24583"/>
    <cellStyle name="40% - Énfasis2 5 3 2 4 2 2 2" xfId="24584"/>
    <cellStyle name="40% - Énfasis2 5 3 2 4 2 3" xfId="24585"/>
    <cellStyle name="40% - Énfasis2 5 3 2 4 2 3 2" xfId="24586"/>
    <cellStyle name="40% - Énfasis2 5 3 2 4 2 4" xfId="24587"/>
    <cellStyle name="40% - Énfasis2 5 3 2 4 3" xfId="24588"/>
    <cellStyle name="40% - Énfasis2 5 3 2 4 3 2" xfId="24589"/>
    <cellStyle name="40% - Énfasis2 5 3 2 4 4" xfId="24590"/>
    <cellStyle name="40% - Énfasis2 5 3 2 4 4 2" xfId="24591"/>
    <cellStyle name="40% - Énfasis2 5 3 2 4 5" xfId="24592"/>
    <cellStyle name="40% - Énfasis2 5 3 2 5" xfId="24593"/>
    <cellStyle name="40% - Énfasis2 5 3 2 5 2" xfId="24594"/>
    <cellStyle name="40% - Énfasis2 5 3 2 5 2 2" xfId="24595"/>
    <cellStyle name="40% - Énfasis2 5 3 2 5 3" xfId="24596"/>
    <cellStyle name="40% - Énfasis2 5 3 2 5 3 2" xfId="24597"/>
    <cellStyle name="40% - Énfasis2 5 3 2 5 4" xfId="24598"/>
    <cellStyle name="40% - Énfasis2 5 3 2 6" xfId="24599"/>
    <cellStyle name="40% - Énfasis2 5 3 2 6 2" xfId="24600"/>
    <cellStyle name="40% - Énfasis2 5 3 2 7" xfId="24601"/>
    <cellStyle name="40% - Énfasis2 5 3 2 7 2" xfId="24602"/>
    <cellStyle name="40% - Énfasis2 5 3 2 8" xfId="24603"/>
    <cellStyle name="40% - Énfasis2 5 3 3" xfId="24604"/>
    <cellStyle name="40% - Énfasis2 5 3 3 2" xfId="24605"/>
    <cellStyle name="40% - Énfasis2 5 3 3 2 2" xfId="24606"/>
    <cellStyle name="40% - Énfasis2 5 3 3 2 2 2" xfId="24607"/>
    <cellStyle name="40% - Énfasis2 5 3 3 2 2 2 2" xfId="24608"/>
    <cellStyle name="40% - Énfasis2 5 3 3 2 2 3" xfId="24609"/>
    <cellStyle name="40% - Énfasis2 5 3 3 2 2 3 2" xfId="24610"/>
    <cellStyle name="40% - Énfasis2 5 3 3 2 2 4" xfId="24611"/>
    <cellStyle name="40% - Énfasis2 5 3 3 2 3" xfId="24612"/>
    <cellStyle name="40% - Énfasis2 5 3 3 2 3 2" xfId="24613"/>
    <cellStyle name="40% - Énfasis2 5 3 3 2 4" xfId="24614"/>
    <cellStyle name="40% - Énfasis2 5 3 3 2 4 2" xfId="24615"/>
    <cellStyle name="40% - Énfasis2 5 3 3 2 5" xfId="24616"/>
    <cellStyle name="40% - Énfasis2 5 3 3 3" xfId="24617"/>
    <cellStyle name="40% - Énfasis2 5 3 3 3 2" xfId="24618"/>
    <cellStyle name="40% - Énfasis2 5 3 3 3 2 2" xfId="24619"/>
    <cellStyle name="40% - Énfasis2 5 3 3 3 3" xfId="24620"/>
    <cellStyle name="40% - Énfasis2 5 3 3 3 3 2" xfId="24621"/>
    <cellStyle name="40% - Énfasis2 5 3 3 3 4" xfId="24622"/>
    <cellStyle name="40% - Énfasis2 5 3 3 4" xfId="24623"/>
    <cellStyle name="40% - Énfasis2 5 3 3 4 2" xfId="24624"/>
    <cellStyle name="40% - Énfasis2 5 3 3 5" xfId="24625"/>
    <cellStyle name="40% - Énfasis2 5 3 3 5 2" xfId="24626"/>
    <cellStyle name="40% - Énfasis2 5 3 3 6" xfId="24627"/>
    <cellStyle name="40% - Énfasis2 5 3 4" xfId="24628"/>
    <cellStyle name="40% - Énfasis2 5 3 4 2" xfId="24629"/>
    <cellStyle name="40% - Énfasis2 5 3 4 2 2" xfId="24630"/>
    <cellStyle name="40% - Énfasis2 5 3 4 2 2 2" xfId="24631"/>
    <cellStyle name="40% - Énfasis2 5 3 4 2 2 2 2" xfId="24632"/>
    <cellStyle name="40% - Énfasis2 5 3 4 2 2 3" xfId="24633"/>
    <cellStyle name="40% - Énfasis2 5 3 4 2 2 3 2" xfId="24634"/>
    <cellStyle name="40% - Énfasis2 5 3 4 2 2 4" xfId="24635"/>
    <cellStyle name="40% - Énfasis2 5 3 4 2 3" xfId="24636"/>
    <cellStyle name="40% - Énfasis2 5 3 4 2 3 2" xfId="24637"/>
    <cellStyle name="40% - Énfasis2 5 3 4 2 4" xfId="24638"/>
    <cellStyle name="40% - Énfasis2 5 3 4 2 4 2" xfId="24639"/>
    <cellStyle name="40% - Énfasis2 5 3 4 2 5" xfId="24640"/>
    <cellStyle name="40% - Énfasis2 5 3 4 3" xfId="24641"/>
    <cellStyle name="40% - Énfasis2 5 3 4 3 2" xfId="24642"/>
    <cellStyle name="40% - Énfasis2 5 3 4 3 2 2" xfId="24643"/>
    <cellStyle name="40% - Énfasis2 5 3 4 3 3" xfId="24644"/>
    <cellStyle name="40% - Énfasis2 5 3 4 3 3 2" xfId="24645"/>
    <cellStyle name="40% - Énfasis2 5 3 4 3 4" xfId="24646"/>
    <cellStyle name="40% - Énfasis2 5 3 4 4" xfId="24647"/>
    <cellStyle name="40% - Énfasis2 5 3 4 4 2" xfId="24648"/>
    <cellStyle name="40% - Énfasis2 5 3 4 5" xfId="24649"/>
    <cellStyle name="40% - Énfasis2 5 3 4 5 2" xfId="24650"/>
    <cellStyle name="40% - Énfasis2 5 3 4 6" xfId="24651"/>
    <cellStyle name="40% - Énfasis2 5 3 5" xfId="24652"/>
    <cellStyle name="40% - Énfasis2 5 3 5 2" xfId="24653"/>
    <cellStyle name="40% - Énfasis2 5 3 5 2 2" xfId="24654"/>
    <cellStyle name="40% - Énfasis2 5 3 5 2 2 2" xfId="24655"/>
    <cellStyle name="40% - Énfasis2 5 3 5 2 3" xfId="24656"/>
    <cellStyle name="40% - Énfasis2 5 3 5 2 3 2" xfId="24657"/>
    <cellStyle name="40% - Énfasis2 5 3 5 2 4" xfId="24658"/>
    <cellStyle name="40% - Énfasis2 5 3 5 3" xfId="24659"/>
    <cellStyle name="40% - Énfasis2 5 3 5 3 2" xfId="24660"/>
    <cellStyle name="40% - Énfasis2 5 3 5 4" xfId="24661"/>
    <cellStyle name="40% - Énfasis2 5 3 5 4 2" xfId="24662"/>
    <cellStyle name="40% - Énfasis2 5 3 5 5" xfId="24663"/>
    <cellStyle name="40% - Énfasis2 5 3 6" xfId="24664"/>
    <cellStyle name="40% - Énfasis2 5 3 6 2" xfId="24665"/>
    <cellStyle name="40% - Énfasis2 5 3 6 2 2" xfId="24666"/>
    <cellStyle name="40% - Énfasis2 5 3 6 3" xfId="24667"/>
    <cellStyle name="40% - Énfasis2 5 3 6 3 2" xfId="24668"/>
    <cellStyle name="40% - Énfasis2 5 3 6 4" xfId="24669"/>
    <cellStyle name="40% - Énfasis2 5 3 7" xfId="24670"/>
    <cellStyle name="40% - Énfasis2 5 3 7 2" xfId="24671"/>
    <cellStyle name="40% - Énfasis2 5 3 8" xfId="24672"/>
    <cellStyle name="40% - Énfasis2 5 3 8 2" xfId="24673"/>
    <cellStyle name="40% - Énfasis2 5 3 9" xfId="24674"/>
    <cellStyle name="40% - Énfasis2 5 4" xfId="24675"/>
    <cellStyle name="40% - Énfasis2 5 4 2" xfId="24676"/>
    <cellStyle name="40% - Énfasis2 5 4 2 2" xfId="24677"/>
    <cellStyle name="40% - Énfasis2 5 4 2 2 2" xfId="24678"/>
    <cellStyle name="40% - Énfasis2 5 4 2 2 2 2" xfId="24679"/>
    <cellStyle name="40% - Énfasis2 5 4 2 2 2 2 2" xfId="24680"/>
    <cellStyle name="40% - Énfasis2 5 4 2 2 2 2 2 2" xfId="24681"/>
    <cellStyle name="40% - Énfasis2 5 4 2 2 2 2 3" xfId="24682"/>
    <cellStyle name="40% - Énfasis2 5 4 2 2 2 2 3 2" xfId="24683"/>
    <cellStyle name="40% - Énfasis2 5 4 2 2 2 2 4" xfId="24684"/>
    <cellStyle name="40% - Énfasis2 5 4 2 2 2 3" xfId="24685"/>
    <cellStyle name="40% - Énfasis2 5 4 2 2 2 3 2" xfId="24686"/>
    <cellStyle name="40% - Énfasis2 5 4 2 2 2 4" xfId="24687"/>
    <cellStyle name="40% - Énfasis2 5 4 2 2 2 4 2" xfId="24688"/>
    <cellStyle name="40% - Énfasis2 5 4 2 2 2 5" xfId="24689"/>
    <cellStyle name="40% - Énfasis2 5 4 2 2 3" xfId="24690"/>
    <cellStyle name="40% - Énfasis2 5 4 2 2 3 2" xfId="24691"/>
    <cellStyle name="40% - Énfasis2 5 4 2 2 3 2 2" xfId="24692"/>
    <cellStyle name="40% - Énfasis2 5 4 2 2 3 3" xfId="24693"/>
    <cellStyle name="40% - Énfasis2 5 4 2 2 3 3 2" xfId="24694"/>
    <cellStyle name="40% - Énfasis2 5 4 2 2 3 4" xfId="24695"/>
    <cellStyle name="40% - Énfasis2 5 4 2 2 4" xfId="24696"/>
    <cellStyle name="40% - Énfasis2 5 4 2 2 4 2" xfId="24697"/>
    <cellStyle name="40% - Énfasis2 5 4 2 2 5" xfId="24698"/>
    <cellStyle name="40% - Énfasis2 5 4 2 2 5 2" xfId="24699"/>
    <cellStyle name="40% - Énfasis2 5 4 2 2 6" xfId="24700"/>
    <cellStyle name="40% - Énfasis2 5 4 2 3" xfId="24701"/>
    <cellStyle name="40% - Énfasis2 5 4 2 3 2" xfId="24702"/>
    <cellStyle name="40% - Énfasis2 5 4 2 3 2 2" xfId="24703"/>
    <cellStyle name="40% - Énfasis2 5 4 2 3 2 2 2" xfId="24704"/>
    <cellStyle name="40% - Énfasis2 5 4 2 3 2 2 2 2" xfId="24705"/>
    <cellStyle name="40% - Énfasis2 5 4 2 3 2 2 3" xfId="24706"/>
    <cellStyle name="40% - Énfasis2 5 4 2 3 2 2 3 2" xfId="24707"/>
    <cellStyle name="40% - Énfasis2 5 4 2 3 2 2 4" xfId="24708"/>
    <cellStyle name="40% - Énfasis2 5 4 2 3 2 3" xfId="24709"/>
    <cellStyle name="40% - Énfasis2 5 4 2 3 2 3 2" xfId="24710"/>
    <cellStyle name="40% - Énfasis2 5 4 2 3 2 4" xfId="24711"/>
    <cellStyle name="40% - Énfasis2 5 4 2 3 2 4 2" xfId="24712"/>
    <cellStyle name="40% - Énfasis2 5 4 2 3 2 5" xfId="24713"/>
    <cellStyle name="40% - Énfasis2 5 4 2 3 3" xfId="24714"/>
    <cellStyle name="40% - Énfasis2 5 4 2 3 3 2" xfId="24715"/>
    <cellStyle name="40% - Énfasis2 5 4 2 3 3 2 2" xfId="24716"/>
    <cellStyle name="40% - Énfasis2 5 4 2 3 3 3" xfId="24717"/>
    <cellStyle name="40% - Énfasis2 5 4 2 3 3 3 2" xfId="24718"/>
    <cellStyle name="40% - Énfasis2 5 4 2 3 3 4" xfId="24719"/>
    <cellStyle name="40% - Énfasis2 5 4 2 3 4" xfId="24720"/>
    <cellStyle name="40% - Énfasis2 5 4 2 3 4 2" xfId="24721"/>
    <cellStyle name="40% - Énfasis2 5 4 2 3 5" xfId="24722"/>
    <cellStyle name="40% - Énfasis2 5 4 2 3 5 2" xfId="24723"/>
    <cellStyle name="40% - Énfasis2 5 4 2 3 6" xfId="24724"/>
    <cellStyle name="40% - Énfasis2 5 4 2 4" xfId="24725"/>
    <cellStyle name="40% - Énfasis2 5 4 2 4 2" xfId="24726"/>
    <cellStyle name="40% - Énfasis2 5 4 2 4 2 2" xfId="24727"/>
    <cellStyle name="40% - Énfasis2 5 4 2 4 2 2 2" xfId="24728"/>
    <cellStyle name="40% - Énfasis2 5 4 2 4 2 3" xfId="24729"/>
    <cellStyle name="40% - Énfasis2 5 4 2 4 2 3 2" xfId="24730"/>
    <cellStyle name="40% - Énfasis2 5 4 2 4 2 4" xfId="24731"/>
    <cellStyle name="40% - Énfasis2 5 4 2 4 3" xfId="24732"/>
    <cellStyle name="40% - Énfasis2 5 4 2 4 3 2" xfId="24733"/>
    <cellStyle name="40% - Énfasis2 5 4 2 4 4" xfId="24734"/>
    <cellStyle name="40% - Énfasis2 5 4 2 4 4 2" xfId="24735"/>
    <cellStyle name="40% - Énfasis2 5 4 2 4 5" xfId="24736"/>
    <cellStyle name="40% - Énfasis2 5 4 2 5" xfId="24737"/>
    <cellStyle name="40% - Énfasis2 5 4 2 5 2" xfId="24738"/>
    <cellStyle name="40% - Énfasis2 5 4 2 5 2 2" xfId="24739"/>
    <cellStyle name="40% - Énfasis2 5 4 2 5 3" xfId="24740"/>
    <cellStyle name="40% - Énfasis2 5 4 2 5 3 2" xfId="24741"/>
    <cellStyle name="40% - Énfasis2 5 4 2 5 4" xfId="24742"/>
    <cellStyle name="40% - Énfasis2 5 4 2 6" xfId="24743"/>
    <cellStyle name="40% - Énfasis2 5 4 2 6 2" xfId="24744"/>
    <cellStyle name="40% - Énfasis2 5 4 2 7" xfId="24745"/>
    <cellStyle name="40% - Énfasis2 5 4 2 7 2" xfId="24746"/>
    <cellStyle name="40% - Énfasis2 5 4 2 8" xfId="24747"/>
    <cellStyle name="40% - Énfasis2 5 4 3" xfId="24748"/>
    <cellStyle name="40% - Énfasis2 5 4 3 2" xfId="24749"/>
    <cellStyle name="40% - Énfasis2 5 4 3 2 2" xfId="24750"/>
    <cellStyle name="40% - Énfasis2 5 4 3 2 2 2" xfId="24751"/>
    <cellStyle name="40% - Énfasis2 5 4 3 2 2 2 2" xfId="24752"/>
    <cellStyle name="40% - Énfasis2 5 4 3 2 2 3" xfId="24753"/>
    <cellStyle name="40% - Énfasis2 5 4 3 2 2 3 2" xfId="24754"/>
    <cellStyle name="40% - Énfasis2 5 4 3 2 2 4" xfId="24755"/>
    <cellStyle name="40% - Énfasis2 5 4 3 2 3" xfId="24756"/>
    <cellStyle name="40% - Énfasis2 5 4 3 2 3 2" xfId="24757"/>
    <cellStyle name="40% - Énfasis2 5 4 3 2 4" xfId="24758"/>
    <cellStyle name="40% - Énfasis2 5 4 3 2 4 2" xfId="24759"/>
    <cellStyle name="40% - Énfasis2 5 4 3 2 5" xfId="24760"/>
    <cellStyle name="40% - Énfasis2 5 4 3 3" xfId="24761"/>
    <cellStyle name="40% - Énfasis2 5 4 3 3 2" xfId="24762"/>
    <cellStyle name="40% - Énfasis2 5 4 3 3 2 2" xfId="24763"/>
    <cellStyle name="40% - Énfasis2 5 4 3 3 3" xfId="24764"/>
    <cellStyle name="40% - Énfasis2 5 4 3 3 3 2" xfId="24765"/>
    <cellStyle name="40% - Énfasis2 5 4 3 3 4" xfId="24766"/>
    <cellStyle name="40% - Énfasis2 5 4 3 4" xfId="24767"/>
    <cellStyle name="40% - Énfasis2 5 4 3 4 2" xfId="24768"/>
    <cellStyle name="40% - Énfasis2 5 4 3 5" xfId="24769"/>
    <cellStyle name="40% - Énfasis2 5 4 3 5 2" xfId="24770"/>
    <cellStyle name="40% - Énfasis2 5 4 3 6" xfId="24771"/>
    <cellStyle name="40% - Énfasis2 5 4 4" xfId="24772"/>
    <cellStyle name="40% - Énfasis2 5 4 4 2" xfId="24773"/>
    <cellStyle name="40% - Énfasis2 5 4 4 2 2" xfId="24774"/>
    <cellStyle name="40% - Énfasis2 5 4 4 2 2 2" xfId="24775"/>
    <cellStyle name="40% - Énfasis2 5 4 4 2 2 2 2" xfId="24776"/>
    <cellStyle name="40% - Énfasis2 5 4 4 2 2 3" xfId="24777"/>
    <cellStyle name="40% - Énfasis2 5 4 4 2 2 3 2" xfId="24778"/>
    <cellStyle name="40% - Énfasis2 5 4 4 2 2 4" xfId="24779"/>
    <cellStyle name="40% - Énfasis2 5 4 4 2 3" xfId="24780"/>
    <cellStyle name="40% - Énfasis2 5 4 4 2 3 2" xfId="24781"/>
    <cellStyle name="40% - Énfasis2 5 4 4 2 4" xfId="24782"/>
    <cellStyle name="40% - Énfasis2 5 4 4 2 4 2" xfId="24783"/>
    <cellStyle name="40% - Énfasis2 5 4 4 2 5" xfId="24784"/>
    <cellStyle name="40% - Énfasis2 5 4 4 3" xfId="24785"/>
    <cellStyle name="40% - Énfasis2 5 4 4 3 2" xfId="24786"/>
    <cellStyle name="40% - Énfasis2 5 4 4 3 2 2" xfId="24787"/>
    <cellStyle name="40% - Énfasis2 5 4 4 3 3" xfId="24788"/>
    <cellStyle name="40% - Énfasis2 5 4 4 3 3 2" xfId="24789"/>
    <cellStyle name="40% - Énfasis2 5 4 4 3 4" xfId="24790"/>
    <cellStyle name="40% - Énfasis2 5 4 4 4" xfId="24791"/>
    <cellStyle name="40% - Énfasis2 5 4 4 4 2" xfId="24792"/>
    <cellStyle name="40% - Énfasis2 5 4 4 5" xfId="24793"/>
    <cellStyle name="40% - Énfasis2 5 4 4 5 2" xfId="24794"/>
    <cellStyle name="40% - Énfasis2 5 4 4 6" xfId="24795"/>
    <cellStyle name="40% - Énfasis2 5 4 5" xfId="24796"/>
    <cellStyle name="40% - Énfasis2 5 4 5 2" xfId="24797"/>
    <cellStyle name="40% - Énfasis2 5 4 5 2 2" xfId="24798"/>
    <cellStyle name="40% - Énfasis2 5 4 5 2 2 2" xfId="24799"/>
    <cellStyle name="40% - Énfasis2 5 4 5 2 3" xfId="24800"/>
    <cellStyle name="40% - Énfasis2 5 4 5 2 3 2" xfId="24801"/>
    <cellStyle name="40% - Énfasis2 5 4 5 2 4" xfId="24802"/>
    <cellStyle name="40% - Énfasis2 5 4 5 3" xfId="24803"/>
    <cellStyle name="40% - Énfasis2 5 4 5 3 2" xfId="24804"/>
    <cellStyle name="40% - Énfasis2 5 4 5 4" xfId="24805"/>
    <cellStyle name="40% - Énfasis2 5 4 5 4 2" xfId="24806"/>
    <cellStyle name="40% - Énfasis2 5 4 5 5" xfId="24807"/>
    <cellStyle name="40% - Énfasis2 5 4 6" xfId="24808"/>
    <cellStyle name="40% - Énfasis2 5 4 6 2" xfId="24809"/>
    <cellStyle name="40% - Énfasis2 5 4 6 2 2" xfId="24810"/>
    <cellStyle name="40% - Énfasis2 5 4 6 3" xfId="24811"/>
    <cellStyle name="40% - Énfasis2 5 4 6 3 2" xfId="24812"/>
    <cellStyle name="40% - Énfasis2 5 4 6 4" xfId="24813"/>
    <cellStyle name="40% - Énfasis2 5 4 7" xfId="24814"/>
    <cellStyle name="40% - Énfasis2 5 4 7 2" xfId="24815"/>
    <cellStyle name="40% - Énfasis2 5 4 8" xfId="24816"/>
    <cellStyle name="40% - Énfasis2 5 4 8 2" xfId="24817"/>
    <cellStyle name="40% - Énfasis2 5 4 9" xfId="24818"/>
    <cellStyle name="40% - Énfasis2 5 5" xfId="24819"/>
    <cellStyle name="40% - Énfasis2 5 5 2" xfId="24820"/>
    <cellStyle name="40% - Énfasis2 5 5 2 2" xfId="24821"/>
    <cellStyle name="40% - Énfasis2 5 5 2 2 2" xfId="24822"/>
    <cellStyle name="40% - Énfasis2 5 5 2 2 2 2" xfId="24823"/>
    <cellStyle name="40% - Énfasis2 5 5 2 2 2 2 2" xfId="24824"/>
    <cellStyle name="40% - Énfasis2 5 5 2 2 2 2 2 2" xfId="24825"/>
    <cellStyle name="40% - Énfasis2 5 5 2 2 2 2 3" xfId="24826"/>
    <cellStyle name="40% - Énfasis2 5 5 2 2 2 2 3 2" xfId="24827"/>
    <cellStyle name="40% - Énfasis2 5 5 2 2 2 2 4" xfId="24828"/>
    <cellStyle name="40% - Énfasis2 5 5 2 2 2 3" xfId="24829"/>
    <cellStyle name="40% - Énfasis2 5 5 2 2 2 3 2" xfId="24830"/>
    <cellStyle name="40% - Énfasis2 5 5 2 2 2 4" xfId="24831"/>
    <cellStyle name="40% - Énfasis2 5 5 2 2 2 4 2" xfId="24832"/>
    <cellStyle name="40% - Énfasis2 5 5 2 2 2 5" xfId="24833"/>
    <cellStyle name="40% - Énfasis2 5 5 2 2 3" xfId="24834"/>
    <cellStyle name="40% - Énfasis2 5 5 2 2 3 2" xfId="24835"/>
    <cellStyle name="40% - Énfasis2 5 5 2 2 3 2 2" xfId="24836"/>
    <cellStyle name="40% - Énfasis2 5 5 2 2 3 3" xfId="24837"/>
    <cellStyle name="40% - Énfasis2 5 5 2 2 3 3 2" xfId="24838"/>
    <cellStyle name="40% - Énfasis2 5 5 2 2 3 4" xfId="24839"/>
    <cellStyle name="40% - Énfasis2 5 5 2 2 4" xfId="24840"/>
    <cellStyle name="40% - Énfasis2 5 5 2 2 4 2" xfId="24841"/>
    <cellStyle name="40% - Énfasis2 5 5 2 2 5" xfId="24842"/>
    <cellStyle name="40% - Énfasis2 5 5 2 2 5 2" xfId="24843"/>
    <cellStyle name="40% - Énfasis2 5 5 2 2 6" xfId="24844"/>
    <cellStyle name="40% - Énfasis2 5 5 2 3" xfId="24845"/>
    <cellStyle name="40% - Énfasis2 5 5 2 3 2" xfId="24846"/>
    <cellStyle name="40% - Énfasis2 5 5 2 3 2 2" xfId="24847"/>
    <cellStyle name="40% - Énfasis2 5 5 2 3 2 2 2" xfId="24848"/>
    <cellStyle name="40% - Énfasis2 5 5 2 3 2 2 2 2" xfId="24849"/>
    <cellStyle name="40% - Énfasis2 5 5 2 3 2 2 3" xfId="24850"/>
    <cellStyle name="40% - Énfasis2 5 5 2 3 2 2 3 2" xfId="24851"/>
    <cellStyle name="40% - Énfasis2 5 5 2 3 2 2 4" xfId="24852"/>
    <cellStyle name="40% - Énfasis2 5 5 2 3 2 3" xfId="24853"/>
    <cellStyle name="40% - Énfasis2 5 5 2 3 2 3 2" xfId="24854"/>
    <cellStyle name="40% - Énfasis2 5 5 2 3 2 4" xfId="24855"/>
    <cellStyle name="40% - Énfasis2 5 5 2 3 2 4 2" xfId="24856"/>
    <cellStyle name="40% - Énfasis2 5 5 2 3 2 5" xfId="24857"/>
    <cellStyle name="40% - Énfasis2 5 5 2 3 3" xfId="24858"/>
    <cellStyle name="40% - Énfasis2 5 5 2 3 3 2" xfId="24859"/>
    <cellStyle name="40% - Énfasis2 5 5 2 3 3 2 2" xfId="24860"/>
    <cellStyle name="40% - Énfasis2 5 5 2 3 3 3" xfId="24861"/>
    <cellStyle name="40% - Énfasis2 5 5 2 3 3 3 2" xfId="24862"/>
    <cellStyle name="40% - Énfasis2 5 5 2 3 3 4" xfId="24863"/>
    <cellStyle name="40% - Énfasis2 5 5 2 3 4" xfId="24864"/>
    <cellStyle name="40% - Énfasis2 5 5 2 3 4 2" xfId="24865"/>
    <cellStyle name="40% - Énfasis2 5 5 2 3 5" xfId="24866"/>
    <cellStyle name="40% - Énfasis2 5 5 2 3 5 2" xfId="24867"/>
    <cellStyle name="40% - Énfasis2 5 5 2 3 6" xfId="24868"/>
    <cellStyle name="40% - Énfasis2 5 5 2 4" xfId="24869"/>
    <cellStyle name="40% - Énfasis2 5 5 2 4 2" xfId="24870"/>
    <cellStyle name="40% - Énfasis2 5 5 2 4 2 2" xfId="24871"/>
    <cellStyle name="40% - Énfasis2 5 5 2 4 2 2 2" xfId="24872"/>
    <cellStyle name="40% - Énfasis2 5 5 2 4 2 3" xfId="24873"/>
    <cellStyle name="40% - Énfasis2 5 5 2 4 2 3 2" xfId="24874"/>
    <cellStyle name="40% - Énfasis2 5 5 2 4 2 4" xfId="24875"/>
    <cellStyle name="40% - Énfasis2 5 5 2 4 3" xfId="24876"/>
    <cellStyle name="40% - Énfasis2 5 5 2 4 3 2" xfId="24877"/>
    <cellStyle name="40% - Énfasis2 5 5 2 4 4" xfId="24878"/>
    <cellStyle name="40% - Énfasis2 5 5 2 4 4 2" xfId="24879"/>
    <cellStyle name="40% - Énfasis2 5 5 2 4 5" xfId="24880"/>
    <cellStyle name="40% - Énfasis2 5 5 2 5" xfId="24881"/>
    <cellStyle name="40% - Énfasis2 5 5 2 5 2" xfId="24882"/>
    <cellStyle name="40% - Énfasis2 5 5 2 5 2 2" xfId="24883"/>
    <cellStyle name="40% - Énfasis2 5 5 2 5 3" xfId="24884"/>
    <cellStyle name="40% - Énfasis2 5 5 2 5 3 2" xfId="24885"/>
    <cellStyle name="40% - Énfasis2 5 5 2 5 4" xfId="24886"/>
    <cellStyle name="40% - Énfasis2 5 5 2 6" xfId="24887"/>
    <cellStyle name="40% - Énfasis2 5 5 2 6 2" xfId="24888"/>
    <cellStyle name="40% - Énfasis2 5 5 2 7" xfId="24889"/>
    <cellStyle name="40% - Énfasis2 5 5 2 7 2" xfId="24890"/>
    <cellStyle name="40% - Énfasis2 5 5 2 8" xfId="24891"/>
    <cellStyle name="40% - Énfasis2 5 5 3" xfId="24892"/>
    <cellStyle name="40% - Énfasis2 5 5 3 2" xfId="24893"/>
    <cellStyle name="40% - Énfasis2 5 5 3 2 2" xfId="24894"/>
    <cellStyle name="40% - Énfasis2 5 5 3 2 2 2" xfId="24895"/>
    <cellStyle name="40% - Énfasis2 5 5 3 2 2 2 2" xfId="24896"/>
    <cellStyle name="40% - Énfasis2 5 5 3 2 2 3" xfId="24897"/>
    <cellStyle name="40% - Énfasis2 5 5 3 2 2 3 2" xfId="24898"/>
    <cellStyle name="40% - Énfasis2 5 5 3 2 2 4" xfId="24899"/>
    <cellStyle name="40% - Énfasis2 5 5 3 2 3" xfId="24900"/>
    <cellStyle name="40% - Énfasis2 5 5 3 2 3 2" xfId="24901"/>
    <cellStyle name="40% - Énfasis2 5 5 3 2 4" xfId="24902"/>
    <cellStyle name="40% - Énfasis2 5 5 3 2 4 2" xfId="24903"/>
    <cellStyle name="40% - Énfasis2 5 5 3 2 5" xfId="24904"/>
    <cellStyle name="40% - Énfasis2 5 5 3 3" xfId="24905"/>
    <cellStyle name="40% - Énfasis2 5 5 3 3 2" xfId="24906"/>
    <cellStyle name="40% - Énfasis2 5 5 3 3 2 2" xfId="24907"/>
    <cellStyle name="40% - Énfasis2 5 5 3 3 3" xfId="24908"/>
    <cellStyle name="40% - Énfasis2 5 5 3 3 3 2" xfId="24909"/>
    <cellStyle name="40% - Énfasis2 5 5 3 3 4" xfId="24910"/>
    <cellStyle name="40% - Énfasis2 5 5 3 4" xfId="24911"/>
    <cellStyle name="40% - Énfasis2 5 5 3 4 2" xfId="24912"/>
    <cellStyle name="40% - Énfasis2 5 5 3 5" xfId="24913"/>
    <cellStyle name="40% - Énfasis2 5 5 3 5 2" xfId="24914"/>
    <cellStyle name="40% - Énfasis2 5 5 3 6" xfId="24915"/>
    <cellStyle name="40% - Énfasis2 5 5 4" xfId="24916"/>
    <cellStyle name="40% - Énfasis2 5 5 4 2" xfId="24917"/>
    <cellStyle name="40% - Énfasis2 5 5 4 2 2" xfId="24918"/>
    <cellStyle name="40% - Énfasis2 5 5 4 2 2 2" xfId="24919"/>
    <cellStyle name="40% - Énfasis2 5 5 4 2 2 2 2" xfId="24920"/>
    <cellStyle name="40% - Énfasis2 5 5 4 2 2 3" xfId="24921"/>
    <cellStyle name="40% - Énfasis2 5 5 4 2 2 3 2" xfId="24922"/>
    <cellStyle name="40% - Énfasis2 5 5 4 2 2 4" xfId="24923"/>
    <cellStyle name="40% - Énfasis2 5 5 4 2 3" xfId="24924"/>
    <cellStyle name="40% - Énfasis2 5 5 4 2 3 2" xfId="24925"/>
    <cellStyle name="40% - Énfasis2 5 5 4 2 4" xfId="24926"/>
    <cellStyle name="40% - Énfasis2 5 5 4 2 4 2" xfId="24927"/>
    <cellStyle name="40% - Énfasis2 5 5 4 2 5" xfId="24928"/>
    <cellStyle name="40% - Énfasis2 5 5 4 3" xfId="24929"/>
    <cellStyle name="40% - Énfasis2 5 5 4 3 2" xfId="24930"/>
    <cellStyle name="40% - Énfasis2 5 5 4 3 2 2" xfId="24931"/>
    <cellStyle name="40% - Énfasis2 5 5 4 3 3" xfId="24932"/>
    <cellStyle name="40% - Énfasis2 5 5 4 3 3 2" xfId="24933"/>
    <cellStyle name="40% - Énfasis2 5 5 4 3 4" xfId="24934"/>
    <cellStyle name="40% - Énfasis2 5 5 4 4" xfId="24935"/>
    <cellStyle name="40% - Énfasis2 5 5 4 4 2" xfId="24936"/>
    <cellStyle name="40% - Énfasis2 5 5 4 5" xfId="24937"/>
    <cellStyle name="40% - Énfasis2 5 5 4 5 2" xfId="24938"/>
    <cellStyle name="40% - Énfasis2 5 5 4 6" xfId="24939"/>
    <cellStyle name="40% - Énfasis2 5 5 5" xfId="24940"/>
    <cellStyle name="40% - Énfasis2 5 5 5 2" xfId="24941"/>
    <cellStyle name="40% - Énfasis2 5 5 5 2 2" xfId="24942"/>
    <cellStyle name="40% - Énfasis2 5 5 5 2 2 2" xfId="24943"/>
    <cellStyle name="40% - Énfasis2 5 5 5 2 3" xfId="24944"/>
    <cellStyle name="40% - Énfasis2 5 5 5 2 3 2" xfId="24945"/>
    <cellStyle name="40% - Énfasis2 5 5 5 2 4" xfId="24946"/>
    <cellStyle name="40% - Énfasis2 5 5 5 3" xfId="24947"/>
    <cellStyle name="40% - Énfasis2 5 5 5 3 2" xfId="24948"/>
    <cellStyle name="40% - Énfasis2 5 5 5 4" xfId="24949"/>
    <cellStyle name="40% - Énfasis2 5 5 5 4 2" xfId="24950"/>
    <cellStyle name="40% - Énfasis2 5 5 5 5" xfId="24951"/>
    <cellStyle name="40% - Énfasis2 5 5 6" xfId="24952"/>
    <cellStyle name="40% - Énfasis2 5 5 6 2" xfId="24953"/>
    <cellStyle name="40% - Énfasis2 5 5 6 2 2" xfId="24954"/>
    <cellStyle name="40% - Énfasis2 5 5 6 3" xfId="24955"/>
    <cellStyle name="40% - Énfasis2 5 5 6 3 2" xfId="24956"/>
    <cellStyle name="40% - Énfasis2 5 5 6 4" xfId="24957"/>
    <cellStyle name="40% - Énfasis2 5 5 7" xfId="24958"/>
    <cellStyle name="40% - Énfasis2 5 5 7 2" xfId="24959"/>
    <cellStyle name="40% - Énfasis2 5 5 8" xfId="24960"/>
    <cellStyle name="40% - Énfasis2 5 5 8 2" xfId="24961"/>
    <cellStyle name="40% - Énfasis2 5 5 9" xfId="24962"/>
    <cellStyle name="40% - Énfasis2 5 6" xfId="24963"/>
    <cellStyle name="40% - Énfasis2 5 6 2" xfId="24964"/>
    <cellStyle name="40% - Énfasis2 5 6 2 2" xfId="24965"/>
    <cellStyle name="40% - Énfasis2 5 6 2 2 2" xfId="24966"/>
    <cellStyle name="40% - Énfasis2 5 6 2 2 2 2" xfId="24967"/>
    <cellStyle name="40% - Énfasis2 5 6 2 2 2 2 2" xfId="24968"/>
    <cellStyle name="40% - Énfasis2 5 6 2 2 2 2 2 2" xfId="24969"/>
    <cellStyle name="40% - Énfasis2 5 6 2 2 2 2 3" xfId="24970"/>
    <cellStyle name="40% - Énfasis2 5 6 2 2 2 2 3 2" xfId="24971"/>
    <cellStyle name="40% - Énfasis2 5 6 2 2 2 2 4" xfId="24972"/>
    <cellStyle name="40% - Énfasis2 5 6 2 2 2 3" xfId="24973"/>
    <cellStyle name="40% - Énfasis2 5 6 2 2 2 3 2" xfId="24974"/>
    <cellStyle name="40% - Énfasis2 5 6 2 2 2 4" xfId="24975"/>
    <cellStyle name="40% - Énfasis2 5 6 2 2 2 4 2" xfId="24976"/>
    <cellStyle name="40% - Énfasis2 5 6 2 2 2 5" xfId="24977"/>
    <cellStyle name="40% - Énfasis2 5 6 2 2 3" xfId="24978"/>
    <cellStyle name="40% - Énfasis2 5 6 2 2 3 2" xfId="24979"/>
    <cellStyle name="40% - Énfasis2 5 6 2 2 3 2 2" xfId="24980"/>
    <cellStyle name="40% - Énfasis2 5 6 2 2 3 3" xfId="24981"/>
    <cellStyle name="40% - Énfasis2 5 6 2 2 3 3 2" xfId="24982"/>
    <cellStyle name="40% - Énfasis2 5 6 2 2 3 4" xfId="24983"/>
    <cellStyle name="40% - Énfasis2 5 6 2 2 4" xfId="24984"/>
    <cellStyle name="40% - Énfasis2 5 6 2 2 4 2" xfId="24985"/>
    <cellStyle name="40% - Énfasis2 5 6 2 2 5" xfId="24986"/>
    <cellStyle name="40% - Énfasis2 5 6 2 2 5 2" xfId="24987"/>
    <cellStyle name="40% - Énfasis2 5 6 2 2 6" xfId="24988"/>
    <cellStyle name="40% - Énfasis2 5 6 2 3" xfId="24989"/>
    <cellStyle name="40% - Énfasis2 5 6 2 3 2" xfId="24990"/>
    <cellStyle name="40% - Énfasis2 5 6 2 3 2 2" xfId="24991"/>
    <cellStyle name="40% - Énfasis2 5 6 2 3 2 2 2" xfId="24992"/>
    <cellStyle name="40% - Énfasis2 5 6 2 3 2 2 2 2" xfId="24993"/>
    <cellStyle name="40% - Énfasis2 5 6 2 3 2 2 3" xfId="24994"/>
    <cellStyle name="40% - Énfasis2 5 6 2 3 2 2 3 2" xfId="24995"/>
    <cellStyle name="40% - Énfasis2 5 6 2 3 2 2 4" xfId="24996"/>
    <cellStyle name="40% - Énfasis2 5 6 2 3 2 3" xfId="24997"/>
    <cellStyle name="40% - Énfasis2 5 6 2 3 2 3 2" xfId="24998"/>
    <cellStyle name="40% - Énfasis2 5 6 2 3 2 4" xfId="24999"/>
    <cellStyle name="40% - Énfasis2 5 6 2 3 2 4 2" xfId="25000"/>
    <cellStyle name="40% - Énfasis2 5 6 2 3 2 5" xfId="25001"/>
    <cellStyle name="40% - Énfasis2 5 6 2 3 3" xfId="25002"/>
    <cellStyle name="40% - Énfasis2 5 6 2 3 3 2" xfId="25003"/>
    <cellStyle name="40% - Énfasis2 5 6 2 3 3 2 2" xfId="25004"/>
    <cellStyle name="40% - Énfasis2 5 6 2 3 3 3" xfId="25005"/>
    <cellStyle name="40% - Énfasis2 5 6 2 3 3 3 2" xfId="25006"/>
    <cellStyle name="40% - Énfasis2 5 6 2 3 3 4" xfId="25007"/>
    <cellStyle name="40% - Énfasis2 5 6 2 3 4" xfId="25008"/>
    <cellStyle name="40% - Énfasis2 5 6 2 3 4 2" xfId="25009"/>
    <cellStyle name="40% - Énfasis2 5 6 2 3 5" xfId="25010"/>
    <cellStyle name="40% - Énfasis2 5 6 2 3 5 2" xfId="25011"/>
    <cellStyle name="40% - Énfasis2 5 6 2 3 6" xfId="25012"/>
    <cellStyle name="40% - Énfasis2 5 6 2 4" xfId="25013"/>
    <cellStyle name="40% - Énfasis2 5 6 2 4 2" xfId="25014"/>
    <cellStyle name="40% - Énfasis2 5 6 2 4 2 2" xfId="25015"/>
    <cellStyle name="40% - Énfasis2 5 6 2 4 2 2 2" xfId="25016"/>
    <cellStyle name="40% - Énfasis2 5 6 2 4 2 3" xfId="25017"/>
    <cellStyle name="40% - Énfasis2 5 6 2 4 2 3 2" xfId="25018"/>
    <cellStyle name="40% - Énfasis2 5 6 2 4 2 4" xfId="25019"/>
    <cellStyle name="40% - Énfasis2 5 6 2 4 3" xfId="25020"/>
    <cellStyle name="40% - Énfasis2 5 6 2 4 3 2" xfId="25021"/>
    <cellStyle name="40% - Énfasis2 5 6 2 4 4" xfId="25022"/>
    <cellStyle name="40% - Énfasis2 5 6 2 4 4 2" xfId="25023"/>
    <cellStyle name="40% - Énfasis2 5 6 2 4 5" xfId="25024"/>
    <cellStyle name="40% - Énfasis2 5 6 2 5" xfId="25025"/>
    <cellStyle name="40% - Énfasis2 5 6 2 5 2" xfId="25026"/>
    <cellStyle name="40% - Énfasis2 5 6 2 5 2 2" xfId="25027"/>
    <cellStyle name="40% - Énfasis2 5 6 2 5 3" xfId="25028"/>
    <cellStyle name="40% - Énfasis2 5 6 2 5 3 2" xfId="25029"/>
    <cellStyle name="40% - Énfasis2 5 6 2 5 4" xfId="25030"/>
    <cellStyle name="40% - Énfasis2 5 6 2 6" xfId="25031"/>
    <cellStyle name="40% - Énfasis2 5 6 2 6 2" xfId="25032"/>
    <cellStyle name="40% - Énfasis2 5 6 2 7" xfId="25033"/>
    <cellStyle name="40% - Énfasis2 5 6 2 7 2" xfId="25034"/>
    <cellStyle name="40% - Énfasis2 5 6 2 8" xfId="25035"/>
    <cellStyle name="40% - Énfasis2 5 6 3" xfId="25036"/>
    <cellStyle name="40% - Énfasis2 5 6 3 2" xfId="25037"/>
    <cellStyle name="40% - Énfasis2 5 6 3 2 2" xfId="25038"/>
    <cellStyle name="40% - Énfasis2 5 6 3 2 2 2" xfId="25039"/>
    <cellStyle name="40% - Énfasis2 5 6 3 2 2 2 2" xfId="25040"/>
    <cellStyle name="40% - Énfasis2 5 6 3 2 2 3" xfId="25041"/>
    <cellStyle name="40% - Énfasis2 5 6 3 2 2 3 2" xfId="25042"/>
    <cellStyle name="40% - Énfasis2 5 6 3 2 2 4" xfId="25043"/>
    <cellStyle name="40% - Énfasis2 5 6 3 2 3" xfId="25044"/>
    <cellStyle name="40% - Énfasis2 5 6 3 2 3 2" xfId="25045"/>
    <cellStyle name="40% - Énfasis2 5 6 3 2 4" xfId="25046"/>
    <cellStyle name="40% - Énfasis2 5 6 3 2 4 2" xfId="25047"/>
    <cellStyle name="40% - Énfasis2 5 6 3 2 5" xfId="25048"/>
    <cellStyle name="40% - Énfasis2 5 6 3 3" xfId="25049"/>
    <cellStyle name="40% - Énfasis2 5 6 3 3 2" xfId="25050"/>
    <cellStyle name="40% - Énfasis2 5 6 3 3 2 2" xfId="25051"/>
    <cellStyle name="40% - Énfasis2 5 6 3 3 3" xfId="25052"/>
    <cellStyle name="40% - Énfasis2 5 6 3 3 3 2" xfId="25053"/>
    <cellStyle name="40% - Énfasis2 5 6 3 3 4" xfId="25054"/>
    <cellStyle name="40% - Énfasis2 5 6 3 4" xfId="25055"/>
    <cellStyle name="40% - Énfasis2 5 6 3 4 2" xfId="25056"/>
    <cellStyle name="40% - Énfasis2 5 6 3 5" xfId="25057"/>
    <cellStyle name="40% - Énfasis2 5 6 3 5 2" xfId="25058"/>
    <cellStyle name="40% - Énfasis2 5 6 3 6" xfId="25059"/>
    <cellStyle name="40% - Énfasis2 5 6 4" xfId="25060"/>
    <cellStyle name="40% - Énfasis2 5 6 4 2" xfId="25061"/>
    <cellStyle name="40% - Énfasis2 5 6 4 2 2" xfId="25062"/>
    <cellStyle name="40% - Énfasis2 5 6 4 2 2 2" xfId="25063"/>
    <cellStyle name="40% - Énfasis2 5 6 4 2 2 2 2" xfId="25064"/>
    <cellStyle name="40% - Énfasis2 5 6 4 2 2 3" xfId="25065"/>
    <cellStyle name="40% - Énfasis2 5 6 4 2 2 3 2" xfId="25066"/>
    <cellStyle name="40% - Énfasis2 5 6 4 2 2 4" xfId="25067"/>
    <cellStyle name="40% - Énfasis2 5 6 4 2 3" xfId="25068"/>
    <cellStyle name="40% - Énfasis2 5 6 4 2 3 2" xfId="25069"/>
    <cellStyle name="40% - Énfasis2 5 6 4 2 4" xfId="25070"/>
    <cellStyle name="40% - Énfasis2 5 6 4 2 4 2" xfId="25071"/>
    <cellStyle name="40% - Énfasis2 5 6 4 2 5" xfId="25072"/>
    <cellStyle name="40% - Énfasis2 5 6 4 3" xfId="25073"/>
    <cellStyle name="40% - Énfasis2 5 6 4 3 2" xfId="25074"/>
    <cellStyle name="40% - Énfasis2 5 6 4 3 2 2" xfId="25075"/>
    <cellStyle name="40% - Énfasis2 5 6 4 3 3" xfId="25076"/>
    <cellStyle name="40% - Énfasis2 5 6 4 3 3 2" xfId="25077"/>
    <cellStyle name="40% - Énfasis2 5 6 4 3 4" xfId="25078"/>
    <cellStyle name="40% - Énfasis2 5 6 4 4" xfId="25079"/>
    <cellStyle name="40% - Énfasis2 5 6 4 4 2" xfId="25080"/>
    <cellStyle name="40% - Énfasis2 5 6 4 5" xfId="25081"/>
    <cellStyle name="40% - Énfasis2 5 6 4 5 2" xfId="25082"/>
    <cellStyle name="40% - Énfasis2 5 6 4 6" xfId="25083"/>
    <cellStyle name="40% - Énfasis2 5 6 5" xfId="25084"/>
    <cellStyle name="40% - Énfasis2 5 6 5 2" xfId="25085"/>
    <cellStyle name="40% - Énfasis2 5 6 5 2 2" xfId="25086"/>
    <cellStyle name="40% - Énfasis2 5 6 5 2 2 2" xfId="25087"/>
    <cellStyle name="40% - Énfasis2 5 6 5 2 3" xfId="25088"/>
    <cellStyle name="40% - Énfasis2 5 6 5 2 3 2" xfId="25089"/>
    <cellStyle name="40% - Énfasis2 5 6 5 2 4" xfId="25090"/>
    <cellStyle name="40% - Énfasis2 5 6 5 3" xfId="25091"/>
    <cellStyle name="40% - Énfasis2 5 6 5 3 2" xfId="25092"/>
    <cellStyle name="40% - Énfasis2 5 6 5 4" xfId="25093"/>
    <cellStyle name="40% - Énfasis2 5 6 5 4 2" xfId="25094"/>
    <cellStyle name="40% - Énfasis2 5 6 5 5" xfId="25095"/>
    <cellStyle name="40% - Énfasis2 5 6 6" xfId="25096"/>
    <cellStyle name="40% - Énfasis2 5 6 6 2" xfId="25097"/>
    <cellStyle name="40% - Énfasis2 5 6 6 2 2" xfId="25098"/>
    <cellStyle name="40% - Énfasis2 5 6 6 3" xfId="25099"/>
    <cellStyle name="40% - Énfasis2 5 6 6 3 2" xfId="25100"/>
    <cellStyle name="40% - Énfasis2 5 6 6 4" xfId="25101"/>
    <cellStyle name="40% - Énfasis2 5 6 7" xfId="25102"/>
    <cellStyle name="40% - Énfasis2 5 6 7 2" xfId="25103"/>
    <cellStyle name="40% - Énfasis2 5 6 8" xfId="25104"/>
    <cellStyle name="40% - Énfasis2 5 6 8 2" xfId="25105"/>
    <cellStyle name="40% - Énfasis2 5 6 9" xfId="25106"/>
    <cellStyle name="40% - Énfasis2 5 7" xfId="25107"/>
    <cellStyle name="40% - Énfasis2 5 7 2" xfId="25108"/>
    <cellStyle name="40% - Énfasis2 5 7 2 2" xfId="25109"/>
    <cellStyle name="40% - Énfasis2 5 7 2 2 2" xfId="25110"/>
    <cellStyle name="40% - Énfasis2 5 7 2 2 2 2" xfId="25111"/>
    <cellStyle name="40% - Énfasis2 5 7 2 2 2 2 2" xfId="25112"/>
    <cellStyle name="40% - Énfasis2 5 7 2 2 2 2 2 2" xfId="25113"/>
    <cellStyle name="40% - Énfasis2 5 7 2 2 2 2 3" xfId="25114"/>
    <cellStyle name="40% - Énfasis2 5 7 2 2 2 2 3 2" xfId="25115"/>
    <cellStyle name="40% - Énfasis2 5 7 2 2 2 2 4" xfId="25116"/>
    <cellStyle name="40% - Énfasis2 5 7 2 2 2 3" xfId="25117"/>
    <cellStyle name="40% - Énfasis2 5 7 2 2 2 3 2" xfId="25118"/>
    <cellStyle name="40% - Énfasis2 5 7 2 2 2 4" xfId="25119"/>
    <cellStyle name="40% - Énfasis2 5 7 2 2 2 4 2" xfId="25120"/>
    <cellStyle name="40% - Énfasis2 5 7 2 2 2 5" xfId="25121"/>
    <cellStyle name="40% - Énfasis2 5 7 2 2 3" xfId="25122"/>
    <cellStyle name="40% - Énfasis2 5 7 2 2 3 2" xfId="25123"/>
    <cellStyle name="40% - Énfasis2 5 7 2 2 3 2 2" xfId="25124"/>
    <cellStyle name="40% - Énfasis2 5 7 2 2 3 3" xfId="25125"/>
    <cellStyle name="40% - Énfasis2 5 7 2 2 3 3 2" xfId="25126"/>
    <cellStyle name="40% - Énfasis2 5 7 2 2 3 4" xfId="25127"/>
    <cellStyle name="40% - Énfasis2 5 7 2 2 4" xfId="25128"/>
    <cellStyle name="40% - Énfasis2 5 7 2 2 4 2" xfId="25129"/>
    <cellStyle name="40% - Énfasis2 5 7 2 2 5" xfId="25130"/>
    <cellStyle name="40% - Énfasis2 5 7 2 2 5 2" xfId="25131"/>
    <cellStyle name="40% - Énfasis2 5 7 2 2 6" xfId="25132"/>
    <cellStyle name="40% - Énfasis2 5 7 2 3" xfId="25133"/>
    <cellStyle name="40% - Énfasis2 5 7 2 3 2" xfId="25134"/>
    <cellStyle name="40% - Énfasis2 5 7 2 3 2 2" xfId="25135"/>
    <cellStyle name="40% - Énfasis2 5 7 2 3 2 2 2" xfId="25136"/>
    <cellStyle name="40% - Énfasis2 5 7 2 3 2 2 2 2" xfId="25137"/>
    <cellStyle name="40% - Énfasis2 5 7 2 3 2 2 3" xfId="25138"/>
    <cellStyle name="40% - Énfasis2 5 7 2 3 2 2 3 2" xfId="25139"/>
    <cellStyle name="40% - Énfasis2 5 7 2 3 2 2 4" xfId="25140"/>
    <cellStyle name="40% - Énfasis2 5 7 2 3 2 3" xfId="25141"/>
    <cellStyle name="40% - Énfasis2 5 7 2 3 2 3 2" xfId="25142"/>
    <cellStyle name="40% - Énfasis2 5 7 2 3 2 4" xfId="25143"/>
    <cellStyle name="40% - Énfasis2 5 7 2 3 2 4 2" xfId="25144"/>
    <cellStyle name="40% - Énfasis2 5 7 2 3 2 5" xfId="25145"/>
    <cellStyle name="40% - Énfasis2 5 7 2 3 3" xfId="25146"/>
    <cellStyle name="40% - Énfasis2 5 7 2 3 3 2" xfId="25147"/>
    <cellStyle name="40% - Énfasis2 5 7 2 3 3 2 2" xfId="25148"/>
    <cellStyle name="40% - Énfasis2 5 7 2 3 3 3" xfId="25149"/>
    <cellStyle name="40% - Énfasis2 5 7 2 3 3 3 2" xfId="25150"/>
    <cellStyle name="40% - Énfasis2 5 7 2 3 3 4" xfId="25151"/>
    <cellStyle name="40% - Énfasis2 5 7 2 3 4" xfId="25152"/>
    <cellStyle name="40% - Énfasis2 5 7 2 3 4 2" xfId="25153"/>
    <cellStyle name="40% - Énfasis2 5 7 2 3 5" xfId="25154"/>
    <cellStyle name="40% - Énfasis2 5 7 2 3 5 2" xfId="25155"/>
    <cellStyle name="40% - Énfasis2 5 7 2 3 6" xfId="25156"/>
    <cellStyle name="40% - Énfasis2 5 7 2 4" xfId="25157"/>
    <cellStyle name="40% - Énfasis2 5 7 2 4 2" xfId="25158"/>
    <cellStyle name="40% - Énfasis2 5 7 2 4 2 2" xfId="25159"/>
    <cellStyle name="40% - Énfasis2 5 7 2 4 2 2 2" xfId="25160"/>
    <cellStyle name="40% - Énfasis2 5 7 2 4 2 3" xfId="25161"/>
    <cellStyle name="40% - Énfasis2 5 7 2 4 2 3 2" xfId="25162"/>
    <cellStyle name="40% - Énfasis2 5 7 2 4 2 4" xfId="25163"/>
    <cellStyle name="40% - Énfasis2 5 7 2 4 3" xfId="25164"/>
    <cellStyle name="40% - Énfasis2 5 7 2 4 3 2" xfId="25165"/>
    <cellStyle name="40% - Énfasis2 5 7 2 4 4" xfId="25166"/>
    <cellStyle name="40% - Énfasis2 5 7 2 4 4 2" xfId="25167"/>
    <cellStyle name="40% - Énfasis2 5 7 2 4 5" xfId="25168"/>
    <cellStyle name="40% - Énfasis2 5 7 2 5" xfId="25169"/>
    <cellStyle name="40% - Énfasis2 5 7 2 5 2" xfId="25170"/>
    <cellStyle name="40% - Énfasis2 5 7 2 5 2 2" xfId="25171"/>
    <cellStyle name="40% - Énfasis2 5 7 2 5 3" xfId="25172"/>
    <cellStyle name="40% - Énfasis2 5 7 2 5 3 2" xfId="25173"/>
    <cellStyle name="40% - Énfasis2 5 7 2 5 4" xfId="25174"/>
    <cellStyle name="40% - Énfasis2 5 7 2 6" xfId="25175"/>
    <cellStyle name="40% - Énfasis2 5 7 2 6 2" xfId="25176"/>
    <cellStyle name="40% - Énfasis2 5 7 2 7" xfId="25177"/>
    <cellStyle name="40% - Énfasis2 5 7 2 7 2" xfId="25178"/>
    <cellStyle name="40% - Énfasis2 5 7 2 8" xfId="25179"/>
    <cellStyle name="40% - Énfasis2 5 7 3" xfId="25180"/>
    <cellStyle name="40% - Énfasis2 5 7 3 2" xfId="25181"/>
    <cellStyle name="40% - Énfasis2 5 7 3 2 2" xfId="25182"/>
    <cellStyle name="40% - Énfasis2 5 7 3 2 2 2" xfId="25183"/>
    <cellStyle name="40% - Énfasis2 5 7 3 2 2 2 2" xfId="25184"/>
    <cellStyle name="40% - Énfasis2 5 7 3 2 2 3" xfId="25185"/>
    <cellStyle name="40% - Énfasis2 5 7 3 2 2 3 2" xfId="25186"/>
    <cellStyle name="40% - Énfasis2 5 7 3 2 2 4" xfId="25187"/>
    <cellStyle name="40% - Énfasis2 5 7 3 2 3" xfId="25188"/>
    <cellStyle name="40% - Énfasis2 5 7 3 2 3 2" xfId="25189"/>
    <cellStyle name="40% - Énfasis2 5 7 3 2 4" xfId="25190"/>
    <cellStyle name="40% - Énfasis2 5 7 3 2 4 2" xfId="25191"/>
    <cellStyle name="40% - Énfasis2 5 7 3 2 5" xfId="25192"/>
    <cellStyle name="40% - Énfasis2 5 7 3 3" xfId="25193"/>
    <cellStyle name="40% - Énfasis2 5 7 3 3 2" xfId="25194"/>
    <cellStyle name="40% - Énfasis2 5 7 3 3 2 2" xfId="25195"/>
    <cellStyle name="40% - Énfasis2 5 7 3 3 3" xfId="25196"/>
    <cellStyle name="40% - Énfasis2 5 7 3 3 3 2" xfId="25197"/>
    <cellStyle name="40% - Énfasis2 5 7 3 3 4" xfId="25198"/>
    <cellStyle name="40% - Énfasis2 5 7 3 4" xfId="25199"/>
    <cellStyle name="40% - Énfasis2 5 7 3 4 2" xfId="25200"/>
    <cellStyle name="40% - Énfasis2 5 7 3 5" xfId="25201"/>
    <cellStyle name="40% - Énfasis2 5 7 3 5 2" xfId="25202"/>
    <cellStyle name="40% - Énfasis2 5 7 3 6" xfId="25203"/>
    <cellStyle name="40% - Énfasis2 5 7 4" xfId="25204"/>
    <cellStyle name="40% - Énfasis2 5 7 4 2" xfId="25205"/>
    <cellStyle name="40% - Énfasis2 5 7 4 2 2" xfId="25206"/>
    <cellStyle name="40% - Énfasis2 5 7 4 2 2 2" xfId="25207"/>
    <cellStyle name="40% - Énfasis2 5 7 4 2 2 2 2" xfId="25208"/>
    <cellStyle name="40% - Énfasis2 5 7 4 2 2 3" xfId="25209"/>
    <cellStyle name="40% - Énfasis2 5 7 4 2 2 3 2" xfId="25210"/>
    <cellStyle name="40% - Énfasis2 5 7 4 2 2 4" xfId="25211"/>
    <cellStyle name="40% - Énfasis2 5 7 4 2 3" xfId="25212"/>
    <cellStyle name="40% - Énfasis2 5 7 4 2 3 2" xfId="25213"/>
    <cellStyle name="40% - Énfasis2 5 7 4 2 4" xfId="25214"/>
    <cellStyle name="40% - Énfasis2 5 7 4 2 4 2" xfId="25215"/>
    <cellStyle name="40% - Énfasis2 5 7 4 2 5" xfId="25216"/>
    <cellStyle name="40% - Énfasis2 5 7 4 3" xfId="25217"/>
    <cellStyle name="40% - Énfasis2 5 7 4 3 2" xfId="25218"/>
    <cellStyle name="40% - Énfasis2 5 7 4 3 2 2" xfId="25219"/>
    <cellStyle name="40% - Énfasis2 5 7 4 3 3" xfId="25220"/>
    <cellStyle name="40% - Énfasis2 5 7 4 3 3 2" xfId="25221"/>
    <cellStyle name="40% - Énfasis2 5 7 4 3 4" xfId="25222"/>
    <cellStyle name="40% - Énfasis2 5 7 4 4" xfId="25223"/>
    <cellStyle name="40% - Énfasis2 5 7 4 4 2" xfId="25224"/>
    <cellStyle name="40% - Énfasis2 5 7 4 5" xfId="25225"/>
    <cellStyle name="40% - Énfasis2 5 7 4 5 2" xfId="25226"/>
    <cellStyle name="40% - Énfasis2 5 7 4 6" xfId="25227"/>
    <cellStyle name="40% - Énfasis2 5 7 5" xfId="25228"/>
    <cellStyle name="40% - Énfasis2 5 7 5 2" xfId="25229"/>
    <cellStyle name="40% - Énfasis2 5 7 5 2 2" xfId="25230"/>
    <cellStyle name="40% - Énfasis2 5 7 5 2 2 2" xfId="25231"/>
    <cellStyle name="40% - Énfasis2 5 7 5 2 3" xfId="25232"/>
    <cellStyle name="40% - Énfasis2 5 7 5 2 3 2" xfId="25233"/>
    <cellStyle name="40% - Énfasis2 5 7 5 2 4" xfId="25234"/>
    <cellStyle name="40% - Énfasis2 5 7 5 3" xfId="25235"/>
    <cellStyle name="40% - Énfasis2 5 7 5 3 2" xfId="25236"/>
    <cellStyle name="40% - Énfasis2 5 7 5 4" xfId="25237"/>
    <cellStyle name="40% - Énfasis2 5 7 5 4 2" xfId="25238"/>
    <cellStyle name="40% - Énfasis2 5 7 5 5" xfId="25239"/>
    <cellStyle name="40% - Énfasis2 5 7 6" xfId="25240"/>
    <cellStyle name="40% - Énfasis2 5 7 6 2" xfId="25241"/>
    <cellStyle name="40% - Énfasis2 5 7 6 2 2" xfId="25242"/>
    <cellStyle name="40% - Énfasis2 5 7 6 3" xfId="25243"/>
    <cellStyle name="40% - Énfasis2 5 7 6 3 2" xfId="25244"/>
    <cellStyle name="40% - Énfasis2 5 7 6 4" xfId="25245"/>
    <cellStyle name="40% - Énfasis2 5 7 7" xfId="25246"/>
    <cellStyle name="40% - Énfasis2 5 7 7 2" xfId="25247"/>
    <cellStyle name="40% - Énfasis2 5 7 8" xfId="25248"/>
    <cellStyle name="40% - Énfasis2 5 7 8 2" xfId="25249"/>
    <cellStyle name="40% - Énfasis2 5 7 9" xfId="25250"/>
    <cellStyle name="40% - Énfasis2 5 8" xfId="25251"/>
    <cellStyle name="40% - Énfasis2 5 8 2" xfId="25252"/>
    <cellStyle name="40% - Énfasis2 5 8 2 2" xfId="25253"/>
    <cellStyle name="40% - Énfasis2 5 8 2 2 2" xfId="25254"/>
    <cellStyle name="40% - Énfasis2 5 8 2 2 2 2" xfId="25255"/>
    <cellStyle name="40% - Énfasis2 5 8 2 2 2 2 2" xfId="25256"/>
    <cellStyle name="40% - Énfasis2 5 8 2 2 2 2 2 2" xfId="25257"/>
    <cellStyle name="40% - Énfasis2 5 8 2 2 2 2 3" xfId="25258"/>
    <cellStyle name="40% - Énfasis2 5 8 2 2 2 2 3 2" xfId="25259"/>
    <cellStyle name="40% - Énfasis2 5 8 2 2 2 2 4" xfId="25260"/>
    <cellStyle name="40% - Énfasis2 5 8 2 2 2 3" xfId="25261"/>
    <cellStyle name="40% - Énfasis2 5 8 2 2 2 3 2" xfId="25262"/>
    <cellStyle name="40% - Énfasis2 5 8 2 2 2 4" xfId="25263"/>
    <cellStyle name="40% - Énfasis2 5 8 2 2 2 4 2" xfId="25264"/>
    <cellStyle name="40% - Énfasis2 5 8 2 2 2 5" xfId="25265"/>
    <cellStyle name="40% - Énfasis2 5 8 2 2 3" xfId="25266"/>
    <cellStyle name="40% - Énfasis2 5 8 2 2 3 2" xfId="25267"/>
    <cellStyle name="40% - Énfasis2 5 8 2 2 3 2 2" xfId="25268"/>
    <cellStyle name="40% - Énfasis2 5 8 2 2 3 3" xfId="25269"/>
    <cellStyle name="40% - Énfasis2 5 8 2 2 3 3 2" xfId="25270"/>
    <cellStyle name="40% - Énfasis2 5 8 2 2 3 4" xfId="25271"/>
    <cellStyle name="40% - Énfasis2 5 8 2 2 4" xfId="25272"/>
    <cellStyle name="40% - Énfasis2 5 8 2 2 4 2" xfId="25273"/>
    <cellStyle name="40% - Énfasis2 5 8 2 2 5" xfId="25274"/>
    <cellStyle name="40% - Énfasis2 5 8 2 2 5 2" xfId="25275"/>
    <cellStyle name="40% - Énfasis2 5 8 2 2 6" xfId="25276"/>
    <cellStyle name="40% - Énfasis2 5 8 2 3" xfId="25277"/>
    <cellStyle name="40% - Énfasis2 5 8 2 3 2" xfId="25278"/>
    <cellStyle name="40% - Énfasis2 5 8 2 3 2 2" xfId="25279"/>
    <cellStyle name="40% - Énfasis2 5 8 2 3 2 2 2" xfId="25280"/>
    <cellStyle name="40% - Énfasis2 5 8 2 3 2 2 2 2" xfId="25281"/>
    <cellStyle name="40% - Énfasis2 5 8 2 3 2 2 3" xfId="25282"/>
    <cellStyle name="40% - Énfasis2 5 8 2 3 2 2 3 2" xfId="25283"/>
    <cellStyle name="40% - Énfasis2 5 8 2 3 2 2 4" xfId="25284"/>
    <cellStyle name="40% - Énfasis2 5 8 2 3 2 3" xfId="25285"/>
    <cellStyle name="40% - Énfasis2 5 8 2 3 2 3 2" xfId="25286"/>
    <cellStyle name="40% - Énfasis2 5 8 2 3 2 4" xfId="25287"/>
    <cellStyle name="40% - Énfasis2 5 8 2 3 2 4 2" xfId="25288"/>
    <cellStyle name="40% - Énfasis2 5 8 2 3 2 5" xfId="25289"/>
    <cellStyle name="40% - Énfasis2 5 8 2 3 3" xfId="25290"/>
    <cellStyle name="40% - Énfasis2 5 8 2 3 3 2" xfId="25291"/>
    <cellStyle name="40% - Énfasis2 5 8 2 3 3 2 2" xfId="25292"/>
    <cellStyle name="40% - Énfasis2 5 8 2 3 3 3" xfId="25293"/>
    <cellStyle name="40% - Énfasis2 5 8 2 3 3 3 2" xfId="25294"/>
    <cellStyle name="40% - Énfasis2 5 8 2 3 3 4" xfId="25295"/>
    <cellStyle name="40% - Énfasis2 5 8 2 3 4" xfId="25296"/>
    <cellStyle name="40% - Énfasis2 5 8 2 3 4 2" xfId="25297"/>
    <cellStyle name="40% - Énfasis2 5 8 2 3 5" xfId="25298"/>
    <cellStyle name="40% - Énfasis2 5 8 2 3 5 2" xfId="25299"/>
    <cellStyle name="40% - Énfasis2 5 8 2 3 6" xfId="25300"/>
    <cellStyle name="40% - Énfasis2 5 8 2 4" xfId="25301"/>
    <cellStyle name="40% - Énfasis2 5 8 2 4 2" xfId="25302"/>
    <cellStyle name="40% - Énfasis2 5 8 2 4 2 2" xfId="25303"/>
    <cellStyle name="40% - Énfasis2 5 8 2 4 2 2 2" xfId="25304"/>
    <cellStyle name="40% - Énfasis2 5 8 2 4 2 3" xfId="25305"/>
    <cellStyle name="40% - Énfasis2 5 8 2 4 2 3 2" xfId="25306"/>
    <cellStyle name="40% - Énfasis2 5 8 2 4 2 4" xfId="25307"/>
    <cellStyle name="40% - Énfasis2 5 8 2 4 3" xfId="25308"/>
    <cellStyle name="40% - Énfasis2 5 8 2 4 3 2" xfId="25309"/>
    <cellStyle name="40% - Énfasis2 5 8 2 4 4" xfId="25310"/>
    <cellStyle name="40% - Énfasis2 5 8 2 4 4 2" xfId="25311"/>
    <cellStyle name="40% - Énfasis2 5 8 2 4 5" xfId="25312"/>
    <cellStyle name="40% - Énfasis2 5 8 2 5" xfId="25313"/>
    <cellStyle name="40% - Énfasis2 5 8 2 5 2" xfId="25314"/>
    <cellStyle name="40% - Énfasis2 5 8 2 5 2 2" xfId="25315"/>
    <cellStyle name="40% - Énfasis2 5 8 2 5 3" xfId="25316"/>
    <cellStyle name="40% - Énfasis2 5 8 2 5 3 2" xfId="25317"/>
    <cellStyle name="40% - Énfasis2 5 8 2 5 4" xfId="25318"/>
    <cellStyle name="40% - Énfasis2 5 8 2 6" xfId="25319"/>
    <cellStyle name="40% - Énfasis2 5 8 2 6 2" xfId="25320"/>
    <cellStyle name="40% - Énfasis2 5 8 2 7" xfId="25321"/>
    <cellStyle name="40% - Énfasis2 5 8 2 7 2" xfId="25322"/>
    <cellStyle name="40% - Énfasis2 5 8 2 8" xfId="25323"/>
    <cellStyle name="40% - Énfasis2 5 8 3" xfId="25324"/>
    <cellStyle name="40% - Énfasis2 5 8 3 2" xfId="25325"/>
    <cellStyle name="40% - Énfasis2 5 8 3 2 2" xfId="25326"/>
    <cellStyle name="40% - Énfasis2 5 8 3 2 2 2" xfId="25327"/>
    <cellStyle name="40% - Énfasis2 5 8 3 2 2 2 2" xfId="25328"/>
    <cellStyle name="40% - Énfasis2 5 8 3 2 2 3" xfId="25329"/>
    <cellStyle name="40% - Énfasis2 5 8 3 2 2 3 2" xfId="25330"/>
    <cellStyle name="40% - Énfasis2 5 8 3 2 2 4" xfId="25331"/>
    <cellStyle name="40% - Énfasis2 5 8 3 2 3" xfId="25332"/>
    <cellStyle name="40% - Énfasis2 5 8 3 2 3 2" xfId="25333"/>
    <cellStyle name="40% - Énfasis2 5 8 3 2 4" xfId="25334"/>
    <cellStyle name="40% - Énfasis2 5 8 3 2 4 2" xfId="25335"/>
    <cellStyle name="40% - Énfasis2 5 8 3 2 5" xfId="25336"/>
    <cellStyle name="40% - Énfasis2 5 8 3 3" xfId="25337"/>
    <cellStyle name="40% - Énfasis2 5 8 3 3 2" xfId="25338"/>
    <cellStyle name="40% - Énfasis2 5 8 3 3 2 2" xfId="25339"/>
    <cellStyle name="40% - Énfasis2 5 8 3 3 3" xfId="25340"/>
    <cellStyle name="40% - Énfasis2 5 8 3 3 3 2" xfId="25341"/>
    <cellStyle name="40% - Énfasis2 5 8 3 3 4" xfId="25342"/>
    <cellStyle name="40% - Énfasis2 5 8 3 4" xfId="25343"/>
    <cellStyle name="40% - Énfasis2 5 8 3 4 2" xfId="25344"/>
    <cellStyle name="40% - Énfasis2 5 8 3 5" xfId="25345"/>
    <cellStyle name="40% - Énfasis2 5 8 3 5 2" xfId="25346"/>
    <cellStyle name="40% - Énfasis2 5 8 3 6" xfId="25347"/>
    <cellStyle name="40% - Énfasis2 5 8 4" xfId="25348"/>
    <cellStyle name="40% - Énfasis2 5 8 4 2" xfId="25349"/>
    <cellStyle name="40% - Énfasis2 5 8 4 2 2" xfId="25350"/>
    <cellStyle name="40% - Énfasis2 5 8 4 2 2 2" xfId="25351"/>
    <cellStyle name="40% - Énfasis2 5 8 4 2 2 2 2" xfId="25352"/>
    <cellStyle name="40% - Énfasis2 5 8 4 2 2 3" xfId="25353"/>
    <cellStyle name="40% - Énfasis2 5 8 4 2 2 3 2" xfId="25354"/>
    <cellStyle name="40% - Énfasis2 5 8 4 2 2 4" xfId="25355"/>
    <cellStyle name="40% - Énfasis2 5 8 4 2 3" xfId="25356"/>
    <cellStyle name="40% - Énfasis2 5 8 4 2 3 2" xfId="25357"/>
    <cellStyle name="40% - Énfasis2 5 8 4 2 4" xfId="25358"/>
    <cellStyle name="40% - Énfasis2 5 8 4 2 4 2" xfId="25359"/>
    <cellStyle name="40% - Énfasis2 5 8 4 2 5" xfId="25360"/>
    <cellStyle name="40% - Énfasis2 5 8 4 3" xfId="25361"/>
    <cellStyle name="40% - Énfasis2 5 8 4 3 2" xfId="25362"/>
    <cellStyle name="40% - Énfasis2 5 8 4 3 2 2" xfId="25363"/>
    <cellStyle name="40% - Énfasis2 5 8 4 3 3" xfId="25364"/>
    <cellStyle name="40% - Énfasis2 5 8 4 3 3 2" xfId="25365"/>
    <cellStyle name="40% - Énfasis2 5 8 4 3 4" xfId="25366"/>
    <cellStyle name="40% - Énfasis2 5 8 4 4" xfId="25367"/>
    <cellStyle name="40% - Énfasis2 5 8 4 4 2" xfId="25368"/>
    <cellStyle name="40% - Énfasis2 5 8 4 5" xfId="25369"/>
    <cellStyle name="40% - Énfasis2 5 8 4 5 2" xfId="25370"/>
    <cellStyle name="40% - Énfasis2 5 8 4 6" xfId="25371"/>
    <cellStyle name="40% - Énfasis2 5 8 5" xfId="25372"/>
    <cellStyle name="40% - Énfasis2 5 8 5 2" xfId="25373"/>
    <cellStyle name="40% - Énfasis2 5 8 5 2 2" xfId="25374"/>
    <cellStyle name="40% - Énfasis2 5 8 5 2 2 2" xfId="25375"/>
    <cellStyle name="40% - Énfasis2 5 8 5 2 3" xfId="25376"/>
    <cellStyle name="40% - Énfasis2 5 8 5 2 3 2" xfId="25377"/>
    <cellStyle name="40% - Énfasis2 5 8 5 2 4" xfId="25378"/>
    <cellStyle name="40% - Énfasis2 5 8 5 3" xfId="25379"/>
    <cellStyle name="40% - Énfasis2 5 8 5 3 2" xfId="25380"/>
    <cellStyle name="40% - Énfasis2 5 8 5 4" xfId="25381"/>
    <cellStyle name="40% - Énfasis2 5 8 5 4 2" xfId="25382"/>
    <cellStyle name="40% - Énfasis2 5 8 5 5" xfId="25383"/>
    <cellStyle name="40% - Énfasis2 5 8 6" xfId="25384"/>
    <cellStyle name="40% - Énfasis2 5 8 6 2" xfId="25385"/>
    <cellStyle name="40% - Énfasis2 5 8 6 2 2" xfId="25386"/>
    <cellStyle name="40% - Énfasis2 5 8 6 3" xfId="25387"/>
    <cellStyle name="40% - Énfasis2 5 8 6 3 2" xfId="25388"/>
    <cellStyle name="40% - Énfasis2 5 8 6 4" xfId="25389"/>
    <cellStyle name="40% - Énfasis2 5 8 7" xfId="25390"/>
    <cellStyle name="40% - Énfasis2 5 8 7 2" xfId="25391"/>
    <cellStyle name="40% - Énfasis2 5 8 8" xfId="25392"/>
    <cellStyle name="40% - Énfasis2 5 8 8 2" xfId="25393"/>
    <cellStyle name="40% - Énfasis2 5 8 9" xfId="25394"/>
    <cellStyle name="40% - Énfasis2 5 9" xfId="25395"/>
    <cellStyle name="40% - Énfasis2 5 9 2" xfId="25396"/>
    <cellStyle name="40% - Énfasis2 5 9 2 2" xfId="25397"/>
    <cellStyle name="40% - Énfasis2 5 9 2 2 2" xfId="25398"/>
    <cellStyle name="40% - Énfasis2 5 9 2 2 2 2" xfId="25399"/>
    <cellStyle name="40% - Énfasis2 5 9 2 2 2 2 2" xfId="25400"/>
    <cellStyle name="40% - Énfasis2 5 9 2 2 2 3" xfId="25401"/>
    <cellStyle name="40% - Énfasis2 5 9 2 2 2 3 2" xfId="25402"/>
    <cellStyle name="40% - Énfasis2 5 9 2 2 2 4" xfId="25403"/>
    <cellStyle name="40% - Énfasis2 5 9 2 2 3" xfId="25404"/>
    <cellStyle name="40% - Énfasis2 5 9 2 2 3 2" xfId="25405"/>
    <cellStyle name="40% - Énfasis2 5 9 2 2 4" xfId="25406"/>
    <cellStyle name="40% - Énfasis2 5 9 2 2 4 2" xfId="25407"/>
    <cellStyle name="40% - Énfasis2 5 9 2 2 5" xfId="25408"/>
    <cellStyle name="40% - Énfasis2 5 9 2 3" xfId="25409"/>
    <cellStyle name="40% - Énfasis2 5 9 2 3 2" xfId="25410"/>
    <cellStyle name="40% - Énfasis2 5 9 2 3 2 2" xfId="25411"/>
    <cellStyle name="40% - Énfasis2 5 9 2 3 3" xfId="25412"/>
    <cellStyle name="40% - Énfasis2 5 9 2 3 3 2" xfId="25413"/>
    <cellStyle name="40% - Énfasis2 5 9 2 3 4" xfId="25414"/>
    <cellStyle name="40% - Énfasis2 5 9 2 4" xfId="25415"/>
    <cellStyle name="40% - Énfasis2 5 9 2 4 2" xfId="25416"/>
    <cellStyle name="40% - Énfasis2 5 9 2 5" xfId="25417"/>
    <cellStyle name="40% - Énfasis2 5 9 2 5 2" xfId="25418"/>
    <cellStyle name="40% - Énfasis2 5 9 2 6" xfId="25419"/>
    <cellStyle name="40% - Énfasis2 5 9 3" xfId="25420"/>
    <cellStyle name="40% - Énfasis2 5 9 3 2" xfId="25421"/>
    <cellStyle name="40% - Énfasis2 5 9 3 2 2" xfId="25422"/>
    <cellStyle name="40% - Énfasis2 5 9 3 2 2 2" xfId="25423"/>
    <cellStyle name="40% - Énfasis2 5 9 3 2 2 2 2" xfId="25424"/>
    <cellStyle name="40% - Énfasis2 5 9 3 2 2 3" xfId="25425"/>
    <cellStyle name="40% - Énfasis2 5 9 3 2 2 3 2" xfId="25426"/>
    <cellStyle name="40% - Énfasis2 5 9 3 2 2 4" xfId="25427"/>
    <cellStyle name="40% - Énfasis2 5 9 3 2 3" xfId="25428"/>
    <cellStyle name="40% - Énfasis2 5 9 3 2 3 2" xfId="25429"/>
    <cellStyle name="40% - Énfasis2 5 9 3 2 4" xfId="25430"/>
    <cellStyle name="40% - Énfasis2 5 9 3 2 4 2" xfId="25431"/>
    <cellStyle name="40% - Énfasis2 5 9 3 2 5" xfId="25432"/>
    <cellStyle name="40% - Énfasis2 5 9 3 3" xfId="25433"/>
    <cellStyle name="40% - Énfasis2 5 9 3 3 2" xfId="25434"/>
    <cellStyle name="40% - Énfasis2 5 9 3 3 2 2" xfId="25435"/>
    <cellStyle name="40% - Énfasis2 5 9 3 3 3" xfId="25436"/>
    <cellStyle name="40% - Énfasis2 5 9 3 3 3 2" xfId="25437"/>
    <cellStyle name="40% - Énfasis2 5 9 3 3 4" xfId="25438"/>
    <cellStyle name="40% - Énfasis2 5 9 3 4" xfId="25439"/>
    <cellStyle name="40% - Énfasis2 5 9 3 4 2" xfId="25440"/>
    <cellStyle name="40% - Énfasis2 5 9 3 5" xfId="25441"/>
    <cellStyle name="40% - Énfasis2 5 9 3 5 2" xfId="25442"/>
    <cellStyle name="40% - Énfasis2 5 9 3 6" xfId="25443"/>
    <cellStyle name="40% - Énfasis2 5 9 4" xfId="25444"/>
    <cellStyle name="40% - Énfasis2 5 9 4 2" xfId="25445"/>
    <cellStyle name="40% - Énfasis2 5 9 4 2 2" xfId="25446"/>
    <cellStyle name="40% - Énfasis2 5 9 4 2 2 2" xfId="25447"/>
    <cellStyle name="40% - Énfasis2 5 9 4 2 3" xfId="25448"/>
    <cellStyle name="40% - Énfasis2 5 9 4 2 3 2" xfId="25449"/>
    <cellStyle name="40% - Énfasis2 5 9 4 2 4" xfId="25450"/>
    <cellStyle name="40% - Énfasis2 5 9 4 3" xfId="25451"/>
    <cellStyle name="40% - Énfasis2 5 9 4 3 2" xfId="25452"/>
    <cellStyle name="40% - Énfasis2 5 9 4 4" xfId="25453"/>
    <cellStyle name="40% - Énfasis2 5 9 4 4 2" xfId="25454"/>
    <cellStyle name="40% - Énfasis2 5 9 4 5" xfId="25455"/>
    <cellStyle name="40% - Énfasis2 5 9 5" xfId="25456"/>
    <cellStyle name="40% - Énfasis2 5 9 5 2" xfId="25457"/>
    <cellStyle name="40% - Énfasis2 5 9 5 2 2" xfId="25458"/>
    <cellStyle name="40% - Énfasis2 5 9 5 3" xfId="25459"/>
    <cellStyle name="40% - Énfasis2 5 9 5 3 2" xfId="25460"/>
    <cellStyle name="40% - Énfasis2 5 9 5 4" xfId="25461"/>
    <cellStyle name="40% - Énfasis2 5 9 6" xfId="25462"/>
    <cellStyle name="40% - Énfasis2 5 9 6 2" xfId="25463"/>
    <cellStyle name="40% - Énfasis2 5 9 7" xfId="25464"/>
    <cellStyle name="40% - Énfasis2 5 9 7 2" xfId="25465"/>
    <cellStyle name="40% - Énfasis2 5 9 8" xfId="25466"/>
    <cellStyle name="40% - Énfasis2 6" xfId="25467"/>
    <cellStyle name="40% - Énfasis2 6 2" xfId="25468"/>
    <cellStyle name="40% - Énfasis2 6 2 2" xfId="25469"/>
    <cellStyle name="40% - Énfasis2 6 2 2 2" xfId="25470"/>
    <cellStyle name="40% - Énfasis2 6 2 2 2 2" xfId="25471"/>
    <cellStyle name="40% - Énfasis2 6 2 2 2 2 2" xfId="25472"/>
    <cellStyle name="40% - Énfasis2 6 2 2 2 3" xfId="25473"/>
    <cellStyle name="40% - Énfasis2 6 2 2 2 3 2" xfId="25474"/>
    <cellStyle name="40% - Énfasis2 6 2 2 2 4" xfId="25475"/>
    <cellStyle name="40% - Énfasis2 6 2 2 3" xfId="25476"/>
    <cellStyle name="40% - Énfasis2 6 2 2 3 2" xfId="25477"/>
    <cellStyle name="40% - Énfasis2 6 2 2 4" xfId="25478"/>
    <cellStyle name="40% - Énfasis2 6 2 2 4 2" xfId="25479"/>
    <cellStyle name="40% - Énfasis2 6 2 2 5" xfId="25480"/>
    <cellStyle name="40% - Énfasis2 6 2 3" xfId="25481"/>
    <cellStyle name="40% - Énfasis2 6 2 3 2" xfId="25482"/>
    <cellStyle name="40% - Énfasis2 6 2 3 2 2" xfId="25483"/>
    <cellStyle name="40% - Énfasis2 6 2 3 3" xfId="25484"/>
    <cellStyle name="40% - Énfasis2 6 2 3 3 2" xfId="25485"/>
    <cellStyle name="40% - Énfasis2 6 2 3 4" xfId="25486"/>
    <cellStyle name="40% - Énfasis2 6 2 4" xfId="25487"/>
    <cellStyle name="40% - Énfasis2 6 2 4 2" xfId="25488"/>
    <cellStyle name="40% - Énfasis2 6 2 5" xfId="25489"/>
    <cellStyle name="40% - Énfasis2 6 2 5 2" xfId="25490"/>
    <cellStyle name="40% - Énfasis2 6 2 6" xfId="25491"/>
    <cellStyle name="40% - Énfasis2 6 3" xfId="25492"/>
    <cellStyle name="40% - Énfasis2 6 3 2" xfId="25493"/>
    <cellStyle name="40% - Énfasis2 6 3 2 2" xfId="25494"/>
    <cellStyle name="40% - Énfasis2 6 3 2 2 2" xfId="25495"/>
    <cellStyle name="40% - Énfasis2 6 3 2 2 2 2" xfId="25496"/>
    <cellStyle name="40% - Énfasis2 6 3 2 2 3" xfId="25497"/>
    <cellStyle name="40% - Énfasis2 6 3 2 2 3 2" xfId="25498"/>
    <cellStyle name="40% - Énfasis2 6 3 2 2 4" xfId="25499"/>
    <cellStyle name="40% - Énfasis2 6 3 2 3" xfId="25500"/>
    <cellStyle name="40% - Énfasis2 6 3 2 3 2" xfId="25501"/>
    <cellStyle name="40% - Énfasis2 6 3 2 4" xfId="25502"/>
    <cellStyle name="40% - Énfasis2 6 3 2 4 2" xfId="25503"/>
    <cellStyle name="40% - Énfasis2 6 3 2 5" xfId="25504"/>
    <cellStyle name="40% - Énfasis2 6 3 3" xfId="25505"/>
    <cellStyle name="40% - Énfasis2 6 3 3 2" xfId="25506"/>
    <cellStyle name="40% - Énfasis2 6 3 3 2 2" xfId="25507"/>
    <cellStyle name="40% - Énfasis2 6 3 3 3" xfId="25508"/>
    <cellStyle name="40% - Énfasis2 6 3 3 3 2" xfId="25509"/>
    <cellStyle name="40% - Énfasis2 6 3 3 4" xfId="25510"/>
    <cellStyle name="40% - Énfasis2 6 3 4" xfId="25511"/>
    <cellStyle name="40% - Énfasis2 6 3 4 2" xfId="25512"/>
    <cellStyle name="40% - Énfasis2 6 3 5" xfId="25513"/>
    <cellStyle name="40% - Énfasis2 6 3 5 2" xfId="25514"/>
    <cellStyle name="40% - Énfasis2 6 3 6" xfId="25515"/>
    <cellStyle name="40% - Énfasis2 6 4" xfId="25516"/>
    <cellStyle name="40% - Énfasis2 6 4 2" xfId="25517"/>
    <cellStyle name="40% - Énfasis2 6 4 2 2" xfId="25518"/>
    <cellStyle name="40% - Énfasis2 6 4 2 2 2" xfId="25519"/>
    <cellStyle name="40% - Énfasis2 6 4 2 3" xfId="25520"/>
    <cellStyle name="40% - Énfasis2 6 4 2 3 2" xfId="25521"/>
    <cellStyle name="40% - Énfasis2 6 4 2 4" xfId="25522"/>
    <cellStyle name="40% - Énfasis2 6 4 3" xfId="25523"/>
    <cellStyle name="40% - Énfasis2 6 4 3 2" xfId="25524"/>
    <cellStyle name="40% - Énfasis2 6 4 4" xfId="25525"/>
    <cellStyle name="40% - Énfasis2 6 4 4 2" xfId="25526"/>
    <cellStyle name="40% - Énfasis2 6 4 5" xfId="25527"/>
    <cellStyle name="40% - Énfasis2 6 5" xfId="25528"/>
    <cellStyle name="40% - Énfasis2 6 5 2" xfId="25529"/>
    <cellStyle name="40% - Énfasis2 6 5 2 2" xfId="25530"/>
    <cellStyle name="40% - Énfasis2 6 5 3" xfId="25531"/>
    <cellStyle name="40% - Énfasis2 6 5 3 2" xfId="25532"/>
    <cellStyle name="40% - Énfasis2 6 5 4" xfId="25533"/>
    <cellStyle name="40% - Énfasis2 6 6" xfId="25534"/>
    <cellStyle name="40% - Énfasis2 6 6 2" xfId="25535"/>
    <cellStyle name="40% - Énfasis2 6 7" xfId="25536"/>
    <cellStyle name="40% - Énfasis2 6 7 2" xfId="25537"/>
    <cellStyle name="40% - Énfasis2 6 8" xfId="25538"/>
    <cellStyle name="40% - Énfasis2 6 9" xfId="25539"/>
    <cellStyle name="40% - Énfasis2 7" xfId="25540"/>
    <cellStyle name="40% - Énfasis2 7 2" xfId="25541"/>
    <cellStyle name="40% - Énfasis2 7 2 2" xfId="25542"/>
    <cellStyle name="40% - Énfasis2 7 2 2 2" xfId="25543"/>
    <cellStyle name="40% - Énfasis2 7 2 2 2 2" xfId="25544"/>
    <cellStyle name="40% - Énfasis2 7 2 2 3" xfId="25545"/>
    <cellStyle name="40% - Énfasis2 7 2 2 3 2" xfId="25546"/>
    <cellStyle name="40% - Énfasis2 7 2 2 4" xfId="25547"/>
    <cellStyle name="40% - Énfasis2 7 2 3" xfId="25548"/>
    <cellStyle name="40% - Énfasis2 7 2 3 2" xfId="25549"/>
    <cellStyle name="40% - Énfasis2 7 2 4" xfId="25550"/>
    <cellStyle name="40% - Énfasis2 7 2 4 2" xfId="25551"/>
    <cellStyle name="40% - Énfasis2 7 2 5" xfId="25552"/>
    <cellStyle name="40% - Énfasis2 7 3" xfId="25553"/>
    <cellStyle name="40% - Énfasis2 7 3 2" xfId="25554"/>
    <cellStyle name="40% - Énfasis2 7 3 2 2" xfId="25555"/>
    <cellStyle name="40% - Énfasis2 7 3 3" xfId="25556"/>
    <cellStyle name="40% - Énfasis2 7 3 3 2" xfId="25557"/>
    <cellStyle name="40% - Énfasis2 7 3 4" xfId="25558"/>
    <cellStyle name="40% - Énfasis2 7 4" xfId="25559"/>
    <cellStyle name="40% - Énfasis2 7 4 2" xfId="25560"/>
    <cellStyle name="40% - Énfasis2 7 5" xfId="25561"/>
    <cellStyle name="40% - Énfasis2 7 5 2" xfId="25562"/>
    <cellStyle name="40% - Énfasis2 7 6" xfId="25563"/>
    <cellStyle name="40% - Énfasis2 8" xfId="25564"/>
    <cellStyle name="40% - Énfasis2 8 2" xfId="25565"/>
    <cellStyle name="40% - Énfasis2 8 2 2" xfId="25566"/>
    <cellStyle name="40% - Énfasis2 8 2 2 2" xfId="25567"/>
    <cellStyle name="40% - Énfasis2 8 2 2 2 2" xfId="25568"/>
    <cellStyle name="40% - Énfasis2 8 2 2 3" xfId="25569"/>
    <cellStyle name="40% - Énfasis2 8 2 2 3 2" xfId="25570"/>
    <cellStyle name="40% - Énfasis2 8 2 2 4" xfId="25571"/>
    <cellStyle name="40% - Énfasis2 8 2 3" xfId="25572"/>
    <cellStyle name="40% - Énfasis2 8 2 3 2" xfId="25573"/>
    <cellStyle name="40% - Énfasis2 8 2 4" xfId="25574"/>
    <cellStyle name="40% - Énfasis2 8 2 4 2" xfId="25575"/>
    <cellStyle name="40% - Énfasis2 8 2 5" xfId="25576"/>
    <cellStyle name="40% - Énfasis2 8 3" xfId="25577"/>
    <cellStyle name="40% - Énfasis2 8 3 2" xfId="25578"/>
    <cellStyle name="40% - Énfasis2 8 3 2 2" xfId="25579"/>
    <cellStyle name="40% - Énfasis2 8 3 3" xfId="25580"/>
    <cellStyle name="40% - Énfasis2 8 3 3 2" xfId="25581"/>
    <cellStyle name="40% - Énfasis2 8 3 4" xfId="25582"/>
    <cellStyle name="40% - Énfasis2 8 4" xfId="25583"/>
    <cellStyle name="40% - Énfasis2 8 4 2" xfId="25584"/>
    <cellStyle name="40% - Énfasis2 8 5" xfId="25585"/>
    <cellStyle name="40% - Énfasis2 8 5 2" xfId="25586"/>
    <cellStyle name="40% - Énfasis2 8 6" xfId="25587"/>
    <cellStyle name="40% - Énfasis2 9" xfId="25588"/>
    <cellStyle name="40% - Énfasis2 9 2" xfId="25589"/>
    <cellStyle name="40% - Énfasis2 9 2 2" xfId="25590"/>
    <cellStyle name="40% - Énfasis2 9 2 2 2" xfId="25591"/>
    <cellStyle name="40% - Énfasis2 9 2 3" xfId="25592"/>
    <cellStyle name="40% - Énfasis2 9 2 3 2" xfId="25593"/>
    <cellStyle name="40% - Énfasis2 9 2 4" xfId="25594"/>
    <cellStyle name="40% - Énfasis2 9 3" xfId="25595"/>
    <cellStyle name="40% - Énfasis2 9 3 2" xfId="25596"/>
    <cellStyle name="40% - Énfasis2 9 4" xfId="25597"/>
    <cellStyle name="40% - Énfasis2 9 4 2" xfId="25598"/>
    <cellStyle name="40% - Énfasis2 9 5" xfId="25599"/>
    <cellStyle name="40% - Énfasis3 10" xfId="25600"/>
    <cellStyle name="40% - Énfasis3 10 2" xfId="25601"/>
    <cellStyle name="40% - Énfasis3 10 2 2" xfId="25602"/>
    <cellStyle name="40% - Énfasis3 10 3" xfId="25603"/>
    <cellStyle name="40% - Énfasis3 10 3 2" xfId="25604"/>
    <cellStyle name="40% - Énfasis3 10 4" xfId="25605"/>
    <cellStyle name="40% - Énfasis3 11" xfId="25606"/>
    <cellStyle name="40% - Énfasis3 11 2" xfId="25607"/>
    <cellStyle name="40% - Énfasis3 12" xfId="25608"/>
    <cellStyle name="40% - Énfasis3 12 2" xfId="25609"/>
    <cellStyle name="40% - Énfasis3 13" xfId="25610"/>
    <cellStyle name="40% - Énfasis3 2" xfId="25611"/>
    <cellStyle name="40% - Énfasis3 2 10" xfId="25612"/>
    <cellStyle name="40% - Énfasis3 2 10 2" xfId="25613"/>
    <cellStyle name="40% - Énfasis3 2 10 2 2" xfId="25614"/>
    <cellStyle name="40% - Énfasis3 2 10 2 2 2" xfId="25615"/>
    <cellStyle name="40% - Énfasis3 2 10 2 2 2 2" xfId="25616"/>
    <cellStyle name="40% - Énfasis3 2 10 2 2 2 2 2" xfId="25617"/>
    <cellStyle name="40% - Énfasis3 2 10 2 2 2 2 2 2" xfId="25618"/>
    <cellStyle name="40% - Énfasis3 2 10 2 2 2 2 3" xfId="25619"/>
    <cellStyle name="40% - Énfasis3 2 10 2 2 2 2 3 2" xfId="25620"/>
    <cellStyle name="40% - Énfasis3 2 10 2 2 2 2 4" xfId="25621"/>
    <cellStyle name="40% - Énfasis3 2 10 2 2 2 3" xfId="25622"/>
    <cellStyle name="40% - Énfasis3 2 10 2 2 2 3 2" xfId="25623"/>
    <cellStyle name="40% - Énfasis3 2 10 2 2 2 4" xfId="25624"/>
    <cellStyle name="40% - Énfasis3 2 10 2 2 2 4 2" xfId="25625"/>
    <cellStyle name="40% - Énfasis3 2 10 2 2 2 5" xfId="25626"/>
    <cellStyle name="40% - Énfasis3 2 10 2 2 3" xfId="25627"/>
    <cellStyle name="40% - Énfasis3 2 10 2 2 3 2" xfId="25628"/>
    <cellStyle name="40% - Énfasis3 2 10 2 2 3 2 2" xfId="25629"/>
    <cellStyle name="40% - Énfasis3 2 10 2 2 3 3" xfId="25630"/>
    <cellStyle name="40% - Énfasis3 2 10 2 2 3 3 2" xfId="25631"/>
    <cellStyle name="40% - Énfasis3 2 10 2 2 3 4" xfId="25632"/>
    <cellStyle name="40% - Énfasis3 2 10 2 2 4" xfId="25633"/>
    <cellStyle name="40% - Énfasis3 2 10 2 2 4 2" xfId="25634"/>
    <cellStyle name="40% - Énfasis3 2 10 2 2 5" xfId="25635"/>
    <cellStyle name="40% - Énfasis3 2 10 2 2 5 2" xfId="25636"/>
    <cellStyle name="40% - Énfasis3 2 10 2 2 6" xfId="25637"/>
    <cellStyle name="40% - Énfasis3 2 10 2 3" xfId="25638"/>
    <cellStyle name="40% - Énfasis3 2 10 2 3 2" xfId="25639"/>
    <cellStyle name="40% - Énfasis3 2 10 2 3 2 2" xfId="25640"/>
    <cellStyle name="40% - Énfasis3 2 10 2 3 2 2 2" xfId="25641"/>
    <cellStyle name="40% - Énfasis3 2 10 2 3 2 2 2 2" xfId="25642"/>
    <cellStyle name="40% - Énfasis3 2 10 2 3 2 2 3" xfId="25643"/>
    <cellStyle name="40% - Énfasis3 2 10 2 3 2 2 3 2" xfId="25644"/>
    <cellStyle name="40% - Énfasis3 2 10 2 3 2 2 4" xfId="25645"/>
    <cellStyle name="40% - Énfasis3 2 10 2 3 2 3" xfId="25646"/>
    <cellStyle name="40% - Énfasis3 2 10 2 3 2 3 2" xfId="25647"/>
    <cellStyle name="40% - Énfasis3 2 10 2 3 2 4" xfId="25648"/>
    <cellStyle name="40% - Énfasis3 2 10 2 3 2 4 2" xfId="25649"/>
    <cellStyle name="40% - Énfasis3 2 10 2 3 2 5" xfId="25650"/>
    <cellStyle name="40% - Énfasis3 2 10 2 3 3" xfId="25651"/>
    <cellStyle name="40% - Énfasis3 2 10 2 3 3 2" xfId="25652"/>
    <cellStyle name="40% - Énfasis3 2 10 2 3 3 2 2" xfId="25653"/>
    <cellStyle name="40% - Énfasis3 2 10 2 3 3 3" xfId="25654"/>
    <cellStyle name="40% - Énfasis3 2 10 2 3 3 3 2" xfId="25655"/>
    <cellStyle name="40% - Énfasis3 2 10 2 3 3 4" xfId="25656"/>
    <cellStyle name="40% - Énfasis3 2 10 2 3 4" xfId="25657"/>
    <cellStyle name="40% - Énfasis3 2 10 2 3 4 2" xfId="25658"/>
    <cellStyle name="40% - Énfasis3 2 10 2 3 5" xfId="25659"/>
    <cellStyle name="40% - Énfasis3 2 10 2 3 5 2" xfId="25660"/>
    <cellStyle name="40% - Énfasis3 2 10 2 3 6" xfId="25661"/>
    <cellStyle name="40% - Énfasis3 2 10 2 4" xfId="25662"/>
    <cellStyle name="40% - Énfasis3 2 10 2 4 2" xfId="25663"/>
    <cellStyle name="40% - Énfasis3 2 10 2 4 2 2" xfId="25664"/>
    <cellStyle name="40% - Énfasis3 2 10 2 4 2 2 2" xfId="25665"/>
    <cellStyle name="40% - Énfasis3 2 10 2 4 2 3" xfId="25666"/>
    <cellStyle name="40% - Énfasis3 2 10 2 4 2 3 2" xfId="25667"/>
    <cellStyle name="40% - Énfasis3 2 10 2 4 2 4" xfId="25668"/>
    <cellStyle name="40% - Énfasis3 2 10 2 4 3" xfId="25669"/>
    <cellStyle name="40% - Énfasis3 2 10 2 4 3 2" xfId="25670"/>
    <cellStyle name="40% - Énfasis3 2 10 2 4 4" xfId="25671"/>
    <cellStyle name="40% - Énfasis3 2 10 2 4 4 2" xfId="25672"/>
    <cellStyle name="40% - Énfasis3 2 10 2 4 5" xfId="25673"/>
    <cellStyle name="40% - Énfasis3 2 10 2 5" xfId="25674"/>
    <cellStyle name="40% - Énfasis3 2 10 2 5 2" xfId="25675"/>
    <cellStyle name="40% - Énfasis3 2 10 2 5 2 2" xfId="25676"/>
    <cellStyle name="40% - Énfasis3 2 10 2 5 3" xfId="25677"/>
    <cellStyle name="40% - Énfasis3 2 10 2 5 3 2" xfId="25678"/>
    <cellStyle name="40% - Énfasis3 2 10 2 5 4" xfId="25679"/>
    <cellStyle name="40% - Énfasis3 2 10 2 6" xfId="25680"/>
    <cellStyle name="40% - Énfasis3 2 10 2 6 2" xfId="25681"/>
    <cellStyle name="40% - Énfasis3 2 10 2 7" xfId="25682"/>
    <cellStyle name="40% - Énfasis3 2 10 2 7 2" xfId="25683"/>
    <cellStyle name="40% - Énfasis3 2 10 2 8" xfId="25684"/>
    <cellStyle name="40% - Énfasis3 2 10 3" xfId="25685"/>
    <cellStyle name="40% - Énfasis3 2 10 3 2" xfId="25686"/>
    <cellStyle name="40% - Énfasis3 2 10 3 2 2" xfId="25687"/>
    <cellStyle name="40% - Énfasis3 2 10 3 2 2 2" xfId="25688"/>
    <cellStyle name="40% - Énfasis3 2 10 3 2 2 2 2" xfId="25689"/>
    <cellStyle name="40% - Énfasis3 2 10 3 2 2 3" xfId="25690"/>
    <cellStyle name="40% - Énfasis3 2 10 3 2 2 3 2" xfId="25691"/>
    <cellStyle name="40% - Énfasis3 2 10 3 2 2 4" xfId="25692"/>
    <cellStyle name="40% - Énfasis3 2 10 3 2 3" xfId="25693"/>
    <cellStyle name="40% - Énfasis3 2 10 3 2 3 2" xfId="25694"/>
    <cellStyle name="40% - Énfasis3 2 10 3 2 4" xfId="25695"/>
    <cellStyle name="40% - Énfasis3 2 10 3 2 4 2" xfId="25696"/>
    <cellStyle name="40% - Énfasis3 2 10 3 2 5" xfId="25697"/>
    <cellStyle name="40% - Énfasis3 2 10 3 3" xfId="25698"/>
    <cellStyle name="40% - Énfasis3 2 10 3 3 2" xfId="25699"/>
    <cellStyle name="40% - Énfasis3 2 10 3 3 2 2" xfId="25700"/>
    <cellStyle name="40% - Énfasis3 2 10 3 3 3" xfId="25701"/>
    <cellStyle name="40% - Énfasis3 2 10 3 3 3 2" xfId="25702"/>
    <cellStyle name="40% - Énfasis3 2 10 3 3 4" xfId="25703"/>
    <cellStyle name="40% - Énfasis3 2 10 3 4" xfId="25704"/>
    <cellStyle name="40% - Énfasis3 2 10 3 4 2" xfId="25705"/>
    <cellStyle name="40% - Énfasis3 2 10 3 5" xfId="25706"/>
    <cellStyle name="40% - Énfasis3 2 10 3 5 2" xfId="25707"/>
    <cellStyle name="40% - Énfasis3 2 10 3 6" xfId="25708"/>
    <cellStyle name="40% - Énfasis3 2 10 4" xfId="25709"/>
    <cellStyle name="40% - Énfasis3 2 10 4 2" xfId="25710"/>
    <cellStyle name="40% - Énfasis3 2 10 4 2 2" xfId="25711"/>
    <cellStyle name="40% - Énfasis3 2 10 4 2 2 2" xfId="25712"/>
    <cellStyle name="40% - Énfasis3 2 10 4 2 2 2 2" xfId="25713"/>
    <cellStyle name="40% - Énfasis3 2 10 4 2 2 3" xfId="25714"/>
    <cellStyle name="40% - Énfasis3 2 10 4 2 2 3 2" xfId="25715"/>
    <cellStyle name="40% - Énfasis3 2 10 4 2 2 4" xfId="25716"/>
    <cellStyle name="40% - Énfasis3 2 10 4 2 3" xfId="25717"/>
    <cellStyle name="40% - Énfasis3 2 10 4 2 3 2" xfId="25718"/>
    <cellStyle name="40% - Énfasis3 2 10 4 2 4" xfId="25719"/>
    <cellStyle name="40% - Énfasis3 2 10 4 2 4 2" xfId="25720"/>
    <cellStyle name="40% - Énfasis3 2 10 4 2 5" xfId="25721"/>
    <cellStyle name="40% - Énfasis3 2 10 4 3" xfId="25722"/>
    <cellStyle name="40% - Énfasis3 2 10 4 3 2" xfId="25723"/>
    <cellStyle name="40% - Énfasis3 2 10 4 3 2 2" xfId="25724"/>
    <cellStyle name="40% - Énfasis3 2 10 4 3 3" xfId="25725"/>
    <cellStyle name="40% - Énfasis3 2 10 4 3 3 2" xfId="25726"/>
    <cellStyle name="40% - Énfasis3 2 10 4 3 4" xfId="25727"/>
    <cellStyle name="40% - Énfasis3 2 10 4 4" xfId="25728"/>
    <cellStyle name="40% - Énfasis3 2 10 4 4 2" xfId="25729"/>
    <cellStyle name="40% - Énfasis3 2 10 4 5" xfId="25730"/>
    <cellStyle name="40% - Énfasis3 2 10 4 5 2" xfId="25731"/>
    <cellStyle name="40% - Énfasis3 2 10 4 6" xfId="25732"/>
    <cellStyle name="40% - Énfasis3 2 10 5" xfId="25733"/>
    <cellStyle name="40% - Énfasis3 2 10 5 2" xfId="25734"/>
    <cellStyle name="40% - Énfasis3 2 10 5 2 2" xfId="25735"/>
    <cellStyle name="40% - Énfasis3 2 10 5 2 2 2" xfId="25736"/>
    <cellStyle name="40% - Énfasis3 2 10 5 2 3" xfId="25737"/>
    <cellStyle name="40% - Énfasis3 2 10 5 2 3 2" xfId="25738"/>
    <cellStyle name="40% - Énfasis3 2 10 5 2 4" xfId="25739"/>
    <cellStyle name="40% - Énfasis3 2 10 5 3" xfId="25740"/>
    <cellStyle name="40% - Énfasis3 2 10 5 3 2" xfId="25741"/>
    <cellStyle name="40% - Énfasis3 2 10 5 4" xfId="25742"/>
    <cellStyle name="40% - Énfasis3 2 10 5 4 2" xfId="25743"/>
    <cellStyle name="40% - Énfasis3 2 10 5 5" xfId="25744"/>
    <cellStyle name="40% - Énfasis3 2 10 6" xfId="25745"/>
    <cellStyle name="40% - Énfasis3 2 10 6 2" xfId="25746"/>
    <cellStyle name="40% - Énfasis3 2 10 6 2 2" xfId="25747"/>
    <cellStyle name="40% - Énfasis3 2 10 6 3" xfId="25748"/>
    <cellStyle name="40% - Énfasis3 2 10 6 3 2" xfId="25749"/>
    <cellStyle name="40% - Énfasis3 2 10 6 4" xfId="25750"/>
    <cellStyle name="40% - Énfasis3 2 10 7" xfId="25751"/>
    <cellStyle name="40% - Énfasis3 2 10 7 2" xfId="25752"/>
    <cellStyle name="40% - Énfasis3 2 10 8" xfId="25753"/>
    <cellStyle name="40% - Énfasis3 2 10 8 2" xfId="25754"/>
    <cellStyle name="40% - Énfasis3 2 10 9" xfId="25755"/>
    <cellStyle name="40% - Énfasis3 2 11" xfId="25756"/>
    <cellStyle name="40% - Énfasis3 2 11 2" xfId="25757"/>
    <cellStyle name="40% - Énfasis3 2 11 2 2" xfId="25758"/>
    <cellStyle name="40% - Énfasis3 2 11 2 2 2" xfId="25759"/>
    <cellStyle name="40% - Énfasis3 2 11 2 2 2 2" xfId="25760"/>
    <cellStyle name="40% - Énfasis3 2 11 2 2 2 2 2" xfId="25761"/>
    <cellStyle name="40% - Énfasis3 2 11 2 2 2 2 2 2" xfId="25762"/>
    <cellStyle name="40% - Énfasis3 2 11 2 2 2 2 3" xfId="25763"/>
    <cellStyle name="40% - Énfasis3 2 11 2 2 2 2 3 2" xfId="25764"/>
    <cellStyle name="40% - Énfasis3 2 11 2 2 2 2 4" xfId="25765"/>
    <cellStyle name="40% - Énfasis3 2 11 2 2 2 3" xfId="25766"/>
    <cellStyle name="40% - Énfasis3 2 11 2 2 2 3 2" xfId="25767"/>
    <cellStyle name="40% - Énfasis3 2 11 2 2 2 4" xfId="25768"/>
    <cellStyle name="40% - Énfasis3 2 11 2 2 2 4 2" xfId="25769"/>
    <cellStyle name="40% - Énfasis3 2 11 2 2 2 5" xfId="25770"/>
    <cellStyle name="40% - Énfasis3 2 11 2 2 3" xfId="25771"/>
    <cellStyle name="40% - Énfasis3 2 11 2 2 3 2" xfId="25772"/>
    <cellStyle name="40% - Énfasis3 2 11 2 2 3 2 2" xfId="25773"/>
    <cellStyle name="40% - Énfasis3 2 11 2 2 3 3" xfId="25774"/>
    <cellStyle name="40% - Énfasis3 2 11 2 2 3 3 2" xfId="25775"/>
    <cellStyle name="40% - Énfasis3 2 11 2 2 3 4" xfId="25776"/>
    <cellStyle name="40% - Énfasis3 2 11 2 2 4" xfId="25777"/>
    <cellStyle name="40% - Énfasis3 2 11 2 2 4 2" xfId="25778"/>
    <cellStyle name="40% - Énfasis3 2 11 2 2 5" xfId="25779"/>
    <cellStyle name="40% - Énfasis3 2 11 2 2 5 2" xfId="25780"/>
    <cellStyle name="40% - Énfasis3 2 11 2 2 6" xfId="25781"/>
    <cellStyle name="40% - Énfasis3 2 11 2 3" xfId="25782"/>
    <cellStyle name="40% - Énfasis3 2 11 2 3 2" xfId="25783"/>
    <cellStyle name="40% - Énfasis3 2 11 2 3 2 2" xfId="25784"/>
    <cellStyle name="40% - Énfasis3 2 11 2 3 2 2 2" xfId="25785"/>
    <cellStyle name="40% - Énfasis3 2 11 2 3 2 2 2 2" xfId="25786"/>
    <cellStyle name="40% - Énfasis3 2 11 2 3 2 2 3" xfId="25787"/>
    <cellStyle name="40% - Énfasis3 2 11 2 3 2 2 3 2" xfId="25788"/>
    <cellStyle name="40% - Énfasis3 2 11 2 3 2 2 4" xfId="25789"/>
    <cellStyle name="40% - Énfasis3 2 11 2 3 2 3" xfId="25790"/>
    <cellStyle name="40% - Énfasis3 2 11 2 3 2 3 2" xfId="25791"/>
    <cellStyle name="40% - Énfasis3 2 11 2 3 2 4" xfId="25792"/>
    <cellStyle name="40% - Énfasis3 2 11 2 3 2 4 2" xfId="25793"/>
    <cellStyle name="40% - Énfasis3 2 11 2 3 2 5" xfId="25794"/>
    <cellStyle name="40% - Énfasis3 2 11 2 3 3" xfId="25795"/>
    <cellStyle name="40% - Énfasis3 2 11 2 3 3 2" xfId="25796"/>
    <cellStyle name="40% - Énfasis3 2 11 2 3 3 2 2" xfId="25797"/>
    <cellStyle name="40% - Énfasis3 2 11 2 3 3 3" xfId="25798"/>
    <cellStyle name="40% - Énfasis3 2 11 2 3 3 3 2" xfId="25799"/>
    <cellStyle name="40% - Énfasis3 2 11 2 3 3 4" xfId="25800"/>
    <cellStyle name="40% - Énfasis3 2 11 2 3 4" xfId="25801"/>
    <cellStyle name="40% - Énfasis3 2 11 2 3 4 2" xfId="25802"/>
    <cellStyle name="40% - Énfasis3 2 11 2 3 5" xfId="25803"/>
    <cellStyle name="40% - Énfasis3 2 11 2 3 5 2" xfId="25804"/>
    <cellStyle name="40% - Énfasis3 2 11 2 3 6" xfId="25805"/>
    <cellStyle name="40% - Énfasis3 2 11 2 4" xfId="25806"/>
    <cellStyle name="40% - Énfasis3 2 11 2 4 2" xfId="25807"/>
    <cellStyle name="40% - Énfasis3 2 11 2 4 2 2" xfId="25808"/>
    <cellStyle name="40% - Énfasis3 2 11 2 4 2 2 2" xfId="25809"/>
    <cellStyle name="40% - Énfasis3 2 11 2 4 2 3" xfId="25810"/>
    <cellStyle name="40% - Énfasis3 2 11 2 4 2 3 2" xfId="25811"/>
    <cellStyle name="40% - Énfasis3 2 11 2 4 2 4" xfId="25812"/>
    <cellStyle name="40% - Énfasis3 2 11 2 4 3" xfId="25813"/>
    <cellStyle name="40% - Énfasis3 2 11 2 4 3 2" xfId="25814"/>
    <cellStyle name="40% - Énfasis3 2 11 2 4 4" xfId="25815"/>
    <cellStyle name="40% - Énfasis3 2 11 2 4 4 2" xfId="25816"/>
    <cellStyle name="40% - Énfasis3 2 11 2 4 5" xfId="25817"/>
    <cellStyle name="40% - Énfasis3 2 11 2 5" xfId="25818"/>
    <cellStyle name="40% - Énfasis3 2 11 2 5 2" xfId="25819"/>
    <cellStyle name="40% - Énfasis3 2 11 2 5 2 2" xfId="25820"/>
    <cellStyle name="40% - Énfasis3 2 11 2 5 3" xfId="25821"/>
    <cellStyle name="40% - Énfasis3 2 11 2 5 3 2" xfId="25822"/>
    <cellStyle name="40% - Énfasis3 2 11 2 5 4" xfId="25823"/>
    <cellStyle name="40% - Énfasis3 2 11 2 6" xfId="25824"/>
    <cellStyle name="40% - Énfasis3 2 11 2 6 2" xfId="25825"/>
    <cellStyle name="40% - Énfasis3 2 11 2 7" xfId="25826"/>
    <cellStyle name="40% - Énfasis3 2 11 2 7 2" xfId="25827"/>
    <cellStyle name="40% - Énfasis3 2 11 2 8" xfId="25828"/>
    <cellStyle name="40% - Énfasis3 2 11 3" xfId="25829"/>
    <cellStyle name="40% - Énfasis3 2 11 3 2" xfId="25830"/>
    <cellStyle name="40% - Énfasis3 2 11 3 2 2" xfId="25831"/>
    <cellStyle name="40% - Énfasis3 2 11 3 2 2 2" xfId="25832"/>
    <cellStyle name="40% - Énfasis3 2 11 3 2 2 2 2" xfId="25833"/>
    <cellStyle name="40% - Énfasis3 2 11 3 2 2 3" xfId="25834"/>
    <cellStyle name="40% - Énfasis3 2 11 3 2 2 3 2" xfId="25835"/>
    <cellStyle name="40% - Énfasis3 2 11 3 2 2 4" xfId="25836"/>
    <cellStyle name="40% - Énfasis3 2 11 3 2 3" xfId="25837"/>
    <cellStyle name="40% - Énfasis3 2 11 3 2 3 2" xfId="25838"/>
    <cellStyle name="40% - Énfasis3 2 11 3 2 4" xfId="25839"/>
    <cellStyle name="40% - Énfasis3 2 11 3 2 4 2" xfId="25840"/>
    <cellStyle name="40% - Énfasis3 2 11 3 2 5" xfId="25841"/>
    <cellStyle name="40% - Énfasis3 2 11 3 3" xfId="25842"/>
    <cellStyle name="40% - Énfasis3 2 11 3 3 2" xfId="25843"/>
    <cellStyle name="40% - Énfasis3 2 11 3 3 2 2" xfId="25844"/>
    <cellStyle name="40% - Énfasis3 2 11 3 3 3" xfId="25845"/>
    <cellStyle name="40% - Énfasis3 2 11 3 3 3 2" xfId="25846"/>
    <cellStyle name="40% - Énfasis3 2 11 3 3 4" xfId="25847"/>
    <cellStyle name="40% - Énfasis3 2 11 3 4" xfId="25848"/>
    <cellStyle name="40% - Énfasis3 2 11 3 4 2" xfId="25849"/>
    <cellStyle name="40% - Énfasis3 2 11 3 5" xfId="25850"/>
    <cellStyle name="40% - Énfasis3 2 11 3 5 2" xfId="25851"/>
    <cellStyle name="40% - Énfasis3 2 11 3 6" xfId="25852"/>
    <cellStyle name="40% - Énfasis3 2 11 4" xfId="25853"/>
    <cellStyle name="40% - Énfasis3 2 11 4 2" xfId="25854"/>
    <cellStyle name="40% - Énfasis3 2 11 4 2 2" xfId="25855"/>
    <cellStyle name="40% - Énfasis3 2 11 4 2 2 2" xfId="25856"/>
    <cellStyle name="40% - Énfasis3 2 11 4 2 2 2 2" xfId="25857"/>
    <cellStyle name="40% - Énfasis3 2 11 4 2 2 3" xfId="25858"/>
    <cellStyle name="40% - Énfasis3 2 11 4 2 2 3 2" xfId="25859"/>
    <cellStyle name="40% - Énfasis3 2 11 4 2 2 4" xfId="25860"/>
    <cellStyle name="40% - Énfasis3 2 11 4 2 3" xfId="25861"/>
    <cellStyle name="40% - Énfasis3 2 11 4 2 3 2" xfId="25862"/>
    <cellStyle name="40% - Énfasis3 2 11 4 2 4" xfId="25863"/>
    <cellStyle name="40% - Énfasis3 2 11 4 2 4 2" xfId="25864"/>
    <cellStyle name="40% - Énfasis3 2 11 4 2 5" xfId="25865"/>
    <cellStyle name="40% - Énfasis3 2 11 4 3" xfId="25866"/>
    <cellStyle name="40% - Énfasis3 2 11 4 3 2" xfId="25867"/>
    <cellStyle name="40% - Énfasis3 2 11 4 3 2 2" xfId="25868"/>
    <cellStyle name="40% - Énfasis3 2 11 4 3 3" xfId="25869"/>
    <cellStyle name="40% - Énfasis3 2 11 4 3 3 2" xfId="25870"/>
    <cellStyle name="40% - Énfasis3 2 11 4 3 4" xfId="25871"/>
    <cellStyle name="40% - Énfasis3 2 11 4 4" xfId="25872"/>
    <cellStyle name="40% - Énfasis3 2 11 4 4 2" xfId="25873"/>
    <cellStyle name="40% - Énfasis3 2 11 4 5" xfId="25874"/>
    <cellStyle name="40% - Énfasis3 2 11 4 5 2" xfId="25875"/>
    <cellStyle name="40% - Énfasis3 2 11 4 6" xfId="25876"/>
    <cellStyle name="40% - Énfasis3 2 11 5" xfId="25877"/>
    <cellStyle name="40% - Énfasis3 2 11 5 2" xfId="25878"/>
    <cellStyle name="40% - Énfasis3 2 11 5 2 2" xfId="25879"/>
    <cellStyle name="40% - Énfasis3 2 11 5 2 2 2" xfId="25880"/>
    <cellStyle name="40% - Énfasis3 2 11 5 2 3" xfId="25881"/>
    <cellStyle name="40% - Énfasis3 2 11 5 2 3 2" xfId="25882"/>
    <cellStyle name="40% - Énfasis3 2 11 5 2 4" xfId="25883"/>
    <cellStyle name="40% - Énfasis3 2 11 5 3" xfId="25884"/>
    <cellStyle name="40% - Énfasis3 2 11 5 3 2" xfId="25885"/>
    <cellStyle name="40% - Énfasis3 2 11 5 4" xfId="25886"/>
    <cellStyle name="40% - Énfasis3 2 11 5 4 2" xfId="25887"/>
    <cellStyle name="40% - Énfasis3 2 11 5 5" xfId="25888"/>
    <cellStyle name="40% - Énfasis3 2 11 6" xfId="25889"/>
    <cellStyle name="40% - Énfasis3 2 11 6 2" xfId="25890"/>
    <cellStyle name="40% - Énfasis3 2 11 6 2 2" xfId="25891"/>
    <cellStyle name="40% - Énfasis3 2 11 6 3" xfId="25892"/>
    <cellStyle name="40% - Énfasis3 2 11 6 3 2" xfId="25893"/>
    <cellStyle name="40% - Énfasis3 2 11 6 4" xfId="25894"/>
    <cellStyle name="40% - Énfasis3 2 11 7" xfId="25895"/>
    <cellStyle name="40% - Énfasis3 2 11 7 2" xfId="25896"/>
    <cellStyle name="40% - Énfasis3 2 11 8" xfId="25897"/>
    <cellStyle name="40% - Énfasis3 2 11 8 2" xfId="25898"/>
    <cellStyle name="40% - Énfasis3 2 11 9" xfId="25899"/>
    <cellStyle name="40% - Énfasis3 2 12" xfId="25900"/>
    <cellStyle name="40% - Énfasis3 2 12 2" xfId="25901"/>
    <cellStyle name="40% - Énfasis3 2 12 2 2" xfId="25902"/>
    <cellStyle name="40% - Énfasis3 2 12 2 2 2" xfId="25903"/>
    <cellStyle name="40% - Énfasis3 2 12 2 2 2 2" xfId="25904"/>
    <cellStyle name="40% - Énfasis3 2 12 2 2 2 2 2" xfId="25905"/>
    <cellStyle name="40% - Énfasis3 2 12 2 2 2 2 2 2" xfId="25906"/>
    <cellStyle name="40% - Énfasis3 2 12 2 2 2 2 3" xfId="25907"/>
    <cellStyle name="40% - Énfasis3 2 12 2 2 2 2 3 2" xfId="25908"/>
    <cellStyle name="40% - Énfasis3 2 12 2 2 2 2 4" xfId="25909"/>
    <cellStyle name="40% - Énfasis3 2 12 2 2 2 3" xfId="25910"/>
    <cellStyle name="40% - Énfasis3 2 12 2 2 2 3 2" xfId="25911"/>
    <cellStyle name="40% - Énfasis3 2 12 2 2 2 4" xfId="25912"/>
    <cellStyle name="40% - Énfasis3 2 12 2 2 2 4 2" xfId="25913"/>
    <cellStyle name="40% - Énfasis3 2 12 2 2 2 5" xfId="25914"/>
    <cellStyle name="40% - Énfasis3 2 12 2 2 3" xfId="25915"/>
    <cellStyle name="40% - Énfasis3 2 12 2 2 3 2" xfId="25916"/>
    <cellStyle name="40% - Énfasis3 2 12 2 2 3 2 2" xfId="25917"/>
    <cellStyle name="40% - Énfasis3 2 12 2 2 3 3" xfId="25918"/>
    <cellStyle name="40% - Énfasis3 2 12 2 2 3 3 2" xfId="25919"/>
    <cellStyle name="40% - Énfasis3 2 12 2 2 3 4" xfId="25920"/>
    <cellStyle name="40% - Énfasis3 2 12 2 2 4" xfId="25921"/>
    <cellStyle name="40% - Énfasis3 2 12 2 2 4 2" xfId="25922"/>
    <cellStyle name="40% - Énfasis3 2 12 2 2 5" xfId="25923"/>
    <cellStyle name="40% - Énfasis3 2 12 2 2 5 2" xfId="25924"/>
    <cellStyle name="40% - Énfasis3 2 12 2 2 6" xfId="25925"/>
    <cellStyle name="40% - Énfasis3 2 12 2 3" xfId="25926"/>
    <cellStyle name="40% - Énfasis3 2 12 2 3 2" xfId="25927"/>
    <cellStyle name="40% - Énfasis3 2 12 2 3 2 2" xfId="25928"/>
    <cellStyle name="40% - Énfasis3 2 12 2 3 2 2 2" xfId="25929"/>
    <cellStyle name="40% - Énfasis3 2 12 2 3 2 2 2 2" xfId="25930"/>
    <cellStyle name="40% - Énfasis3 2 12 2 3 2 2 3" xfId="25931"/>
    <cellStyle name="40% - Énfasis3 2 12 2 3 2 2 3 2" xfId="25932"/>
    <cellStyle name="40% - Énfasis3 2 12 2 3 2 2 4" xfId="25933"/>
    <cellStyle name="40% - Énfasis3 2 12 2 3 2 3" xfId="25934"/>
    <cellStyle name="40% - Énfasis3 2 12 2 3 2 3 2" xfId="25935"/>
    <cellStyle name="40% - Énfasis3 2 12 2 3 2 4" xfId="25936"/>
    <cellStyle name="40% - Énfasis3 2 12 2 3 2 4 2" xfId="25937"/>
    <cellStyle name="40% - Énfasis3 2 12 2 3 2 5" xfId="25938"/>
    <cellStyle name="40% - Énfasis3 2 12 2 3 3" xfId="25939"/>
    <cellStyle name="40% - Énfasis3 2 12 2 3 3 2" xfId="25940"/>
    <cellStyle name="40% - Énfasis3 2 12 2 3 3 2 2" xfId="25941"/>
    <cellStyle name="40% - Énfasis3 2 12 2 3 3 3" xfId="25942"/>
    <cellStyle name="40% - Énfasis3 2 12 2 3 3 3 2" xfId="25943"/>
    <cellStyle name="40% - Énfasis3 2 12 2 3 3 4" xfId="25944"/>
    <cellStyle name="40% - Énfasis3 2 12 2 3 4" xfId="25945"/>
    <cellStyle name="40% - Énfasis3 2 12 2 3 4 2" xfId="25946"/>
    <cellStyle name="40% - Énfasis3 2 12 2 3 5" xfId="25947"/>
    <cellStyle name="40% - Énfasis3 2 12 2 3 5 2" xfId="25948"/>
    <cellStyle name="40% - Énfasis3 2 12 2 3 6" xfId="25949"/>
    <cellStyle name="40% - Énfasis3 2 12 2 4" xfId="25950"/>
    <cellStyle name="40% - Énfasis3 2 12 2 4 2" xfId="25951"/>
    <cellStyle name="40% - Énfasis3 2 12 2 4 2 2" xfId="25952"/>
    <cellStyle name="40% - Énfasis3 2 12 2 4 2 2 2" xfId="25953"/>
    <cellStyle name="40% - Énfasis3 2 12 2 4 2 3" xfId="25954"/>
    <cellStyle name="40% - Énfasis3 2 12 2 4 2 3 2" xfId="25955"/>
    <cellStyle name="40% - Énfasis3 2 12 2 4 2 4" xfId="25956"/>
    <cellStyle name="40% - Énfasis3 2 12 2 4 3" xfId="25957"/>
    <cellStyle name="40% - Énfasis3 2 12 2 4 3 2" xfId="25958"/>
    <cellStyle name="40% - Énfasis3 2 12 2 4 4" xfId="25959"/>
    <cellStyle name="40% - Énfasis3 2 12 2 4 4 2" xfId="25960"/>
    <cellStyle name="40% - Énfasis3 2 12 2 4 5" xfId="25961"/>
    <cellStyle name="40% - Énfasis3 2 12 2 5" xfId="25962"/>
    <cellStyle name="40% - Énfasis3 2 12 2 5 2" xfId="25963"/>
    <cellStyle name="40% - Énfasis3 2 12 2 5 2 2" xfId="25964"/>
    <cellStyle name="40% - Énfasis3 2 12 2 5 3" xfId="25965"/>
    <cellStyle name="40% - Énfasis3 2 12 2 5 3 2" xfId="25966"/>
    <cellStyle name="40% - Énfasis3 2 12 2 5 4" xfId="25967"/>
    <cellStyle name="40% - Énfasis3 2 12 2 6" xfId="25968"/>
    <cellStyle name="40% - Énfasis3 2 12 2 6 2" xfId="25969"/>
    <cellStyle name="40% - Énfasis3 2 12 2 7" xfId="25970"/>
    <cellStyle name="40% - Énfasis3 2 12 2 7 2" xfId="25971"/>
    <cellStyle name="40% - Énfasis3 2 12 2 8" xfId="25972"/>
    <cellStyle name="40% - Énfasis3 2 12 3" xfId="25973"/>
    <cellStyle name="40% - Énfasis3 2 12 3 2" xfId="25974"/>
    <cellStyle name="40% - Énfasis3 2 12 3 2 2" xfId="25975"/>
    <cellStyle name="40% - Énfasis3 2 12 3 2 2 2" xfId="25976"/>
    <cellStyle name="40% - Énfasis3 2 12 3 2 2 2 2" xfId="25977"/>
    <cellStyle name="40% - Énfasis3 2 12 3 2 2 3" xfId="25978"/>
    <cellStyle name="40% - Énfasis3 2 12 3 2 2 3 2" xfId="25979"/>
    <cellStyle name="40% - Énfasis3 2 12 3 2 2 4" xfId="25980"/>
    <cellStyle name="40% - Énfasis3 2 12 3 2 3" xfId="25981"/>
    <cellStyle name="40% - Énfasis3 2 12 3 2 3 2" xfId="25982"/>
    <cellStyle name="40% - Énfasis3 2 12 3 2 4" xfId="25983"/>
    <cellStyle name="40% - Énfasis3 2 12 3 2 4 2" xfId="25984"/>
    <cellStyle name="40% - Énfasis3 2 12 3 2 5" xfId="25985"/>
    <cellStyle name="40% - Énfasis3 2 12 3 3" xfId="25986"/>
    <cellStyle name="40% - Énfasis3 2 12 3 3 2" xfId="25987"/>
    <cellStyle name="40% - Énfasis3 2 12 3 3 2 2" xfId="25988"/>
    <cellStyle name="40% - Énfasis3 2 12 3 3 3" xfId="25989"/>
    <cellStyle name="40% - Énfasis3 2 12 3 3 3 2" xfId="25990"/>
    <cellStyle name="40% - Énfasis3 2 12 3 3 4" xfId="25991"/>
    <cellStyle name="40% - Énfasis3 2 12 3 4" xfId="25992"/>
    <cellStyle name="40% - Énfasis3 2 12 3 4 2" xfId="25993"/>
    <cellStyle name="40% - Énfasis3 2 12 3 5" xfId="25994"/>
    <cellStyle name="40% - Énfasis3 2 12 3 5 2" xfId="25995"/>
    <cellStyle name="40% - Énfasis3 2 12 3 6" xfId="25996"/>
    <cellStyle name="40% - Énfasis3 2 12 4" xfId="25997"/>
    <cellStyle name="40% - Énfasis3 2 12 4 2" xfId="25998"/>
    <cellStyle name="40% - Énfasis3 2 12 4 2 2" xfId="25999"/>
    <cellStyle name="40% - Énfasis3 2 12 4 2 2 2" xfId="26000"/>
    <cellStyle name="40% - Énfasis3 2 12 4 2 2 2 2" xfId="26001"/>
    <cellStyle name="40% - Énfasis3 2 12 4 2 2 3" xfId="26002"/>
    <cellStyle name="40% - Énfasis3 2 12 4 2 2 3 2" xfId="26003"/>
    <cellStyle name="40% - Énfasis3 2 12 4 2 2 4" xfId="26004"/>
    <cellStyle name="40% - Énfasis3 2 12 4 2 3" xfId="26005"/>
    <cellStyle name="40% - Énfasis3 2 12 4 2 3 2" xfId="26006"/>
    <cellStyle name="40% - Énfasis3 2 12 4 2 4" xfId="26007"/>
    <cellStyle name="40% - Énfasis3 2 12 4 2 4 2" xfId="26008"/>
    <cellStyle name="40% - Énfasis3 2 12 4 2 5" xfId="26009"/>
    <cellStyle name="40% - Énfasis3 2 12 4 3" xfId="26010"/>
    <cellStyle name="40% - Énfasis3 2 12 4 3 2" xfId="26011"/>
    <cellStyle name="40% - Énfasis3 2 12 4 3 2 2" xfId="26012"/>
    <cellStyle name="40% - Énfasis3 2 12 4 3 3" xfId="26013"/>
    <cellStyle name="40% - Énfasis3 2 12 4 3 3 2" xfId="26014"/>
    <cellStyle name="40% - Énfasis3 2 12 4 3 4" xfId="26015"/>
    <cellStyle name="40% - Énfasis3 2 12 4 4" xfId="26016"/>
    <cellStyle name="40% - Énfasis3 2 12 4 4 2" xfId="26017"/>
    <cellStyle name="40% - Énfasis3 2 12 4 5" xfId="26018"/>
    <cellStyle name="40% - Énfasis3 2 12 4 5 2" xfId="26019"/>
    <cellStyle name="40% - Énfasis3 2 12 4 6" xfId="26020"/>
    <cellStyle name="40% - Énfasis3 2 12 5" xfId="26021"/>
    <cellStyle name="40% - Énfasis3 2 12 5 2" xfId="26022"/>
    <cellStyle name="40% - Énfasis3 2 12 5 2 2" xfId="26023"/>
    <cellStyle name="40% - Énfasis3 2 12 5 2 2 2" xfId="26024"/>
    <cellStyle name="40% - Énfasis3 2 12 5 2 3" xfId="26025"/>
    <cellStyle name="40% - Énfasis3 2 12 5 2 3 2" xfId="26026"/>
    <cellStyle name="40% - Énfasis3 2 12 5 2 4" xfId="26027"/>
    <cellStyle name="40% - Énfasis3 2 12 5 3" xfId="26028"/>
    <cellStyle name="40% - Énfasis3 2 12 5 3 2" xfId="26029"/>
    <cellStyle name="40% - Énfasis3 2 12 5 4" xfId="26030"/>
    <cellStyle name="40% - Énfasis3 2 12 5 4 2" xfId="26031"/>
    <cellStyle name="40% - Énfasis3 2 12 5 5" xfId="26032"/>
    <cellStyle name="40% - Énfasis3 2 12 6" xfId="26033"/>
    <cellStyle name="40% - Énfasis3 2 12 6 2" xfId="26034"/>
    <cellStyle name="40% - Énfasis3 2 12 6 2 2" xfId="26035"/>
    <cellStyle name="40% - Énfasis3 2 12 6 3" xfId="26036"/>
    <cellStyle name="40% - Énfasis3 2 12 6 3 2" xfId="26037"/>
    <cellStyle name="40% - Énfasis3 2 12 6 4" xfId="26038"/>
    <cellStyle name="40% - Énfasis3 2 12 7" xfId="26039"/>
    <cellStyle name="40% - Énfasis3 2 12 7 2" xfId="26040"/>
    <cellStyle name="40% - Énfasis3 2 12 8" xfId="26041"/>
    <cellStyle name="40% - Énfasis3 2 12 8 2" xfId="26042"/>
    <cellStyle name="40% - Énfasis3 2 12 9" xfId="26043"/>
    <cellStyle name="40% - Énfasis3 2 13" xfId="26044"/>
    <cellStyle name="40% - Énfasis3 2 13 2" xfId="26045"/>
    <cellStyle name="40% - Énfasis3 2 13 2 2" xfId="26046"/>
    <cellStyle name="40% - Énfasis3 2 13 2 2 2" xfId="26047"/>
    <cellStyle name="40% - Énfasis3 2 13 2 2 2 2" xfId="26048"/>
    <cellStyle name="40% - Énfasis3 2 13 2 2 2 2 2" xfId="26049"/>
    <cellStyle name="40% - Énfasis3 2 13 2 2 2 2 2 2" xfId="26050"/>
    <cellStyle name="40% - Énfasis3 2 13 2 2 2 2 3" xfId="26051"/>
    <cellStyle name="40% - Énfasis3 2 13 2 2 2 2 3 2" xfId="26052"/>
    <cellStyle name="40% - Énfasis3 2 13 2 2 2 2 4" xfId="26053"/>
    <cellStyle name="40% - Énfasis3 2 13 2 2 2 3" xfId="26054"/>
    <cellStyle name="40% - Énfasis3 2 13 2 2 2 3 2" xfId="26055"/>
    <cellStyle name="40% - Énfasis3 2 13 2 2 2 4" xfId="26056"/>
    <cellStyle name="40% - Énfasis3 2 13 2 2 2 4 2" xfId="26057"/>
    <cellStyle name="40% - Énfasis3 2 13 2 2 2 5" xfId="26058"/>
    <cellStyle name="40% - Énfasis3 2 13 2 2 3" xfId="26059"/>
    <cellStyle name="40% - Énfasis3 2 13 2 2 3 2" xfId="26060"/>
    <cellStyle name="40% - Énfasis3 2 13 2 2 3 2 2" xfId="26061"/>
    <cellStyle name="40% - Énfasis3 2 13 2 2 3 3" xfId="26062"/>
    <cellStyle name="40% - Énfasis3 2 13 2 2 3 3 2" xfId="26063"/>
    <cellStyle name="40% - Énfasis3 2 13 2 2 3 4" xfId="26064"/>
    <cellStyle name="40% - Énfasis3 2 13 2 2 4" xfId="26065"/>
    <cellStyle name="40% - Énfasis3 2 13 2 2 4 2" xfId="26066"/>
    <cellStyle name="40% - Énfasis3 2 13 2 2 5" xfId="26067"/>
    <cellStyle name="40% - Énfasis3 2 13 2 2 5 2" xfId="26068"/>
    <cellStyle name="40% - Énfasis3 2 13 2 2 6" xfId="26069"/>
    <cellStyle name="40% - Énfasis3 2 13 2 3" xfId="26070"/>
    <cellStyle name="40% - Énfasis3 2 13 2 3 2" xfId="26071"/>
    <cellStyle name="40% - Énfasis3 2 13 2 3 2 2" xfId="26072"/>
    <cellStyle name="40% - Énfasis3 2 13 2 3 2 2 2" xfId="26073"/>
    <cellStyle name="40% - Énfasis3 2 13 2 3 2 2 2 2" xfId="26074"/>
    <cellStyle name="40% - Énfasis3 2 13 2 3 2 2 3" xfId="26075"/>
    <cellStyle name="40% - Énfasis3 2 13 2 3 2 2 3 2" xfId="26076"/>
    <cellStyle name="40% - Énfasis3 2 13 2 3 2 2 4" xfId="26077"/>
    <cellStyle name="40% - Énfasis3 2 13 2 3 2 3" xfId="26078"/>
    <cellStyle name="40% - Énfasis3 2 13 2 3 2 3 2" xfId="26079"/>
    <cellStyle name="40% - Énfasis3 2 13 2 3 2 4" xfId="26080"/>
    <cellStyle name="40% - Énfasis3 2 13 2 3 2 4 2" xfId="26081"/>
    <cellStyle name="40% - Énfasis3 2 13 2 3 2 5" xfId="26082"/>
    <cellStyle name="40% - Énfasis3 2 13 2 3 3" xfId="26083"/>
    <cellStyle name="40% - Énfasis3 2 13 2 3 3 2" xfId="26084"/>
    <cellStyle name="40% - Énfasis3 2 13 2 3 3 2 2" xfId="26085"/>
    <cellStyle name="40% - Énfasis3 2 13 2 3 3 3" xfId="26086"/>
    <cellStyle name="40% - Énfasis3 2 13 2 3 3 3 2" xfId="26087"/>
    <cellStyle name="40% - Énfasis3 2 13 2 3 3 4" xfId="26088"/>
    <cellStyle name="40% - Énfasis3 2 13 2 3 4" xfId="26089"/>
    <cellStyle name="40% - Énfasis3 2 13 2 3 4 2" xfId="26090"/>
    <cellStyle name="40% - Énfasis3 2 13 2 3 5" xfId="26091"/>
    <cellStyle name="40% - Énfasis3 2 13 2 3 5 2" xfId="26092"/>
    <cellStyle name="40% - Énfasis3 2 13 2 3 6" xfId="26093"/>
    <cellStyle name="40% - Énfasis3 2 13 2 4" xfId="26094"/>
    <cellStyle name="40% - Énfasis3 2 13 2 4 2" xfId="26095"/>
    <cellStyle name="40% - Énfasis3 2 13 2 4 2 2" xfId="26096"/>
    <cellStyle name="40% - Énfasis3 2 13 2 4 2 2 2" xfId="26097"/>
    <cellStyle name="40% - Énfasis3 2 13 2 4 2 3" xfId="26098"/>
    <cellStyle name="40% - Énfasis3 2 13 2 4 2 3 2" xfId="26099"/>
    <cellStyle name="40% - Énfasis3 2 13 2 4 2 4" xfId="26100"/>
    <cellStyle name="40% - Énfasis3 2 13 2 4 3" xfId="26101"/>
    <cellStyle name="40% - Énfasis3 2 13 2 4 3 2" xfId="26102"/>
    <cellStyle name="40% - Énfasis3 2 13 2 4 4" xfId="26103"/>
    <cellStyle name="40% - Énfasis3 2 13 2 4 4 2" xfId="26104"/>
    <cellStyle name="40% - Énfasis3 2 13 2 4 5" xfId="26105"/>
    <cellStyle name="40% - Énfasis3 2 13 2 5" xfId="26106"/>
    <cellStyle name="40% - Énfasis3 2 13 2 5 2" xfId="26107"/>
    <cellStyle name="40% - Énfasis3 2 13 2 5 2 2" xfId="26108"/>
    <cellStyle name="40% - Énfasis3 2 13 2 5 3" xfId="26109"/>
    <cellStyle name="40% - Énfasis3 2 13 2 5 3 2" xfId="26110"/>
    <cellStyle name="40% - Énfasis3 2 13 2 5 4" xfId="26111"/>
    <cellStyle name="40% - Énfasis3 2 13 2 6" xfId="26112"/>
    <cellStyle name="40% - Énfasis3 2 13 2 6 2" xfId="26113"/>
    <cellStyle name="40% - Énfasis3 2 13 2 7" xfId="26114"/>
    <cellStyle name="40% - Énfasis3 2 13 2 7 2" xfId="26115"/>
    <cellStyle name="40% - Énfasis3 2 13 2 8" xfId="26116"/>
    <cellStyle name="40% - Énfasis3 2 13 3" xfId="26117"/>
    <cellStyle name="40% - Énfasis3 2 13 3 2" xfId="26118"/>
    <cellStyle name="40% - Énfasis3 2 13 3 2 2" xfId="26119"/>
    <cellStyle name="40% - Énfasis3 2 13 3 2 2 2" xfId="26120"/>
    <cellStyle name="40% - Énfasis3 2 13 3 2 2 2 2" xfId="26121"/>
    <cellStyle name="40% - Énfasis3 2 13 3 2 2 3" xfId="26122"/>
    <cellStyle name="40% - Énfasis3 2 13 3 2 2 3 2" xfId="26123"/>
    <cellStyle name="40% - Énfasis3 2 13 3 2 2 4" xfId="26124"/>
    <cellStyle name="40% - Énfasis3 2 13 3 2 3" xfId="26125"/>
    <cellStyle name="40% - Énfasis3 2 13 3 2 3 2" xfId="26126"/>
    <cellStyle name="40% - Énfasis3 2 13 3 2 4" xfId="26127"/>
    <cellStyle name="40% - Énfasis3 2 13 3 2 4 2" xfId="26128"/>
    <cellStyle name="40% - Énfasis3 2 13 3 2 5" xfId="26129"/>
    <cellStyle name="40% - Énfasis3 2 13 3 3" xfId="26130"/>
    <cellStyle name="40% - Énfasis3 2 13 3 3 2" xfId="26131"/>
    <cellStyle name="40% - Énfasis3 2 13 3 3 2 2" xfId="26132"/>
    <cellStyle name="40% - Énfasis3 2 13 3 3 3" xfId="26133"/>
    <cellStyle name="40% - Énfasis3 2 13 3 3 3 2" xfId="26134"/>
    <cellStyle name="40% - Énfasis3 2 13 3 3 4" xfId="26135"/>
    <cellStyle name="40% - Énfasis3 2 13 3 4" xfId="26136"/>
    <cellStyle name="40% - Énfasis3 2 13 3 4 2" xfId="26137"/>
    <cellStyle name="40% - Énfasis3 2 13 3 5" xfId="26138"/>
    <cellStyle name="40% - Énfasis3 2 13 3 5 2" xfId="26139"/>
    <cellStyle name="40% - Énfasis3 2 13 3 6" xfId="26140"/>
    <cellStyle name="40% - Énfasis3 2 13 4" xfId="26141"/>
    <cellStyle name="40% - Énfasis3 2 13 4 2" xfId="26142"/>
    <cellStyle name="40% - Énfasis3 2 13 4 2 2" xfId="26143"/>
    <cellStyle name="40% - Énfasis3 2 13 4 2 2 2" xfId="26144"/>
    <cellStyle name="40% - Énfasis3 2 13 4 2 2 2 2" xfId="26145"/>
    <cellStyle name="40% - Énfasis3 2 13 4 2 2 3" xfId="26146"/>
    <cellStyle name="40% - Énfasis3 2 13 4 2 2 3 2" xfId="26147"/>
    <cellStyle name="40% - Énfasis3 2 13 4 2 2 4" xfId="26148"/>
    <cellStyle name="40% - Énfasis3 2 13 4 2 3" xfId="26149"/>
    <cellStyle name="40% - Énfasis3 2 13 4 2 3 2" xfId="26150"/>
    <cellStyle name="40% - Énfasis3 2 13 4 2 4" xfId="26151"/>
    <cellStyle name="40% - Énfasis3 2 13 4 2 4 2" xfId="26152"/>
    <cellStyle name="40% - Énfasis3 2 13 4 2 5" xfId="26153"/>
    <cellStyle name="40% - Énfasis3 2 13 4 3" xfId="26154"/>
    <cellStyle name="40% - Énfasis3 2 13 4 3 2" xfId="26155"/>
    <cellStyle name="40% - Énfasis3 2 13 4 3 2 2" xfId="26156"/>
    <cellStyle name="40% - Énfasis3 2 13 4 3 3" xfId="26157"/>
    <cellStyle name="40% - Énfasis3 2 13 4 3 3 2" xfId="26158"/>
    <cellStyle name="40% - Énfasis3 2 13 4 3 4" xfId="26159"/>
    <cellStyle name="40% - Énfasis3 2 13 4 4" xfId="26160"/>
    <cellStyle name="40% - Énfasis3 2 13 4 4 2" xfId="26161"/>
    <cellStyle name="40% - Énfasis3 2 13 4 5" xfId="26162"/>
    <cellStyle name="40% - Énfasis3 2 13 4 5 2" xfId="26163"/>
    <cellStyle name="40% - Énfasis3 2 13 4 6" xfId="26164"/>
    <cellStyle name="40% - Énfasis3 2 13 5" xfId="26165"/>
    <cellStyle name="40% - Énfasis3 2 13 5 2" xfId="26166"/>
    <cellStyle name="40% - Énfasis3 2 13 5 2 2" xfId="26167"/>
    <cellStyle name="40% - Énfasis3 2 13 5 2 2 2" xfId="26168"/>
    <cellStyle name="40% - Énfasis3 2 13 5 2 3" xfId="26169"/>
    <cellStyle name="40% - Énfasis3 2 13 5 2 3 2" xfId="26170"/>
    <cellStyle name="40% - Énfasis3 2 13 5 2 4" xfId="26171"/>
    <cellStyle name="40% - Énfasis3 2 13 5 3" xfId="26172"/>
    <cellStyle name="40% - Énfasis3 2 13 5 3 2" xfId="26173"/>
    <cellStyle name="40% - Énfasis3 2 13 5 4" xfId="26174"/>
    <cellStyle name="40% - Énfasis3 2 13 5 4 2" xfId="26175"/>
    <cellStyle name="40% - Énfasis3 2 13 5 5" xfId="26176"/>
    <cellStyle name="40% - Énfasis3 2 13 6" xfId="26177"/>
    <cellStyle name="40% - Énfasis3 2 13 6 2" xfId="26178"/>
    <cellStyle name="40% - Énfasis3 2 13 6 2 2" xfId="26179"/>
    <cellStyle name="40% - Énfasis3 2 13 6 3" xfId="26180"/>
    <cellStyle name="40% - Énfasis3 2 13 6 3 2" xfId="26181"/>
    <cellStyle name="40% - Énfasis3 2 13 6 4" xfId="26182"/>
    <cellStyle name="40% - Énfasis3 2 13 7" xfId="26183"/>
    <cellStyle name="40% - Énfasis3 2 13 7 2" xfId="26184"/>
    <cellStyle name="40% - Énfasis3 2 13 8" xfId="26185"/>
    <cellStyle name="40% - Énfasis3 2 13 8 2" xfId="26186"/>
    <cellStyle name="40% - Énfasis3 2 13 9" xfId="26187"/>
    <cellStyle name="40% - Énfasis3 2 14" xfId="26188"/>
    <cellStyle name="40% - Énfasis3 2 14 2" xfId="26189"/>
    <cellStyle name="40% - Énfasis3 2 14 2 2" xfId="26190"/>
    <cellStyle name="40% - Énfasis3 2 14 2 2 2" xfId="26191"/>
    <cellStyle name="40% - Énfasis3 2 14 2 2 2 2" xfId="26192"/>
    <cellStyle name="40% - Énfasis3 2 14 2 2 2 2 2" xfId="26193"/>
    <cellStyle name="40% - Énfasis3 2 14 2 2 2 3" xfId="26194"/>
    <cellStyle name="40% - Énfasis3 2 14 2 2 2 3 2" xfId="26195"/>
    <cellStyle name="40% - Énfasis3 2 14 2 2 2 4" xfId="26196"/>
    <cellStyle name="40% - Énfasis3 2 14 2 2 3" xfId="26197"/>
    <cellStyle name="40% - Énfasis3 2 14 2 2 3 2" xfId="26198"/>
    <cellStyle name="40% - Énfasis3 2 14 2 2 4" xfId="26199"/>
    <cellStyle name="40% - Énfasis3 2 14 2 2 4 2" xfId="26200"/>
    <cellStyle name="40% - Énfasis3 2 14 2 2 5" xfId="26201"/>
    <cellStyle name="40% - Énfasis3 2 14 2 3" xfId="26202"/>
    <cellStyle name="40% - Énfasis3 2 14 2 3 2" xfId="26203"/>
    <cellStyle name="40% - Énfasis3 2 14 2 3 2 2" xfId="26204"/>
    <cellStyle name="40% - Énfasis3 2 14 2 3 3" xfId="26205"/>
    <cellStyle name="40% - Énfasis3 2 14 2 3 3 2" xfId="26206"/>
    <cellStyle name="40% - Énfasis3 2 14 2 3 4" xfId="26207"/>
    <cellStyle name="40% - Énfasis3 2 14 2 4" xfId="26208"/>
    <cellStyle name="40% - Énfasis3 2 14 2 4 2" xfId="26209"/>
    <cellStyle name="40% - Énfasis3 2 14 2 5" xfId="26210"/>
    <cellStyle name="40% - Énfasis3 2 14 2 5 2" xfId="26211"/>
    <cellStyle name="40% - Énfasis3 2 14 2 6" xfId="26212"/>
    <cellStyle name="40% - Énfasis3 2 14 3" xfId="26213"/>
    <cellStyle name="40% - Énfasis3 2 14 3 2" xfId="26214"/>
    <cellStyle name="40% - Énfasis3 2 14 3 2 2" xfId="26215"/>
    <cellStyle name="40% - Énfasis3 2 14 3 2 2 2" xfId="26216"/>
    <cellStyle name="40% - Énfasis3 2 14 3 2 2 2 2" xfId="26217"/>
    <cellStyle name="40% - Énfasis3 2 14 3 2 2 3" xfId="26218"/>
    <cellStyle name="40% - Énfasis3 2 14 3 2 2 3 2" xfId="26219"/>
    <cellStyle name="40% - Énfasis3 2 14 3 2 2 4" xfId="26220"/>
    <cellStyle name="40% - Énfasis3 2 14 3 2 3" xfId="26221"/>
    <cellStyle name="40% - Énfasis3 2 14 3 2 3 2" xfId="26222"/>
    <cellStyle name="40% - Énfasis3 2 14 3 2 4" xfId="26223"/>
    <cellStyle name="40% - Énfasis3 2 14 3 2 4 2" xfId="26224"/>
    <cellStyle name="40% - Énfasis3 2 14 3 2 5" xfId="26225"/>
    <cellStyle name="40% - Énfasis3 2 14 3 3" xfId="26226"/>
    <cellStyle name="40% - Énfasis3 2 14 3 3 2" xfId="26227"/>
    <cellStyle name="40% - Énfasis3 2 14 3 3 2 2" xfId="26228"/>
    <cellStyle name="40% - Énfasis3 2 14 3 3 3" xfId="26229"/>
    <cellStyle name="40% - Énfasis3 2 14 3 3 3 2" xfId="26230"/>
    <cellStyle name="40% - Énfasis3 2 14 3 3 4" xfId="26231"/>
    <cellStyle name="40% - Énfasis3 2 14 3 4" xfId="26232"/>
    <cellStyle name="40% - Énfasis3 2 14 3 4 2" xfId="26233"/>
    <cellStyle name="40% - Énfasis3 2 14 3 5" xfId="26234"/>
    <cellStyle name="40% - Énfasis3 2 14 3 5 2" xfId="26235"/>
    <cellStyle name="40% - Énfasis3 2 14 3 6" xfId="26236"/>
    <cellStyle name="40% - Énfasis3 2 14 4" xfId="26237"/>
    <cellStyle name="40% - Énfasis3 2 14 4 2" xfId="26238"/>
    <cellStyle name="40% - Énfasis3 2 14 4 2 2" xfId="26239"/>
    <cellStyle name="40% - Énfasis3 2 14 4 2 2 2" xfId="26240"/>
    <cellStyle name="40% - Énfasis3 2 14 4 2 3" xfId="26241"/>
    <cellStyle name="40% - Énfasis3 2 14 4 2 3 2" xfId="26242"/>
    <cellStyle name="40% - Énfasis3 2 14 4 2 4" xfId="26243"/>
    <cellStyle name="40% - Énfasis3 2 14 4 3" xfId="26244"/>
    <cellStyle name="40% - Énfasis3 2 14 4 3 2" xfId="26245"/>
    <cellStyle name="40% - Énfasis3 2 14 4 4" xfId="26246"/>
    <cellStyle name="40% - Énfasis3 2 14 4 4 2" xfId="26247"/>
    <cellStyle name="40% - Énfasis3 2 14 4 5" xfId="26248"/>
    <cellStyle name="40% - Énfasis3 2 14 5" xfId="26249"/>
    <cellStyle name="40% - Énfasis3 2 14 5 2" xfId="26250"/>
    <cellStyle name="40% - Énfasis3 2 14 5 2 2" xfId="26251"/>
    <cellStyle name="40% - Énfasis3 2 14 5 3" xfId="26252"/>
    <cellStyle name="40% - Énfasis3 2 14 5 3 2" xfId="26253"/>
    <cellStyle name="40% - Énfasis3 2 14 5 4" xfId="26254"/>
    <cellStyle name="40% - Énfasis3 2 14 6" xfId="26255"/>
    <cellStyle name="40% - Énfasis3 2 14 6 2" xfId="26256"/>
    <cellStyle name="40% - Énfasis3 2 14 7" xfId="26257"/>
    <cellStyle name="40% - Énfasis3 2 14 7 2" xfId="26258"/>
    <cellStyle name="40% - Énfasis3 2 14 8" xfId="26259"/>
    <cellStyle name="40% - Énfasis3 2 15" xfId="26260"/>
    <cellStyle name="40% - Énfasis3 2 15 2" xfId="26261"/>
    <cellStyle name="40% - Énfasis3 2 15 2 2" xfId="26262"/>
    <cellStyle name="40% - Énfasis3 2 15 2 2 2" xfId="26263"/>
    <cellStyle name="40% - Énfasis3 2 15 2 2 2 2" xfId="26264"/>
    <cellStyle name="40% - Énfasis3 2 15 2 2 3" xfId="26265"/>
    <cellStyle name="40% - Énfasis3 2 15 2 2 3 2" xfId="26266"/>
    <cellStyle name="40% - Énfasis3 2 15 2 2 4" xfId="26267"/>
    <cellStyle name="40% - Énfasis3 2 15 2 3" xfId="26268"/>
    <cellStyle name="40% - Énfasis3 2 15 2 3 2" xfId="26269"/>
    <cellStyle name="40% - Énfasis3 2 15 2 4" xfId="26270"/>
    <cellStyle name="40% - Énfasis3 2 15 2 4 2" xfId="26271"/>
    <cellStyle name="40% - Énfasis3 2 15 2 5" xfId="26272"/>
    <cellStyle name="40% - Énfasis3 2 15 3" xfId="26273"/>
    <cellStyle name="40% - Énfasis3 2 15 3 2" xfId="26274"/>
    <cellStyle name="40% - Énfasis3 2 15 3 2 2" xfId="26275"/>
    <cellStyle name="40% - Énfasis3 2 15 3 3" xfId="26276"/>
    <cellStyle name="40% - Énfasis3 2 15 3 3 2" xfId="26277"/>
    <cellStyle name="40% - Énfasis3 2 15 3 4" xfId="26278"/>
    <cellStyle name="40% - Énfasis3 2 15 4" xfId="26279"/>
    <cellStyle name="40% - Énfasis3 2 15 4 2" xfId="26280"/>
    <cellStyle name="40% - Énfasis3 2 15 5" xfId="26281"/>
    <cellStyle name="40% - Énfasis3 2 15 5 2" xfId="26282"/>
    <cellStyle name="40% - Énfasis3 2 15 6" xfId="26283"/>
    <cellStyle name="40% - Énfasis3 2 16" xfId="26284"/>
    <cellStyle name="40% - Énfasis3 2 16 2" xfId="26285"/>
    <cellStyle name="40% - Énfasis3 2 16 2 2" xfId="26286"/>
    <cellStyle name="40% - Énfasis3 2 16 2 2 2" xfId="26287"/>
    <cellStyle name="40% - Énfasis3 2 16 2 2 2 2" xfId="26288"/>
    <cellStyle name="40% - Énfasis3 2 16 2 2 3" xfId="26289"/>
    <cellStyle name="40% - Énfasis3 2 16 2 2 3 2" xfId="26290"/>
    <cellStyle name="40% - Énfasis3 2 16 2 2 4" xfId="26291"/>
    <cellStyle name="40% - Énfasis3 2 16 2 3" xfId="26292"/>
    <cellStyle name="40% - Énfasis3 2 16 2 3 2" xfId="26293"/>
    <cellStyle name="40% - Énfasis3 2 16 2 4" xfId="26294"/>
    <cellStyle name="40% - Énfasis3 2 16 2 4 2" xfId="26295"/>
    <cellStyle name="40% - Énfasis3 2 16 2 5" xfId="26296"/>
    <cellStyle name="40% - Énfasis3 2 16 3" xfId="26297"/>
    <cellStyle name="40% - Énfasis3 2 16 3 2" xfId="26298"/>
    <cellStyle name="40% - Énfasis3 2 16 3 2 2" xfId="26299"/>
    <cellStyle name="40% - Énfasis3 2 16 3 3" xfId="26300"/>
    <cellStyle name="40% - Énfasis3 2 16 3 3 2" xfId="26301"/>
    <cellStyle name="40% - Énfasis3 2 16 3 4" xfId="26302"/>
    <cellStyle name="40% - Énfasis3 2 16 4" xfId="26303"/>
    <cellStyle name="40% - Énfasis3 2 16 4 2" xfId="26304"/>
    <cellStyle name="40% - Énfasis3 2 16 5" xfId="26305"/>
    <cellStyle name="40% - Énfasis3 2 16 5 2" xfId="26306"/>
    <cellStyle name="40% - Énfasis3 2 16 6" xfId="26307"/>
    <cellStyle name="40% - Énfasis3 2 17" xfId="26308"/>
    <cellStyle name="40% - Énfasis3 2 17 2" xfId="26309"/>
    <cellStyle name="40% - Énfasis3 2 17 2 2" xfId="26310"/>
    <cellStyle name="40% - Énfasis3 2 17 2 2 2" xfId="26311"/>
    <cellStyle name="40% - Énfasis3 2 17 2 3" xfId="26312"/>
    <cellStyle name="40% - Énfasis3 2 17 2 3 2" xfId="26313"/>
    <cellStyle name="40% - Énfasis3 2 17 2 4" xfId="26314"/>
    <cellStyle name="40% - Énfasis3 2 17 3" xfId="26315"/>
    <cellStyle name="40% - Énfasis3 2 17 3 2" xfId="26316"/>
    <cellStyle name="40% - Énfasis3 2 17 4" xfId="26317"/>
    <cellStyle name="40% - Énfasis3 2 17 4 2" xfId="26318"/>
    <cellStyle name="40% - Énfasis3 2 17 5" xfId="26319"/>
    <cellStyle name="40% - Énfasis3 2 18" xfId="26320"/>
    <cellStyle name="40% - Énfasis3 2 18 2" xfId="26321"/>
    <cellStyle name="40% - Énfasis3 2 18 2 2" xfId="26322"/>
    <cellStyle name="40% - Énfasis3 2 18 3" xfId="26323"/>
    <cellStyle name="40% - Énfasis3 2 18 3 2" xfId="26324"/>
    <cellStyle name="40% - Énfasis3 2 18 4" xfId="26325"/>
    <cellStyle name="40% - Énfasis3 2 19" xfId="26326"/>
    <cellStyle name="40% - Énfasis3 2 19 2" xfId="26327"/>
    <cellStyle name="40% - Énfasis3 2 2" xfId="26328"/>
    <cellStyle name="40% - Énfasis3 2 2 10" xfId="26329"/>
    <cellStyle name="40% - Énfasis3 2 2 2" xfId="26330"/>
    <cellStyle name="40% - Énfasis3 2 2 2 2" xfId="26331"/>
    <cellStyle name="40% - Énfasis3 2 2 2 2 2" xfId="26332"/>
    <cellStyle name="40% - Énfasis3 2 2 2 2 2 2" xfId="26333"/>
    <cellStyle name="40% - Énfasis3 2 2 2 2 2 2 2" xfId="26334"/>
    <cellStyle name="40% - Énfasis3 2 2 2 2 2 2 2 2" xfId="26335"/>
    <cellStyle name="40% - Énfasis3 2 2 2 2 2 2 3" xfId="26336"/>
    <cellStyle name="40% - Énfasis3 2 2 2 2 2 2 3 2" xfId="26337"/>
    <cellStyle name="40% - Énfasis3 2 2 2 2 2 2 4" xfId="26338"/>
    <cellStyle name="40% - Énfasis3 2 2 2 2 2 3" xfId="26339"/>
    <cellStyle name="40% - Énfasis3 2 2 2 2 2 3 2" xfId="26340"/>
    <cellStyle name="40% - Énfasis3 2 2 2 2 2 4" xfId="26341"/>
    <cellStyle name="40% - Énfasis3 2 2 2 2 2 4 2" xfId="26342"/>
    <cellStyle name="40% - Énfasis3 2 2 2 2 2 5" xfId="26343"/>
    <cellStyle name="40% - Énfasis3 2 2 2 2 3" xfId="26344"/>
    <cellStyle name="40% - Énfasis3 2 2 2 2 3 2" xfId="26345"/>
    <cellStyle name="40% - Énfasis3 2 2 2 2 3 2 2" xfId="26346"/>
    <cellStyle name="40% - Énfasis3 2 2 2 2 3 3" xfId="26347"/>
    <cellStyle name="40% - Énfasis3 2 2 2 2 3 3 2" xfId="26348"/>
    <cellStyle name="40% - Énfasis3 2 2 2 2 3 4" xfId="26349"/>
    <cellStyle name="40% - Énfasis3 2 2 2 2 4" xfId="26350"/>
    <cellStyle name="40% - Énfasis3 2 2 2 2 4 2" xfId="26351"/>
    <cellStyle name="40% - Énfasis3 2 2 2 2 5" xfId="26352"/>
    <cellStyle name="40% - Énfasis3 2 2 2 2 5 2" xfId="26353"/>
    <cellStyle name="40% - Énfasis3 2 2 2 2 6" xfId="26354"/>
    <cellStyle name="40% - Énfasis3 2 2 2 3" xfId="26355"/>
    <cellStyle name="40% - Énfasis3 2 2 2 3 2" xfId="26356"/>
    <cellStyle name="40% - Énfasis3 2 2 2 3 2 2" xfId="26357"/>
    <cellStyle name="40% - Énfasis3 2 2 2 3 2 2 2" xfId="26358"/>
    <cellStyle name="40% - Énfasis3 2 2 2 3 2 2 2 2" xfId="26359"/>
    <cellStyle name="40% - Énfasis3 2 2 2 3 2 2 3" xfId="26360"/>
    <cellStyle name="40% - Énfasis3 2 2 2 3 2 2 3 2" xfId="26361"/>
    <cellStyle name="40% - Énfasis3 2 2 2 3 2 2 4" xfId="26362"/>
    <cellStyle name="40% - Énfasis3 2 2 2 3 2 3" xfId="26363"/>
    <cellStyle name="40% - Énfasis3 2 2 2 3 2 3 2" xfId="26364"/>
    <cellStyle name="40% - Énfasis3 2 2 2 3 2 4" xfId="26365"/>
    <cellStyle name="40% - Énfasis3 2 2 2 3 2 4 2" xfId="26366"/>
    <cellStyle name="40% - Énfasis3 2 2 2 3 2 5" xfId="26367"/>
    <cellStyle name="40% - Énfasis3 2 2 2 3 3" xfId="26368"/>
    <cellStyle name="40% - Énfasis3 2 2 2 3 3 2" xfId="26369"/>
    <cellStyle name="40% - Énfasis3 2 2 2 3 3 2 2" xfId="26370"/>
    <cellStyle name="40% - Énfasis3 2 2 2 3 3 3" xfId="26371"/>
    <cellStyle name="40% - Énfasis3 2 2 2 3 3 3 2" xfId="26372"/>
    <cellStyle name="40% - Énfasis3 2 2 2 3 3 4" xfId="26373"/>
    <cellStyle name="40% - Énfasis3 2 2 2 3 4" xfId="26374"/>
    <cellStyle name="40% - Énfasis3 2 2 2 3 4 2" xfId="26375"/>
    <cellStyle name="40% - Énfasis3 2 2 2 3 5" xfId="26376"/>
    <cellStyle name="40% - Énfasis3 2 2 2 3 5 2" xfId="26377"/>
    <cellStyle name="40% - Énfasis3 2 2 2 3 6" xfId="26378"/>
    <cellStyle name="40% - Énfasis3 2 2 2 4" xfId="26379"/>
    <cellStyle name="40% - Énfasis3 2 2 2 4 2" xfId="26380"/>
    <cellStyle name="40% - Énfasis3 2 2 2 4 2 2" xfId="26381"/>
    <cellStyle name="40% - Énfasis3 2 2 2 4 2 2 2" xfId="26382"/>
    <cellStyle name="40% - Énfasis3 2 2 2 4 2 3" xfId="26383"/>
    <cellStyle name="40% - Énfasis3 2 2 2 4 2 3 2" xfId="26384"/>
    <cellStyle name="40% - Énfasis3 2 2 2 4 2 4" xfId="26385"/>
    <cellStyle name="40% - Énfasis3 2 2 2 4 3" xfId="26386"/>
    <cellStyle name="40% - Énfasis3 2 2 2 4 3 2" xfId="26387"/>
    <cellStyle name="40% - Énfasis3 2 2 2 4 4" xfId="26388"/>
    <cellStyle name="40% - Énfasis3 2 2 2 4 4 2" xfId="26389"/>
    <cellStyle name="40% - Énfasis3 2 2 2 4 5" xfId="26390"/>
    <cellStyle name="40% - Énfasis3 2 2 2 5" xfId="26391"/>
    <cellStyle name="40% - Énfasis3 2 2 2 5 2" xfId="26392"/>
    <cellStyle name="40% - Énfasis3 2 2 2 5 2 2" xfId="26393"/>
    <cellStyle name="40% - Énfasis3 2 2 2 5 3" xfId="26394"/>
    <cellStyle name="40% - Énfasis3 2 2 2 5 3 2" xfId="26395"/>
    <cellStyle name="40% - Énfasis3 2 2 2 5 4" xfId="26396"/>
    <cellStyle name="40% - Énfasis3 2 2 2 6" xfId="26397"/>
    <cellStyle name="40% - Énfasis3 2 2 2 6 2" xfId="26398"/>
    <cellStyle name="40% - Énfasis3 2 2 2 7" xfId="26399"/>
    <cellStyle name="40% - Énfasis3 2 2 2 7 2" xfId="26400"/>
    <cellStyle name="40% - Énfasis3 2 2 2 8" xfId="26401"/>
    <cellStyle name="40% - Énfasis3 2 2 3" xfId="26402"/>
    <cellStyle name="40% - Énfasis3 2 2 3 2" xfId="26403"/>
    <cellStyle name="40% - Énfasis3 2 2 3 2 2" xfId="26404"/>
    <cellStyle name="40% - Énfasis3 2 2 3 2 2 2" xfId="26405"/>
    <cellStyle name="40% - Énfasis3 2 2 3 2 2 2 2" xfId="26406"/>
    <cellStyle name="40% - Énfasis3 2 2 3 2 2 3" xfId="26407"/>
    <cellStyle name="40% - Énfasis3 2 2 3 2 2 3 2" xfId="26408"/>
    <cellStyle name="40% - Énfasis3 2 2 3 2 2 4" xfId="26409"/>
    <cellStyle name="40% - Énfasis3 2 2 3 2 3" xfId="26410"/>
    <cellStyle name="40% - Énfasis3 2 2 3 2 3 2" xfId="26411"/>
    <cellStyle name="40% - Énfasis3 2 2 3 2 4" xfId="26412"/>
    <cellStyle name="40% - Énfasis3 2 2 3 2 4 2" xfId="26413"/>
    <cellStyle name="40% - Énfasis3 2 2 3 2 5" xfId="26414"/>
    <cellStyle name="40% - Énfasis3 2 2 3 3" xfId="26415"/>
    <cellStyle name="40% - Énfasis3 2 2 3 3 2" xfId="26416"/>
    <cellStyle name="40% - Énfasis3 2 2 3 3 2 2" xfId="26417"/>
    <cellStyle name="40% - Énfasis3 2 2 3 3 3" xfId="26418"/>
    <cellStyle name="40% - Énfasis3 2 2 3 3 3 2" xfId="26419"/>
    <cellStyle name="40% - Énfasis3 2 2 3 3 4" xfId="26420"/>
    <cellStyle name="40% - Énfasis3 2 2 3 4" xfId="26421"/>
    <cellStyle name="40% - Énfasis3 2 2 3 4 2" xfId="26422"/>
    <cellStyle name="40% - Énfasis3 2 2 3 5" xfId="26423"/>
    <cellStyle name="40% - Énfasis3 2 2 3 5 2" xfId="26424"/>
    <cellStyle name="40% - Énfasis3 2 2 3 6" xfId="26425"/>
    <cellStyle name="40% - Énfasis3 2 2 4" xfId="26426"/>
    <cellStyle name="40% - Énfasis3 2 2 4 2" xfId="26427"/>
    <cellStyle name="40% - Énfasis3 2 2 4 2 2" xfId="26428"/>
    <cellStyle name="40% - Énfasis3 2 2 4 2 2 2" xfId="26429"/>
    <cellStyle name="40% - Énfasis3 2 2 4 2 2 2 2" xfId="26430"/>
    <cellStyle name="40% - Énfasis3 2 2 4 2 2 3" xfId="26431"/>
    <cellStyle name="40% - Énfasis3 2 2 4 2 2 3 2" xfId="26432"/>
    <cellStyle name="40% - Énfasis3 2 2 4 2 2 4" xfId="26433"/>
    <cellStyle name="40% - Énfasis3 2 2 4 2 3" xfId="26434"/>
    <cellStyle name="40% - Énfasis3 2 2 4 2 3 2" xfId="26435"/>
    <cellStyle name="40% - Énfasis3 2 2 4 2 4" xfId="26436"/>
    <cellStyle name="40% - Énfasis3 2 2 4 2 4 2" xfId="26437"/>
    <cellStyle name="40% - Énfasis3 2 2 4 2 5" xfId="26438"/>
    <cellStyle name="40% - Énfasis3 2 2 4 3" xfId="26439"/>
    <cellStyle name="40% - Énfasis3 2 2 4 3 2" xfId="26440"/>
    <cellStyle name="40% - Énfasis3 2 2 4 3 2 2" xfId="26441"/>
    <cellStyle name="40% - Énfasis3 2 2 4 3 3" xfId="26442"/>
    <cellStyle name="40% - Énfasis3 2 2 4 3 3 2" xfId="26443"/>
    <cellStyle name="40% - Énfasis3 2 2 4 3 4" xfId="26444"/>
    <cellStyle name="40% - Énfasis3 2 2 4 4" xfId="26445"/>
    <cellStyle name="40% - Énfasis3 2 2 4 4 2" xfId="26446"/>
    <cellStyle name="40% - Énfasis3 2 2 4 5" xfId="26447"/>
    <cellStyle name="40% - Énfasis3 2 2 4 5 2" xfId="26448"/>
    <cellStyle name="40% - Énfasis3 2 2 4 6" xfId="26449"/>
    <cellStyle name="40% - Énfasis3 2 2 5" xfId="26450"/>
    <cellStyle name="40% - Énfasis3 2 2 5 2" xfId="26451"/>
    <cellStyle name="40% - Énfasis3 2 2 5 2 2" xfId="26452"/>
    <cellStyle name="40% - Énfasis3 2 2 5 2 2 2" xfId="26453"/>
    <cellStyle name="40% - Énfasis3 2 2 5 2 3" xfId="26454"/>
    <cellStyle name="40% - Énfasis3 2 2 5 2 3 2" xfId="26455"/>
    <cellStyle name="40% - Énfasis3 2 2 5 2 4" xfId="26456"/>
    <cellStyle name="40% - Énfasis3 2 2 5 3" xfId="26457"/>
    <cellStyle name="40% - Énfasis3 2 2 5 3 2" xfId="26458"/>
    <cellStyle name="40% - Énfasis3 2 2 5 4" xfId="26459"/>
    <cellStyle name="40% - Énfasis3 2 2 5 4 2" xfId="26460"/>
    <cellStyle name="40% - Énfasis3 2 2 5 5" xfId="26461"/>
    <cellStyle name="40% - Énfasis3 2 2 6" xfId="26462"/>
    <cellStyle name="40% - Énfasis3 2 2 6 2" xfId="26463"/>
    <cellStyle name="40% - Énfasis3 2 2 6 2 2" xfId="26464"/>
    <cellStyle name="40% - Énfasis3 2 2 6 3" xfId="26465"/>
    <cellStyle name="40% - Énfasis3 2 2 6 3 2" xfId="26466"/>
    <cellStyle name="40% - Énfasis3 2 2 6 4" xfId="26467"/>
    <cellStyle name="40% - Énfasis3 2 2 7" xfId="26468"/>
    <cellStyle name="40% - Énfasis3 2 2 7 2" xfId="26469"/>
    <cellStyle name="40% - Énfasis3 2 2 8" xfId="26470"/>
    <cellStyle name="40% - Énfasis3 2 2 8 2" xfId="26471"/>
    <cellStyle name="40% - Énfasis3 2 2 9" xfId="26472"/>
    <cellStyle name="40% - Énfasis3 2 20" xfId="26473"/>
    <cellStyle name="40% - Énfasis3 2 20 2" xfId="26474"/>
    <cellStyle name="40% - Énfasis3 2 21" xfId="26475"/>
    <cellStyle name="40% - Énfasis3 2 22" xfId="26476"/>
    <cellStyle name="40% - Énfasis3 2 3" xfId="26477"/>
    <cellStyle name="40% - Énfasis3 2 3 10" xfId="26478"/>
    <cellStyle name="40% - Énfasis3 2 3 2" xfId="26479"/>
    <cellStyle name="40% - Énfasis3 2 3 2 2" xfId="26480"/>
    <cellStyle name="40% - Énfasis3 2 3 2 2 2" xfId="26481"/>
    <cellStyle name="40% - Énfasis3 2 3 2 2 2 2" xfId="26482"/>
    <cellStyle name="40% - Énfasis3 2 3 2 2 2 2 2" xfId="26483"/>
    <cellStyle name="40% - Énfasis3 2 3 2 2 2 2 2 2" xfId="26484"/>
    <cellStyle name="40% - Énfasis3 2 3 2 2 2 2 3" xfId="26485"/>
    <cellStyle name="40% - Énfasis3 2 3 2 2 2 2 3 2" xfId="26486"/>
    <cellStyle name="40% - Énfasis3 2 3 2 2 2 2 4" xfId="26487"/>
    <cellStyle name="40% - Énfasis3 2 3 2 2 2 3" xfId="26488"/>
    <cellStyle name="40% - Énfasis3 2 3 2 2 2 3 2" xfId="26489"/>
    <cellStyle name="40% - Énfasis3 2 3 2 2 2 4" xfId="26490"/>
    <cellStyle name="40% - Énfasis3 2 3 2 2 2 4 2" xfId="26491"/>
    <cellStyle name="40% - Énfasis3 2 3 2 2 2 5" xfId="26492"/>
    <cellStyle name="40% - Énfasis3 2 3 2 2 3" xfId="26493"/>
    <cellStyle name="40% - Énfasis3 2 3 2 2 3 2" xfId="26494"/>
    <cellStyle name="40% - Énfasis3 2 3 2 2 3 2 2" xfId="26495"/>
    <cellStyle name="40% - Énfasis3 2 3 2 2 3 3" xfId="26496"/>
    <cellStyle name="40% - Énfasis3 2 3 2 2 3 3 2" xfId="26497"/>
    <cellStyle name="40% - Énfasis3 2 3 2 2 3 4" xfId="26498"/>
    <cellStyle name="40% - Énfasis3 2 3 2 2 4" xfId="26499"/>
    <cellStyle name="40% - Énfasis3 2 3 2 2 4 2" xfId="26500"/>
    <cellStyle name="40% - Énfasis3 2 3 2 2 5" xfId="26501"/>
    <cellStyle name="40% - Énfasis3 2 3 2 2 5 2" xfId="26502"/>
    <cellStyle name="40% - Énfasis3 2 3 2 2 6" xfId="26503"/>
    <cellStyle name="40% - Énfasis3 2 3 2 3" xfId="26504"/>
    <cellStyle name="40% - Énfasis3 2 3 2 3 2" xfId="26505"/>
    <cellStyle name="40% - Énfasis3 2 3 2 3 2 2" xfId="26506"/>
    <cellStyle name="40% - Énfasis3 2 3 2 3 2 2 2" xfId="26507"/>
    <cellStyle name="40% - Énfasis3 2 3 2 3 2 2 2 2" xfId="26508"/>
    <cellStyle name="40% - Énfasis3 2 3 2 3 2 2 3" xfId="26509"/>
    <cellStyle name="40% - Énfasis3 2 3 2 3 2 2 3 2" xfId="26510"/>
    <cellStyle name="40% - Énfasis3 2 3 2 3 2 2 4" xfId="26511"/>
    <cellStyle name="40% - Énfasis3 2 3 2 3 2 3" xfId="26512"/>
    <cellStyle name="40% - Énfasis3 2 3 2 3 2 3 2" xfId="26513"/>
    <cellStyle name="40% - Énfasis3 2 3 2 3 2 4" xfId="26514"/>
    <cellStyle name="40% - Énfasis3 2 3 2 3 2 4 2" xfId="26515"/>
    <cellStyle name="40% - Énfasis3 2 3 2 3 2 5" xfId="26516"/>
    <cellStyle name="40% - Énfasis3 2 3 2 3 3" xfId="26517"/>
    <cellStyle name="40% - Énfasis3 2 3 2 3 3 2" xfId="26518"/>
    <cellStyle name="40% - Énfasis3 2 3 2 3 3 2 2" xfId="26519"/>
    <cellStyle name="40% - Énfasis3 2 3 2 3 3 3" xfId="26520"/>
    <cellStyle name="40% - Énfasis3 2 3 2 3 3 3 2" xfId="26521"/>
    <cellStyle name="40% - Énfasis3 2 3 2 3 3 4" xfId="26522"/>
    <cellStyle name="40% - Énfasis3 2 3 2 3 4" xfId="26523"/>
    <cellStyle name="40% - Énfasis3 2 3 2 3 4 2" xfId="26524"/>
    <cellStyle name="40% - Énfasis3 2 3 2 3 5" xfId="26525"/>
    <cellStyle name="40% - Énfasis3 2 3 2 3 5 2" xfId="26526"/>
    <cellStyle name="40% - Énfasis3 2 3 2 3 6" xfId="26527"/>
    <cellStyle name="40% - Énfasis3 2 3 2 4" xfId="26528"/>
    <cellStyle name="40% - Énfasis3 2 3 2 4 2" xfId="26529"/>
    <cellStyle name="40% - Énfasis3 2 3 2 4 2 2" xfId="26530"/>
    <cellStyle name="40% - Énfasis3 2 3 2 4 2 2 2" xfId="26531"/>
    <cellStyle name="40% - Énfasis3 2 3 2 4 2 3" xfId="26532"/>
    <cellStyle name="40% - Énfasis3 2 3 2 4 2 3 2" xfId="26533"/>
    <cellStyle name="40% - Énfasis3 2 3 2 4 2 4" xfId="26534"/>
    <cellStyle name="40% - Énfasis3 2 3 2 4 3" xfId="26535"/>
    <cellStyle name="40% - Énfasis3 2 3 2 4 3 2" xfId="26536"/>
    <cellStyle name="40% - Énfasis3 2 3 2 4 4" xfId="26537"/>
    <cellStyle name="40% - Énfasis3 2 3 2 4 4 2" xfId="26538"/>
    <cellStyle name="40% - Énfasis3 2 3 2 4 5" xfId="26539"/>
    <cellStyle name="40% - Énfasis3 2 3 2 5" xfId="26540"/>
    <cellStyle name="40% - Énfasis3 2 3 2 5 2" xfId="26541"/>
    <cellStyle name="40% - Énfasis3 2 3 2 5 2 2" xfId="26542"/>
    <cellStyle name="40% - Énfasis3 2 3 2 5 3" xfId="26543"/>
    <cellStyle name="40% - Énfasis3 2 3 2 5 3 2" xfId="26544"/>
    <cellStyle name="40% - Énfasis3 2 3 2 5 4" xfId="26545"/>
    <cellStyle name="40% - Énfasis3 2 3 2 6" xfId="26546"/>
    <cellStyle name="40% - Énfasis3 2 3 2 6 2" xfId="26547"/>
    <cellStyle name="40% - Énfasis3 2 3 2 7" xfId="26548"/>
    <cellStyle name="40% - Énfasis3 2 3 2 7 2" xfId="26549"/>
    <cellStyle name="40% - Énfasis3 2 3 2 8" xfId="26550"/>
    <cellStyle name="40% - Énfasis3 2 3 3" xfId="26551"/>
    <cellStyle name="40% - Énfasis3 2 3 3 2" xfId="26552"/>
    <cellStyle name="40% - Énfasis3 2 3 3 2 2" xfId="26553"/>
    <cellStyle name="40% - Énfasis3 2 3 3 2 2 2" xfId="26554"/>
    <cellStyle name="40% - Énfasis3 2 3 3 2 2 2 2" xfId="26555"/>
    <cellStyle name="40% - Énfasis3 2 3 3 2 2 3" xfId="26556"/>
    <cellStyle name="40% - Énfasis3 2 3 3 2 2 3 2" xfId="26557"/>
    <cellStyle name="40% - Énfasis3 2 3 3 2 2 4" xfId="26558"/>
    <cellStyle name="40% - Énfasis3 2 3 3 2 3" xfId="26559"/>
    <cellStyle name="40% - Énfasis3 2 3 3 2 3 2" xfId="26560"/>
    <cellStyle name="40% - Énfasis3 2 3 3 2 4" xfId="26561"/>
    <cellStyle name="40% - Énfasis3 2 3 3 2 4 2" xfId="26562"/>
    <cellStyle name="40% - Énfasis3 2 3 3 2 5" xfId="26563"/>
    <cellStyle name="40% - Énfasis3 2 3 3 3" xfId="26564"/>
    <cellStyle name="40% - Énfasis3 2 3 3 3 2" xfId="26565"/>
    <cellStyle name="40% - Énfasis3 2 3 3 3 2 2" xfId="26566"/>
    <cellStyle name="40% - Énfasis3 2 3 3 3 3" xfId="26567"/>
    <cellStyle name="40% - Énfasis3 2 3 3 3 3 2" xfId="26568"/>
    <cellStyle name="40% - Énfasis3 2 3 3 3 4" xfId="26569"/>
    <cellStyle name="40% - Énfasis3 2 3 3 4" xfId="26570"/>
    <cellStyle name="40% - Énfasis3 2 3 3 4 2" xfId="26571"/>
    <cellStyle name="40% - Énfasis3 2 3 3 5" xfId="26572"/>
    <cellStyle name="40% - Énfasis3 2 3 3 5 2" xfId="26573"/>
    <cellStyle name="40% - Énfasis3 2 3 3 6" xfId="26574"/>
    <cellStyle name="40% - Énfasis3 2 3 4" xfId="26575"/>
    <cellStyle name="40% - Énfasis3 2 3 4 2" xfId="26576"/>
    <cellStyle name="40% - Énfasis3 2 3 4 2 2" xfId="26577"/>
    <cellStyle name="40% - Énfasis3 2 3 4 2 2 2" xfId="26578"/>
    <cellStyle name="40% - Énfasis3 2 3 4 2 2 2 2" xfId="26579"/>
    <cellStyle name="40% - Énfasis3 2 3 4 2 2 3" xfId="26580"/>
    <cellStyle name="40% - Énfasis3 2 3 4 2 2 3 2" xfId="26581"/>
    <cellStyle name="40% - Énfasis3 2 3 4 2 2 4" xfId="26582"/>
    <cellStyle name="40% - Énfasis3 2 3 4 2 3" xfId="26583"/>
    <cellStyle name="40% - Énfasis3 2 3 4 2 3 2" xfId="26584"/>
    <cellStyle name="40% - Énfasis3 2 3 4 2 4" xfId="26585"/>
    <cellStyle name="40% - Énfasis3 2 3 4 2 4 2" xfId="26586"/>
    <cellStyle name="40% - Énfasis3 2 3 4 2 5" xfId="26587"/>
    <cellStyle name="40% - Énfasis3 2 3 4 3" xfId="26588"/>
    <cellStyle name="40% - Énfasis3 2 3 4 3 2" xfId="26589"/>
    <cellStyle name="40% - Énfasis3 2 3 4 3 2 2" xfId="26590"/>
    <cellStyle name="40% - Énfasis3 2 3 4 3 3" xfId="26591"/>
    <cellStyle name="40% - Énfasis3 2 3 4 3 3 2" xfId="26592"/>
    <cellStyle name="40% - Énfasis3 2 3 4 3 4" xfId="26593"/>
    <cellStyle name="40% - Énfasis3 2 3 4 4" xfId="26594"/>
    <cellStyle name="40% - Énfasis3 2 3 4 4 2" xfId="26595"/>
    <cellStyle name="40% - Énfasis3 2 3 4 5" xfId="26596"/>
    <cellStyle name="40% - Énfasis3 2 3 4 5 2" xfId="26597"/>
    <cellStyle name="40% - Énfasis3 2 3 4 6" xfId="26598"/>
    <cellStyle name="40% - Énfasis3 2 3 5" xfId="26599"/>
    <cellStyle name="40% - Énfasis3 2 3 5 2" xfId="26600"/>
    <cellStyle name="40% - Énfasis3 2 3 5 2 2" xfId="26601"/>
    <cellStyle name="40% - Énfasis3 2 3 5 2 2 2" xfId="26602"/>
    <cellStyle name="40% - Énfasis3 2 3 5 2 3" xfId="26603"/>
    <cellStyle name="40% - Énfasis3 2 3 5 2 3 2" xfId="26604"/>
    <cellStyle name="40% - Énfasis3 2 3 5 2 4" xfId="26605"/>
    <cellStyle name="40% - Énfasis3 2 3 5 3" xfId="26606"/>
    <cellStyle name="40% - Énfasis3 2 3 5 3 2" xfId="26607"/>
    <cellStyle name="40% - Énfasis3 2 3 5 4" xfId="26608"/>
    <cellStyle name="40% - Énfasis3 2 3 5 4 2" xfId="26609"/>
    <cellStyle name="40% - Énfasis3 2 3 5 5" xfId="26610"/>
    <cellStyle name="40% - Énfasis3 2 3 6" xfId="26611"/>
    <cellStyle name="40% - Énfasis3 2 3 6 2" xfId="26612"/>
    <cellStyle name="40% - Énfasis3 2 3 6 2 2" xfId="26613"/>
    <cellStyle name="40% - Énfasis3 2 3 6 3" xfId="26614"/>
    <cellStyle name="40% - Énfasis3 2 3 6 3 2" xfId="26615"/>
    <cellStyle name="40% - Énfasis3 2 3 6 4" xfId="26616"/>
    <cellStyle name="40% - Énfasis3 2 3 7" xfId="26617"/>
    <cellStyle name="40% - Énfasis3 2 3 7 2" xfId="26618"/>
    <cellStyle name="40% - Énfasis3 2 3 8" xfId="26619"/>
    <cellStyle name="40% - Énfasis3 2 3 8 2" xfId="26620"/>
    <cellStyle name="40% - Énfasis3 2 3 9" xfId="26621"/>
    <cellStyle name="40% - Énfasis3 2 4" xfId="26622"/>
    <cellStyle name="40% - Énfasis3 2 4 10" xfId="26623"/>
    <cellStyle name="40% - Énfasis3 2 4 2" xfId="26624"/>
    <cellStyle name="40% - Énfasis3 2 4 2 2" xfId="26625"/>
    <cellStyle name="40% - Énfasis3 2 4 2 2 2" xfId="26626"/>
    <cellStyle name="40% - Énfasis3 2 4 2 2 2 2" xfId="26627"/>
    <cellStyle name="40% - Énfasis3 2 4 2 2 2 2 2" xfId="26628"/>
    <cellStyle name="40% - Énfasis3 2 4 2 2 2 2 2 2" xfId="26629"/>
    <cellStyle name="40% - Énfasis3 2 4 2 2 2 2 3" xfId="26630"/>
    <cellStyle name="40% - Énfasis3 2 4 2 2 2 2 3 2" xfId="26631"/>
    <cellStyle name="40% - Énfasis3 2 4 2 2 2 2 4" xfId="26632"/>
    <cellStyle name="40% - Énfasis3 2 4 2 2 2 3" xfId="26633"/>
    <cellStyle name="40% - Énfasis3 2 4 2 2 2 3 2" xfId="26634"/>
    <cellStyle name="40% - Énfasis3 2 4 2 2 2 4" xfId="26635"/>
    <cellStyle name="40% - Énfasis3 2 4 2 2 2 4 2" xfId="26636"/>
    <cellStyle name="40% - Énfasis3 2 4 2 2 2 5" xfId="26637"/>
    <cellStyle name="40% - Énfasis3 2 4 2 2 3" xfId="26638"/>
    <cellStyle name="40% - Énfasis3 2 4 2 2 3 2" xfId="26639"/>
    <cellStyle name="40% - Énfasis3 2 4 2 2 3 2 2" xfId="26640"/>
    <cellStyle name="40% - Énfasis3 2 4 2 2 3 3" xfId="26641"/>
    <cellStyle name="40% - Énfasis3 2 4 2 2 3 3 2" xfId="26642"/>
    <cellStyle name="40% - Énfasis3 2 4 2 2 3 4" xfId="26643"/>
    <cellStyle name="40% - Énfasis3 2 4 2 2 4" xfId="26644"/>
    <cellStyle name="40% - Énfasis3 2 4 2 2 4 2" xfId="26645"/>
    <cellStyle name="40% - Énfasis3 2 4 2 2 5" xfId="26646"/>
    <cellStyle name="40% - Énfasis3 2 4 2 2 5 2" xfId="26647"/>
    <cellStyle name="40% - Énfasis3 2 4 2 2 6" xfId="26648"/>
    <cellStyle name="40% - Énfasis3 2 4 2 3" xfId="26649"/>
    <cellStyle name="40% - Énfasis3 2 4 2 3 2" xfId="26650"/>
    <cellStyle name="40% - Énfasis3 2 4 2 3 2 2" xfId="26651"/>
    <cellStyle name="40% - Énfasis3 2 4 2 3 2 2 2" xfId="26652"/>
    <cellStyle name="40% - Énfasis3 2 4 2 3 2 2 2 2" xfId="26653"/>
    <cellStyle name="40% - Énfasis3 2 4 2 3 2 2 3" xfId="26654"/>
    <cellStyle name="40% - Énfasis3 2 4 2 3 2 2 3 2" xfId="26655"/>
    <cellStyle name="40% - Énfasis3 2 4 2 3 2 2 4" xfId="26656"/>
    <cellStyle name="40% - Énfasis3 2 4 2 3 2 3" xfId="26657"/>
    <cellStyle name="40% - Énfasis3 2 4 2 3 2 3 2" xfId="26658"/>
    <cellStyle name="40% - Énfasis3 2 4 2 3 2 4" xfId="26659"/>
    <cellStyle name="40% - Énfasis3 2 4 2 3 2 4 2" xfId="26660"/>
    <cellStyle name="40% - Énfasis3 2 4 2 3 2 5" xfId="26661"/>
    <cellStyle name="40% - Énfasis3 2 4 2 3 3" xfId="26662"/>
    <cellStyle name="40% - Énfasis3 2 4 2 3 3 2" xfId="26663"/>
    <cellStyle name="40% - Énfasis3 2 4 2 3 3 2 2" xfId="26664"/>
    <cellStyle name="40% - Énfasis3 2 4 2 3 3 3" xfId="26665"/>
    <cellStyle name="40% - Énfasis3 2 4 2 3 3 3 2" xfId="26666"/>
    <cellStyle name="40% - Énfasis3 2 4 2 3 3 4" xfId="26667"/>
    <cellStyle name="40% - Énfasis3 2 4 2 3 4" xfId="26668"/>
    <cellStyle name="40% - Énfasis3 2 4 2 3 4 2" xfId="26669"/>
    <cellStyle name="40% - Énfasis3 2 4 2 3 5" xfId="26670"/>
    <cellStyle name="40% - Énfasis3 2 4 2 3 5 2" xfId="26671"/>
    <cellStyle name="40% - Énfasis3 2 4 2 3 6" xfId="26672"/>
    <cellStyle name="40% - Énfasis3 2 4 2 4" xfId="26673"/>
    <cellStyle name="40% - Énfasis3 2 4 2 4 2" xfId="26674"/>
    <cellStyle name="40% - Énfasis3 2 4 2 4 2 2" xfId="26675"/>
    <cellStyle name="40% - Énfasis3 2 4 2 4 2 2 2" xfId="26676"/>
    <cellStyle name="40% - Énfasis3 2 4 2 4 2 3" xfId="26677"/>
    <cellStyle name="40% - Énfasis3 2 4 2 4 2 3 2" xfId="26678"/>
    <cellStyle name="40% - Énfasis3 2 4 2 4 2 4" xfId="26679"/>
    <cellStyle name="40% - Énfasis3 2 4 2 4 3" xfId="26680"/>
    <cellStyle name="40% - Énfasis3 2 4 2 4 3 2" xfId="26681"/>
    <cellStyle name="40% - Énfasis3 2 4 2 4 4" xfId="26682"/>
    <cellStyle name="40% - Énfasis3 2 4 2 4 4 2" xfId="26683"/>
    <cellStyle name="40% - Énfasis3 2 4 2 4 5" xfId="26684"/>
    <cellStyle name="40% - Énfasis3 2 4 2 5" xfId="26685"/>
    <cellStyle name="40% - Énfasis3 2 4 2 5 2" xfId="26686"/>
    <cellStyle name="40% - Énfasis3 2 4 2 5 2 2" xfId="26687"/>
    <cellStyle name="40% - Énfasis3 2 4 2 5 3" xfId="26688"/>
    <cellStyle name="40% - Énfasis3 2 4 2 5 3 2" xfId="26689"/>
    <cellStyle name="40% - Énfasis3 2 4 2 5 4" xfId="26690"/>
    <cellStyle name="40% - Énfasis3 2 4 2 6" xfId="26691"/>
    <cellStyle name="40% - Énfasis3 2 4 2 6 2" xfId="26692"/>
    <cellStyle name="40% - Énfasis3 2 4 2 7" xfId="26693"/>
    <cellStyle name="40% - Énfasis3 2 4 2 7 2" xfId="26694"/>
    <cellStyle name="40% - Énfasis3 2 4 2 8" xfId="26695"/>
    <cellStyle name="40% - Énfasis3 2 4 3" xfId="26696"/>
    <cellStyle name="40% - Énfasis3 2 4 3 2" xfId="26697"/>
    <cellStyle name="40% - Énfasis3 2 4 3 2 2" xfId="26698"/>
    <cellStyle name="40% - Énfasis3 2 4 3 2 2 2" xfId="26699"/>
    <cellStyle name="40% - Énfasis3 2 4 3 2 2 2 2" xfId="26700"/>
    <cellStyle name="40% - Énfasis3 2 4 3 2 2 3" xfId="26701"/>
    <cellStyle name="40% - Énfasis3 2 4 3 2 2 3 2" xfId="26702"/>
    <cellStyle name="40% - Énfasis3 2 4 3 2 2 4" xfId="26703"/>
    <cellStyle name="40% - Énfasis3 2 4 3 2 3" xfId="26704"/>
    <cellStyle name="40% - Énfasis3 2 4 3 2 3 2" xfId="26705"/>
    <cellStyle name="40% - Énfasis3 2 4 3 2 4" xfId="26706"/>
    <cellStyle name="40% - Énfasis3 2 4 3 2 4 2" xfId="26707"/>
    <cellStyle name="40% - Énfasis3 2 4 3 2 5" xfId="26708"/>
    <cellStyle name="40% - Énfasis3 2 4 3 3" xfId="26709"/>
    <cellStyle name="40% - Énfasis3 2 4 3 3 2" xfId="26710"/>
    <cellStyle name="40% - Énfasis3 2 4 3 3 2 2" xfId="26711"/>
    <cellStyle name="40% - Énfasis3 2 4 3 3 3" xfId="26712"/>
    <cellStyle name="40% - Énfasis3 2 4 3 3 3 2" xfId="26713"/>
    <cellStyle name="40% - Énfasis3 2 4 3 3 4" xfId="26714"/>
    <cellStyle name="40% - Énfasis3 2 4 3 4" xfId="26715"/>
    <cellStyle name="40% - Énfasis3 2 4 3 4 2" xfId="26716"/>
    <cellStyle name="40% - Énfasis3 2 4 3 5" xfId="26717"/>
    <cellStyle name="40% - Énfasis3 2 4 3 5 2" xfId="26718"/>
    <cellStyle name="40% - Énfasis3 2 4 3 6" xfId="26719"/>
    <cellStyle name="40% - Énfasis3 2 4 4" xfId="26720"/>
    <cellStyle name="40% - Énfasis3 2 4 4 2" xfId="26721"/>
    <cellStyle name="40% - Énfasis3 2 4 4 2 2" xfId="26722"/>
    <cellStyle name="40% - Énfasis3 2 4 4 2 2 2" xfId="26723"/>
    <cellStyle name="40% - Énfasis3 2 4 4 2 2 2 2" xfId="26724"/>
    <cellStyle name="40% - Énfasis3 2 4 4 2 2 3" xfId="26725"/>
    <cellStyle name="40% - Énfasis3 2 4 4 2 2 3 2" xfId="26726"/>
    <cellStyle name="40% - Énfasis3 2 4 4 2 2 4" xfId="26727"/>
    <cellStyle name="40% - Énfasis3 2 4 4 2 3" xfId="26728"/>
    <cellStyle name="40% - Énfasis3 2 4 4 2 3 2" xfId="26729"/>
    <cellStyle name="40% - Énfasis3 2 4 4 2 4" xfId="26730"/>
    <cellStyle name="40% - Énfasis3 2 4 4 2 4 2" xfId="26731"/>
    <cellStyle name="40% - Énfasis3 2 4 4 2 5" xfId="26732"/>
    <cellStyle name="40% - Énfasis3 2 4 4 3" xfId="26733"/>
    <cellStyle name="40% - Énfasis3 2 4 4 3 2" xfId="26734"/>
    <cellStyle name="40% - Énfasis3 2 4 4 3 2 2" xfId="26735"/>
    <cellStyle name="40% - Énfasis3 2 4 4 3 3" xfId="26736"/>
    <cellStyle name="40% - Énfasis3 2 4 4 3 3 2" xfId="26737"/>
    <cellStyle name="40% - Énfasis3 2 4 4 3 4" xfId="26738"/>
    <cellStyle name="40% - Énfasis3 2 4 4 4" xfId="26739"/>
    <cellStyle name="40% - Énfasis3 2 4 4 4 2" xfId="26740"/>
    <cellStyle name="40% - Énfasis3 2 4 4 5" xfId="26741"/>
    <cellStyle name="40% - Énfasis3 2 4 4 5 2" xfId="26742"/>
    <cellStyle name="40% - Énfasis3 2 4 4 6" xfId="26743"/>
    <cellStyle name="40% - Énfasis3 2 4 5" xfId="26744"/>
    <cellStyle name="40% - Énfasis3 2 4 5 2" xfId="26745"/>
    <cellStyle name="40% - Énfasis3 2 4 5 2 2" xfId="26746"/>
    <cellStyle name="40% - Énfasis3 2 4 5 2 2 2" xfId="26747"/>
    <cellStyle name="40% - Énfasis3 2 4 5 2 3" xfId="26748"/>
    <cellStyle name="40% - Énfasis3 2 4 5 2 3 2" xfId="26749"/>
    <cellStyle name="40% - Énfasis3 2 4 5 2 4" xfId="26750"/>
    <cellStyle name="40% - Énfasis3 2 4 5 3" xfId="26751"/>
    <cellStyle name="40% - Énfasis3 2 4 5 3 2" xfId="26752"/>
    <cellStyle name="40% - Énfasis3 2 4 5 4" xfId="26753"/>
    <cellStyle name="40% - Énfasis3 2 4 5 4 2" xfId="26754"/>
    <cellStyle name="40% - Énfasis3 2 4 5 5" xfId="26755"/>
    <cellStyle name="40% - Énfasis3 2 4 6" xfId="26756"/>
    <cellStyle name="40% - Énfasis3 2 4 6 2" xfId="26757"/>
    <cellStyle name="40% - Énfasis3 2 4 6 2 2" xfId="26758"/>
    <cellStyle name="40% - Énfasis3 2 4 6 3" xfId="26759"/>
    <cellStyle name="40% - Énfasis3 2 4 6 3 2" xfId="26760"/>
    <cellStyle name="40% - Énfasis3 2 4 6 4" xfId="26761"/>
    <cellStyle name="40% - Énfasis3 2 4 7" xfId="26762"/>
    <cellStyle name="40% - Énfasis3 2 4 7 2" xfId="26763"/>
    <cellStyle name="40% - Énfasis3 2 4 8" xfId="26764"/>
    <cellStyle name="40% - Énfasis3 2 4 8 2" xfId="26765"/>
    <cellStyle name="40% - Énfasis3 2 4 9" xfId="26766"/>
    <cellStyle name="40% - Énfasis3 2 5" xfId="26767"/>
    <cellStyle name="40% - Énfasis3 2 5 10" xfId="26768"/>
    <cellStyle name="40% - Énfasis3 2 5 2" xfId="26769"/>
    <cellStyle name="40% - Énfasis3 2 5 2 2" xfId="26770"/>
    <cellStyle name="40% - Énfasis3 2 5 2 2 2" xfId="26771"/>
    <cellStyle name="40% - Énfasis3 2 5 2 2 2 2" xfId="26772"/>
    <cellStyle name="40% - Énfasis3 2 5 2 2 2 2 2" xfId="26773"/>
    <cellStyle name="40% - Énfasis3 2 5 2 2 2 2 2 2" xfId="26774"/>
    <cellStyle name="40% - Énfasis3 2 5 2 2 2 2 3" xfId="26775"/>
    <cellStyle name="40% - Énfasis3 2 5 2 2 2 2 3 2" xfId="26776"/>
    <cellStyle name="40% - Énfasis3 2 5 2 2 2 2 4" xfId="26777"/>
    <cellStyle name="40% - Énfasis3 2 5 2 2 2 3" xfId="26778"/>
    <cellStyle name="40% - Énfasis3 2 5 2 2 2 3 2" xfId="26779"/>
    <cellStyle name="40% - Énfasis3 2 5 2 2 2 4" xfId="26780"/>
    <cellStyle name="40% - Énfasis3 2 5 2 2 2 4 2" xfId="26781"/>
    <cellStyle name="40% - Énfasis3 2 5 2 2 2 5" xfId="26782"/>
    <cellStyle name="40% - Énfasis3 2 5 2 2 3" xfId="26783"/>
    <cellStyle name="40% - Énfasis3 2 5 2 2 3 2" xfId="26784"/>
    <cellStyle name="40% - Énfasis3 2 5 2 2 3 2 2" xfId="26785"/>
    <cellStyle name="40% - Énfasis3 2 5 2 2 3 3" xfId="26786"/>
    <cellStyle name="40% - Énfasis3 2 5 2 2 3 3 2" xfId="26787"/>
    <cellStyle name="40% - Énfasis3 2 5 2 2 3 4" xfId="26788"/>
    <cellStyle name="40% - Énfasis3 2 5 2 2 4" xfId="26789"/>
    <cellStyle name="40% - Énfasis3 2 5 2 2 4 2" xfId="26790"/>
    <cellStyle name="40% - Énfasis3 2 5 2 2 5" xfId="26791"/>
    <cellStyle name="40% - Énfasis3 2 5 2 2 5 2" xfId="26792"/>
    <cellStyle name="40% - Énfasis3 2 5 2 2 6" xfId="26793"/>
    <cellStyle name="40% - Énfasis3 2 5 2 3" xfId="26794"/>
    <cellStyle name="40% - Énfasis3 2 5 2 3 2" xfId="26795"/>
    <cellStyle name="40% - Énfasis3 2 5 2 3 2 2" xfId="26796"/>
    <cellStyle name="40% - Énfasis3 2 5 2 3 2 2 2" xfId="26797"/>
    <cellStyle name="40% - Énfasis3 2 5 2 3 2 2 2 2" xfId="26798"/>
    <cellStyle name="40% - Énfasis3 2 5 2 3 2 2 3" xfId="26799"/>
    <cellStyle name="40% - Énfasis3 2 5 2 3 2 2 3 2" xfId="26800"/>
    <cellStyle name="40% - Énfasis3 2 5 2 3 2 2 4" xfId="26801"/>
    <cellStyle name="40% - Énfasis3 2 5 2 3 2 3" xfId="26802"/>
    <cellStyle name="40% - Énfasis3 2 5 2 3 2 3 2" xfId="26803"/>
    <cellStyle name="40% - Énfasis3 2 5 2 3 2 4" xfId="26804"/>
    <cellStyle name="40% - Énfasis3 2 5 2 3 2 4 2" xfId="26805"/>
    <cellStyle name="40% - Énfasis3 2 5 2 3 2 5" xfId="26806"/>
    <cellStyle name="40% - Énfasis3 2 5 2 3 3" xfId="26807"/>
    <cellStyle name="40% - Énfasis3 2 5 2 3 3 2" xfId="26808"/>
    <cellStyle name="40% - Énfasis3 2 5 2 3 3 2 2" xfId="26809"/>
    <cellStyle name="40% - Énfasis3 2 5 2 3 3 3" xfId="26810"/>
    <cellStyle name="40% - Énfasis3 2 5 2 3 3 3 2" xfId="26811"/>
    <cellStyle name="40% - Énfasis3 2 5 2 3 3 4" xfId="26812"/>
    <cellStyle name="40% - Énfasis3 2 5 2 3 4" xfId="26813"/>
    <cellStyle name="40% - Énfasis3 2 5 2 3 4 2" xfId="26814"/>
    <cellStyle name="40% - Énfasis3 2 5 2 3 5" xfId="26815"/>
    <cellStyle name="40% - Énfasis3 2 5 2 3 5 2" xfId="26816"/>
    <cellStyle name="40% - Énfasis3 2 5 2 3 6" xfId="26817"/>
    <cellStyle name="40% - Énfasis3 2 5 2 4" xfId="26818"/>
    <cellStyle name="40% - Énfasis3 2 5 2 4 2" xfId="26819"/>
    <cellStyle name="40% - Énfasis3 2 5 2 4 2 2" xfId="26820"/>
    <cellStyle name="40% - Énfasis3 2 5 2 4 2 2 2" xfId="26821"/>
    <cellStyle name="40% - Énfasis3 2 5 2 4 2 3" xfId="26822"/>
    <cellStyle name="40% - Énfasis3 2 5 2 4 2 3 2" xfId="26823"/>
    <cellStyle name="40% - Énfasis3 2 5 2 4 2 4" xfId="26824"/>
    <cellStyle name="40% - Énfasis3 2 5 2 4 3" xfId="26825"/>
    <cellStyle name="40% - Énfasis3 2 5 2 4 3 2" xfId="26826"/>
    <cellStyle name="40% - Énfasis3 2 5 2 4 4" xfId="26827"/>
    <cellStyle name="40% - Énfasis3 2 5 2 4 4 2" xfId="26828"/>
    <cellStyle name="40% - Énfasis3 2 5 2 4 5" xfId="26829"/>
    <cellStyle name="40% - Énfasis3 2 5 2 5" xfId="26830"/>
    <cellStyle name="40% - Énfasis3 2 5 2 5 2" xfId="26831"/>
    <cellStyle name="40% - Énfasis3 2 5 2 5 2 2" xfId="26832"/>
    <cellStyle name="40% - Énfasis3 2 5 2 5 3" xfId="26833"/>
    <cellStyle name="40% - Énfasis3 2 5 2 5 3 2" xfId="26834"/>
    <cellStyle name="40% - Énfasis3 2 5 2 5 4" xfId="26835"/>
    <cellStyle name="40% - Énfasis3 2 5 2 6" xfId="26836"/>
    <cellStyle name="40% - Énfasis3 2 5 2 6 2" xfId="26837"/>
    <cellStyle name="40% - Énfasis3 2 5 2 7" xfId="26838"/>
    <cellStyle name="40% - Énfasis3 2 5 2 7 2" xfId="26839"/>
    <cellStyle name="40% - Énfasis3 2 5 2 8" xfId="26840"/>
    <cellStyle name="40% - Énfasis3 2 5 3" xfId="26841"/>
    <cellStyle name="40% - Énfasis3 2 5 3 2" xfId="26842"/>
    <cellStyle name="40% - Énfasis3 2 5 3 2 2" xfId="26843"/>
    <cellStyle name="40% - Énfasis3 2 5 3 2 2 2" xfId="26844"/>
    <cellStyle name="40% - Énfasis3 2 5 3 2 2 2 2" xfId="26845"/>
    <cellStyle name="40% - Énfasis3 2 5 3 2 2 3" xfId="26846"/>
    <cellStyle name="40% - Énfasis3 2 5 3 2 2 3 2" xfId="26847"/>
    <cellStyle name="40% - Énfasis3 2 5 3 2 2 4" xfId="26848"/>
    <cellStyle name="40% - Énfasis3 2 5 3 2 3" xfId="26849"/>
    <cellStyle name="40% - Énfasis3 2 5 3 2 3 2" xfId="26850"/>
    <cellStyle name="40% - Énfasis3 2 5 3 2 4" xfId="26851"/>
    <cellStyle name="40% - Énfasis3 2 5 3 2 4 2" xfId="26852"/>
    <cellStyle name="40% - Énfasis3 2 5 3 2 5" xfId="26853"/>
    <cellStyle name="40% - Énfasis3 2 5 3 3" xfId="26854"/>
    <cellStyle name="40% - Énfasis3 2 5 3 3 2" xfId="26855"/>
    <cellStyle name="40% - Énfasis3 2 5 3 3 2 2" xfId="26856"/>
    <cellStyle name="40% - Énfasis3 2 5 3 3 3" xfId="26857"/>
    <cellStyle name="40% - Énfasis3 2 5 3 3 3 2" xfId="26858"/>
    <cellStyle name="40% - Énfasis3 2 5 3 3 4" xfId="26859"/>
    <cellStyle name="40% - Énfasis3 2 5 3 4" xfId="26860"/>
    <cellStyle name="40% - Énfasis3 2 5 3 4 2" xfId="26861"/>
    <cellStyle name="40% - Énfasis3 2 5 3 5" xfId="26862"/>
    <cellStyle name="40% - Énfasis3 2 5 3 5 2" xfId="26863"/>
    <cellStyle name="40% - Énfasis3 2 5 3 6" xfId="26864"/>
    <cellStyle name="40% - Énfasis3 2 5 4" xfId="26865"/>
    <cellStyle name="40% - Énfasis3 2 5 4 2" xfId="26866"/>
    <cellStyle name="40% - Énfasis3 2 5 4 2 2" xfId="26867"/>
    <cellStyle name="40% - Énfasis3 2 5 4 2 2 2" xfId="26868"/>
    <cellStyle name="40% - Énfasis3 2 5 4 2 2 2 2" xfId="26869"/>
    <cellStyle name="40% - Énfasis3 2 5 4 2 2 3" xfId="26870"/>
    <cellStyle name="40% - Énfasis3 2 5 4 2 2 3 2" xfId="26871"/>
    <cellStyle name="40% - Énfasis3 2 5 4 2 2 4" xfId="26872"/>
    <cellStyle name="40% - Énfasis3 2 5 4 2 3" xfId="26873"/>
    <cellStyle name="40% - Énfasis3 2 5 4 2 3 2" xfId="26874"/>
    <cellStyle name="40% - Énfasis3 2 5 4 2 4" xfId="26875"/>
    <cellStyle name="40% - Énfasis3 2 5 4 2 4 2" xfId="26876"/>
    <cellStyle name="40% - Énfasis3 2 5 4 2 5" xfId="26877"/>
    <cellStyle name="40% - Énfasis3 2 5 4 3" xfId="26878"/>
    <cellStyle name="40% - Énfasis3 2 5 4 3 2" xfId="26879"/>
    <cellStyle name="40% - Énfasis3 2 5 4 3 2 2" xfId="26880"/>
    <cellStyle name="40% - Énfasis3 2 5 4 3 3" xfId="26881"/>
    <cellStyle name="40% - Énfasis3 2 5 4 3 3 2" xfId="26882"/>
    <cellStyle name="40% - Énfasis3 2 5 4 3 4" xfId="26883"/>
    <cellStyle name="40% - Énfasis3 2 5 4 4" xfId="26884"/>
    <cellStyle name="40% - Énfasis3 2 5 4 4 2" xfId="26885"/>
    <cellStyle name="40% - Énfasis3 2 5 4 5" xfId="26886"/>
    <cellStyle name="40% - Énfasis3 2 5 4 5 2" xfId="26887"/>
    <cellStyle name="40% - Énfasis3 2 5 4 6" xfId="26888"/>
    <cellStyle name="40% - Énfasis3 2 5 5" xfId="26889"/>
    <cellStyle name="40% - Énfasis3 2 5 5 2" xfId="26890"/>
    <cellStyle name="40% - Énfasis3 2 5 5 2 2" xfId="26891"/>
    <cellStyle name="40% - Énfasis3 2 5 5 2 2 2" xfId="26892"/>
    <cellStyle name="40% - Énfasis3 2 5 5 2 3" xfId="26893"/>
    <cellStyle name="40% - Énfasis3 2 5 5 2 3 2" xfId="26894"/>
    <cellStyle name="40% - Énfasis3 2 5 5 2 4" xfId="26895"/>
    <cellStyle name="40% - Énfasis3 2 5 5 3" xfId="26896"/>
    <cellStyle name="40% - Énfasis3 2 5 5 3 2" xfId="26897"/>
    <cellStyle name="40% - Énfasis3 2 5 5 4" xfId="26898"/>
    <cellStyle name="40% - Énfasis3 2 5 5 4 2" xfId="26899"/>
    <cellStyle name="40% - Énfasis3 2 5 5 5" xfId="26900"/>
    <cellStyle name="40% - Énfasis3 2 5 6" xfId="26901"/>
    <cellStyle name="40% - Énfasis3 2 5 6 2" xfId="26902"/>
    <cellStyle name="40% - Énfasis3 2 5 6 2 2" xfId="26903"/>
    <cellStyle name="40% - Énfasis3 2 5 6 3" xfId="26904"/>
    <cellStyle name="40% - Énfasis3 2 5 6 3 2" xfId="26905"/>
    <cellStyle name="40% - Énfasis3 2 5 6 4" xfId="26906"/>
    <cellStyle name="40% - Énfasis3 2 5 7" xfId="26907"/>
    <cellStyle name="40% - Énfasis3 2 5 7 2" xfId="26908"/>
    <cellStyle name="40% - Énfasis3 2 5 8" xfId="26909"/>
    <cellStyle name="40% - Énfasis3 2 5 8 2" xfId="26910"/>
    <cellStyle name="40% - Énfasis3 2 5 9" xfId="26911"/>
    <cellStyle name="40% - Énfasis3 2 6" xfId="26912"/>
    <cellStyle name="40% - Énfasis3 2 6 2" xfId="26913"/>
    <cellStyle name="40% - Énfasis3 2 6 2 2" xfId="26914"/>
    <cellStyle name="40% - Énfasis3 2 6 2 2 2" xfId="26915"/>
    <cellStyle name="40% - Énfasis3 2 6 2 2 2 2" xfId="26916"/>
    <cellStyle name="40% - Énfasis3 2 6 2 2 2 2 2" xfId="26917"/>
    <cellStyle name="40% - Énfasis3 2 6 2 2 2 2 2 2" xfId="26918"/>
    <cellStyle name="40% - Énfasis3 2 6 2 2 2 2 3" xfId="26919"/>
    <cellStyle name="40% - Énfasis3 2 6 2 2 2 2 3 2" xfId="26920"/>
    <cellStyle name="40% - Énfasis3 2 6 2 2 2 2 4" xfId="26921"/>
    <cellStyle name="40% - Énfasis3 2 6 2 2 2 3" xfId="26922"/>
    <cellStyle name="40% - Énfasis3 2 6 2 2 2 3 2" xfId="26923"/>
    <cellStyle name="40% - Énfasis3 2 6 2 2 2 4" xfId="26924"/>
    <cellStyle name="40% - Énfasis3 2 6 2 2 2 4 2" xfId="26925"/>
    <cellStyle name="40% - Énfasis3 2 6 2 2 2 5" xfId="26926"/>
    <cellStyle name="40% - Énfasis3 2 6 2 2 3" xfId="26927"/>
    <cellStyle name="40% - Énfasis3 2 6 2 2 3 2" xfId="26928"/>
    <cellStyle name="40% - Énfasis3 2 6 2 2 3 2 2" xfId="26929"/>
    <cellStyle name="40% - Énfasis3 2 6 2 2 3 3" xfId="26930"/>
    <cellStyle name="40% - Énfasis3 2 6 2 2 3 3 2" xfId="26931"/>
    <cellStyle name="40% - Énfasis3 2 6 2 2 3 4" xfId="26932"/>
    <cellStyle name="40% - Énfasis3 2 6 2 2 4" xfId="26933"/>
    <cellStyle name="40% - Énfasis3 2 6 2 2 4 2" xfId="26934"/>
    <cellStyle name="40% - Énfasis3 2 6 2 2 5" xfId="26935"/>
    <cellStyle name="40% - Énfasis3 2 6 2 2 5 2" xfId="26936"/>
    <cellStyle name="40% - Énfasis3 2 6 2 2 6" xfId="26937"/>
    <cellStyle name="40% - Énfasis3 2 6 2 3" xfId="26938"/>
    <cellStyle name="40% - Énfasis3 2 6 2 3 2" xfId="26939"/>
    <cellStyle name="40% - Énfasis3 2 6 2 3 2 2" xfId="26940"/>
    <cellStyle name="40% - Énfasis3 2 6 2 3 2 2 2" xfId="26941"/>
    <cellStyle name="40% - Énfasis3 2 6 2 3 2 2 2 2" xfId="26942"/>
    <cellStyle name="40% - Énfasis3 2 6 2 3 2 2 3" xfId="26943"/>
    <cellStyle name="40% - Énfasis3 2 6 2 3 2 2 3 2" xfId="26944"/>
    <cellStyle name="40% - Énfasis3 2 6 2 3 2 2 4" xfId="26945"/>
    <cellStyle name="40% - Énfasis3 2 6 2 3 2 3" xfId="26946"/>
    <cellStyle name="40% - Énfasis3 2 6 2 3 2 3 2" xfId="26947"/>
    <cellStyle name="40% - Énfasis3 2 6 2 3 2 4" xfId="26948"/>
    <cellStyle name="40% - Énfasis3 2 6 2 3 2 4 2" xfId="26949"/>
    <cellStyle name="40% - Énfasis3 2 6 2 3 2 5" xfId="26950"/>
    <cellStyle name="40% - Énfasis3 2 6 2 3 3" xfId="26951"/>
    <cellStyle name="40% - Énfasis3 2 6 2 3 3 2" xfId="26952"/>
    <cellStyle name="40% - Énfasis3 2 6 2 3 3 2 2" xfId="26953"/>
    <cellStyle name="40% - Énfasis3 2 6 2 3 3 3" xfId="26954"/>
    <cellStyle name="40% - Énfasis3 2 6 2 3 3 3 2" xfId="26955"/>
    <cellStyle name="40% - Énfasis3 2 6 2 3 3 4" xfId="26956"/>
    <cellStyle name="40% - Énfasis3 2 6 2 3 4" xfId="26957"/>
    <cellStyle name="40% - Énfasis3 2 6 2 3 4 2" xfId="26958"/>
    <cellStyle name="40% - Énfasis3 2 6 2 3 5" xfId="26959"/>
    <cellStyle name="40% - Énfasis3 2 6 2 3 5 2" xfId="26960"/>
    <cellStyle name="40% - Énfasis3 2 6 2 3 6" xfId="26961"/>
    <cellStyle name="40% - Énfasis3 2 6 2 4" xfId="26962"/>
    <cellStyle name="40% - Énfasis3 2 6 2 4 2" xfId="26963"/>
    <cellStyle name="40% - Énfasis3 2 6 2 4 2 2" xfId="26964"/>
    <cellStyle name="40% - Énfasis3 2 6 2 4 2 2 2" xfId="26965"/>
    <cellStyle name="40% - Énfasis3 2 6 2 4 2 3" xfId="26966"/>
    <cellStyle name="40% - Énfasis3 2 6 2 4 2 3 2" xfId="26967"/>
    <cellStyle name="40% - Énfasis3 2 6 2 4 2 4" xfId="26968"/>
    <cellStyle name="40% - Énfasis3 2 6 2 4 3" xfId="26969"/>
    <cellStyle name="40% - Énfasis3 2 6 2 4 3 2" xfId="26970"/>
    <cellStyle name="40% - Énfasis3 2 6 2 4 4" xfId="26971"/>
    <cellStyle name="40% - Énfasis3 2 6 2 4 4 2" xfId="26972"/>
    <cellStyle name="40% - Énfasis3 2 6 2 4 5" xfId="26973"/>
    <cellStyle name="40% - Énfasis3 2 6 2 5" xfId="26974"/>
    <cellStyle name="40% - Énfasis3 2 6 2 5 2" xfId="26975"/>
    <cellStyle name="40% - Énfasis3 2 6 2 5 2 2" xfId="26976"/>
    <cellStyle name="40% - Énfasis3 2 6 2 5 3" xfId="26977"/>
    <cellStyle name="40% - Énfasis3 2 6 2 5 3 2" xfId="26978"/>
    <cellStyle name="40% - Énfasis3 2 6 2 5 4" xfId="26979"/>
    <cellStyle name="40% - Énfasis3 2 6 2 6" xfId="26980"/>
    <cellStyle name="40% - Énfasis3 2 6 2 6 2" xfId="26981"/>
    <cellStyle name="40% - Énfasis3 2 6 2 7" xfId="26982"/>
    <cellStyle name="40% - Énfasis3 2 6 2 7 2" xfId="26983"/>
    <cellStyle name="40% - Énfasis3 2 6 2 8" xfId="26984"/>
    <cellStyle name="40% - Énfasis3 2 6 3" xfId="26985"/>
    <cellStyle name="40% - Énfasis3 2 6 3 2" xfId="26986"/>
    <cellStyle name="40% - Énfasis3 2 6 3 2 2" xfId="26987"/>
    <cellStyle name="40% - Énfasis3 2 6 3 2 2 2" xfId="26988"/>
    <cellStyle name="40% - Énfasis3 2 6 3 2 2 2 2" xfId="26989"/>
    <cellStyle name="40% - Énfasis3 2 6 3 2 2 3" xfId="26990"/>
    <cellStyle name="40% - Énfasis3 2 6 3 2 2 3 2" xfId="26991"/>
    <cellStyle name="40% - Énfasis3 2 6 3 2 2 4" xfId="26992"/>
    <cellStyle name="40% - Énfasis3 2 6 3 2 3" xfId="26993"/>
    <cellStyle name="40% - Énfasis3 2 6 3 2 3 2" xfId="26994"/>
    <cellStyle name="40% - Énfasis3 2 6 3 2 4" xfId="26995"/>
    <cellStyle name="40% - Énfasis3 2 6 3 2 4 2" xfId="26996"/>
    <cellStyle name="40% - Énfasis3 2 6 3 2 5" xfId="26997"/>
    <cellStyle name="40% - Énfasis3 2 6 3 3" xfId="26998"/>
    <cellStyle name="40% - Énfasis3 2 6 3 3 2" xfId="26999"/>
    <cellStyle name="40% - Énfasis3 2 6 3 3 2 2" xfId="27000"/>
    <cellStyle name="40% - Énfasis3 2 6 3 3 3" xfId="27001"/>
    <cellStyle name="40% - Énfasis3 2 6 3 3 3 2" xfId="27002"/>
    <cellStyle name="40% - Énfasis3 2 6 3 3 4" xfId="27003"/>
    <cellStyle name="40% - Énfasis3 2 6 3 4" xfId="27004"/>
    <cellStyle name="40% - Énfasis3 2 6 3 4 2" xfId="27005"/>
    <cellStyle name="40% - Énfasis3 2 6 3 5" xfId="27006"/>
    <cellStyle name="40% - Énfasis3 2 6 3 5 2" xfId="27007"/>
    <cellStyle name="40% - Énfasis3 2 6 3 6" xfId="27008"/>
    <cellStyle name="40% - Énfasis3 2 6 4" xfId="27009"/>
    <cellStyle name="40% - Énfasis3 2 6 4 2" xfId="27010"/>
    <cellStyle name="40% - Énfasis3 2 6 4 2 2" xfId="27011"/>
    <cellStyle name="40% - Énfasis3 2 6 4 2 2 2" xfId="27012"/>
    <cellStyle name="40% - Énfasis3 2 6 4 2 2 2 2" xfId="27013"/>
    <cellStyle name="40% - Énfasis3 2 6 4 2 2 3" xfId="27014"/>
    <cellStyle name="40% - Énfasis3 2 6 4 2 2 3 2" xfId="27015"/>
    <cellStyle name="40% - Énfasis3 2 6 4 2 2 4" xfId="27016"/>
    <cellStyle name="40% - Énfasis3 2 6 4 2 3" xfId="27017"/>
    <cellStyle name="40% - Énfasis3 2 6 4 2 3 2" xfId="27018"/>
    <cellStyle name="40% - Énfasis3 2 6 4 2 4" xfId="27019"/>
    <cellStyle name="40% - Énfasis3 2 6 4 2 4 2" xfId="27020"/>
    <cellStyle name="40% - Énfasis3 2 6 4 2 5" xfId="27021"/>
    <cellStyle name="40% - Énfasis3 2 6 4 3" xfId="27022"/>
    <cellStyle name="40% - Énfasis3 2 6 4 3 2" xfId="27023"/>
    <cellStyle name="40% - Énfasis3 2 6 4 3 2 2" xfId="27024"/>
    <cellStyle name="40% - Énfasis3 2 6 4 3 3" xfId="27025"/>
    <cellStyle name="40% - Énfasis3 2 6 4 3 3 2" xfId="27026"/>
    <cellStyle name="40% - Énfasis3 2 6 4 3 4" xfId="27027"/>
    <cellStyle name="40% - Énfasis3 2 6 4 4" xfId="27028"/>
    <cellStyle name="40% - Énfasis3 2 6 4 4 2" xfId="27029"/>
    <cellStyle name="40% - Énfasis3 2 6 4 5" xfId="27030"/>
    <cellStyle name="40% - Énfasis3 2 6 4 5 2" xfId="27031"/>
    <cellStyle name="40% - Énfasis3 2 6 4 6" xfId="27032"/>
    <cellStyle name="40% - Énfasis3 2 6 5" xfId="27033"/>
    <cellStyle name="40% - Énfasis3 2 6 5 2" xfId="27034"/>
    <cellStyle name="40% - Énfasis3 2 6 5 2 2" xfId="27035"/>
    <cellStyle name="40% - Énfasis3 2 6 5 2 2 2" xfId="27036"/>
    <cellStyle name="40% - Énfasis3 2 6 5 2 3" xfId="27037"/>
    <cellStyle name="40% - Énfasis3 2 6 5 2 3 2" xfId="27038"/>
    <cellStyle name="40% - Énfasis3 2 6 5 2 4" xfId="27039"/>
    <cellStyle name="40% - Énfasis3 2 6 5 3" xfId="27040"/>
    <cellStyle name="40% - Énfasis3 2 6 5 3 2" xfId="27041"/>
    <cellStyle name="40% - Énfasis3 2 6 5 4" xfId="27042"/>
    <cellStyle name="40% - Énfasis3 2 6 5 4 2" xfId="27043"/>
    <cellStyle name="40% - Énfasis3 2 6 5 5" xfId="27044"/>
    <cellStyle name="40% - Énfasis3 2 6 6" xfId="27045"/>
    <cellStyle name="40% - Énfasis3 2 6 6 2" xfId="27046"/>
    <cellStyle name="40% - Énfasis3 2 6 6 2 2" xfId="27047"/>
    <cellStyle name="40% - Énfasis3 2 6 6 3" xfId="27048"/>
    <cellStyle name="40% - Énfasis3 2 6 6 3 2" xfId="27049"/>
    <cellStyle name="40% - Énfasis3 2 6 6 4" xfId="27050"/>
    <cellStyle name="40% - Énfasis3 2 6 7" xfId="27051"/>
    <cellStyle name="40% - Énfasis3 2 6 7 2" xfId="27052"/>
    <cellStyle name="40% - Énfasis3 2 6 8" xfId="27053"/>
    <cellStyle name="40% - Énfasis3 2 6 8 2" xfId="27054"/>
    <cellStyle name="40% - Énfasis3 2 6 9" xfId="27055"/>
    <cellStyle name="40% - Énfasis3 2 7" xfId="27056"/>
    <cellStyle name="40% - Énfasis3 2 7 2" xfId="27057"/>
    <cellStyle name="40% - Énfasis3 2 7 2 2" xfId="27058"/>
    <cellStyle name="40% - Énfasis3 2 7 2 2 2" xfId="27059"/>
    <cellStyle name="40% - Énfasis3 2 7 2 2 2 2" xfId="27060"/>
    <cellStyle name="40% - Énfasis3 2 7 2 2 2 2 2" xfId="27061"/>
    <cellStyle name="40% - Énfasis3 2 7 2 2 2 2 2 2" xfId="27062"/>
    <cellStyle name="40% - Énfasis3 2 7 2 2 2 2 3" xfId="27063"/>
    <cellStyle name="40% - Énfasis3 2 7 2 2 2 2 3 2" xfId="27064"/>
    <cellStyle name="40% - Énfasis3 2 7 2 2 2 2 4" xfId="27065"/>
    <cellStyle name="40% - Énfasis3 2 7 2 2 2 3" xfId="27066"/>
    <cellStyle name="40% - Énfasis3 2 7 2 2 2 3 2" xfId="27067"/>
    <cellStyle name="40% - Énfasis3 2 7 2 2 2 4" xfId="27068"/>
    <cellStyle name="40% - Énfasis3 2 7 2 2 2 4 2" xfId="27069"/>
    <cellStyle name="40% - Énfasis3 2 7 2 2 2 5" xfId="27070"/>
    <cellStyle name="40% - Énfasis3 2 7 2 2 3" xfId="27071"/>
    <cellStyle name="40% - Énfasis3 2 7 2 2 3 2" xfId="27072"/>
    <cellStyle name="40% - Énfasis3 2 7 2 2 3 2 2" xfId="27073"/>
    <cellStyle name="40% - Énfasis3 2 7 2 2 3 3" xfId="27074"/>
    <cellStyle name="40% - Énfasis3 2 7 2 2 3 3 2" xfId="27075"/>
    <cellStyle name="40% - Énfasis3 2 7 2 2 3 4" xfId="27076"/>
    <cellStyle name="40% - Énfasis3 2 7 2 2 4" xfId="27077"/>
    <cellStyle name="40% - Énfasis3 2 7 2 2 4 2" xfId="27078"/>
    <cellStyle name="40% - Énfasis3 2 7 2 2 5" xfId="27079"/>
    <cellStyle name="40% - Énfasis3 2 7 2 2 5 2" xfId="27080"/>
    <cellStyle name="40% - Énfasis3 2 7 2 2 6" xfId="27081"/>
    <cellStyle name="40% - Énfasis3 2 7 2 3" xfId="27082"/>
    <cellStyle name="40% - Énfasis3 2 7 2 3 2" xfId="27083"/>
    <cellStyle name="40% - Énfasis3 2 7 2 3 2 2" xfId="27084"/>
    <cellStyle name="40% - Énfasis3 2 7 2 3 2 2 2" xfId="27085"/>
    <cellStyle name="40% - Énfasis3 2 7 2 3 2 2 2 2" xfId="27086"/>
    <cellStyle name="40% - Énfasis3 2 7 2 3 2 2 3" xfId="27087"/>
    <cellStyle name="40% - Énfasis3 2 7 2 3 2 2 3 2" xfId="27088"/>
    <cellStyle name="40% - Énfasis3 2 7 2 3 2 2 4" xfId="27089"/>
    <cellStyle name="40% - Énfasis3 2 7 2 3 2 3" xfId="27090"/>
    <cellStyle name="40% - Énfasis3 2 7 2 3 2 3 2" xfId="27091"/>
    <cellStyle name="40% - Énfasis3 2 7 2 3 2 4" xfId="27092"/>
    <cellStyle name="40% - Énfasis3 2 7 2 3 2 4 2" xfId="27093"/>
    <cellStyle name="40% - Énfasis3 2 7 2 3 2 5" xfId="27094"/>
    <cellStyle name="40% - Énfasis3 2 7 2 3 3" xfId="27095"/>
    <cellStyle name="40% - Énfasis3 2 7 2 3 3 2" xfId="27096"/>
    <cellStyle name="40% - Énfasis3 2 7 2 3 3 2 2" xfId="27097"/>
    <cellStyle name="40% - Énfasis3 2 7 2 3 3 3" xfId="27098"/>
    <cellStyle name="40% - Énfasis3 2 7 2 3 3 3 2" xfId="27099"/>
    <cellStyle name="40% - Énfasis3 2 7 2 3 3 4" xfId="27100"/>
    <cellStyle name="40% - Énfasis3 2 7 2 3 4" xfId="27101"/>
    <cellStyle name="40% - Énfasis3 2 7 2 3 4 2" xfId="27102"/>
    <cellStyle name="40% - Énfasis3 2 7 2 3 5" xfId="27103"/>
    <cellStyle name="40% - Énfasis3 2 7 2 3 5 2" xfId="27104"/>
    <cellStyle name="40% - Énfasis3 2 7 2 3 6" xfId="27105"/>
    <cellStyle name="40% - Énfasis3 2 7 2 4" xfId="27106"/>
    <cellStyle name="40% - Énfasis3 2 7 2 4 2" xfId="27107"/>
    <cellStyle name="40% - Énfasis3 2 7 2 4 2 2" xfId="27108"/>
    <cellStyle name="40% - Énfasis3 2 7 2 4 2 2 2" xfId="27109"/>
    <cellStyle name="40% - Énfasis3 2 7 2 4 2 3" xfId="27110"/>
    <cellStyle name="40% - Énfasis3 2 7 2 4 2 3 2" xfId="27111"/>
    <cellStyle name="40% - Énfasis3 2 7 2 4 2 4" xfId="27112"/>
    <cellStyle name="40% - Énfasis3 2 7 2 4 3" xfId="27113"/>
    <cellStyle name="40% - Énfasis3 2 7 2 4 3 2" xfId="27114"/>
    <cellStyle name="40% - Énfasis3 2 7 2 4 4" xfId="27115"/>
    <cellStyle name="40% - Énfasis3 2 7 2 4 4 2" xfId="27116"/>
    <cellStyle name="40% - Énfasis3 2 7 2 4 5" xfId="27117"/>
    <cellStyle name="40% - Énfasis3 2 7 2 5" xfId="27118"/>
    <cellStyle name="40% - Énfasis3 2 7 2 5 2" xfId="27119"/>
    <cellStyle name="40% - Énfasis3 2 7 2 5 2 2" xfId="27120"/>
    <cellStyle name="40% - Énfasis3 2 7 2 5 3" xfId="27121"/>
    <cellStyle name="40% - Énfasis3 2 7 2 5 3 2" xfId="27122"/>
    <cellStyle name="40% - Énfasis3 2 7 2 5 4" xfId="27123"/>
    <cellStyle name="40% - Énfasis3 2 7 2 6" xfId="27124"/>
    <cellStyle name="40% - Énfasis3 2 7 2 6 2" xfId="27125"/>
    <cellStyle name="40% - Énfasis3 2 7 2 7" xfId="27126"/>
    <cellStyle name="40% - Énfasis3 2 7 2 7 2" xfId="27127"/>
    <cellStyle name="40% - Énfasis3 2 7 2 8" xfId="27128"/>
    <cellStyle name="40% - Énfasis3 2 7 3" xfId="27129"/>
    <cellStyle name="40% - Énfasis3 2 7 3 2" xfId="27130"/>
    <cellStyle name="40% - Énfasis3 2 7 3 2 2" xfId="27131"/>
    <cellStyle name="40% - Énfasis3 2 7 3 2 2 2" xfId="27132"/>
    <cellStyle name="40% - Énfasis3 2 7 3 2 2 2 2" xfId="27133"/>
    <cellStyle name="40% - Énfasis3 2 7 3 2 2 3" xfId="27134"/>
    <cellStyle name="40% - Énfasis3 2 7 3 2 2 3 2" xfId="27135"/>
    <cellStyle name="40% - Énfasis3 2 7 3 2 2 4" xfId="27136"/>
    <cellStyle name="40% - Énfasis3 2 7 3 2 3" xfId="27137"/>
    <cellStyle name="40% - Énfasis3 2 7 3 2 3 2" xfId="27138"/>
    <cellStyle name="40% - Énfasis3 2 7 3 2 4" xfId="27139"/>
    <cellStyle name="40% - Énfasis3 2 7 3 2 4 2" xfId="27140"/>
    <cellStyle name="40% - Énfasis3 2 7 3 2 5" xfId="27141"/>
    <cellStyle name="40% - Énfasis3 2 7 3 3" xfId="27142"/>
    <cellStyle name="40% - Énfasis3 2 7 3 3 2" xfId="27143"/>
    <cellStyle name="40% - Énfasis3 2 7 3 3 2 2" xfId="27144"/>
    <cellStyle name="40% - Énfasis3 2 7 3 3 3" xfId="27145"/>
    <cellStyle name="40% - Énfasis3 2 7 3 3 3 2" xfId="27146"/>
    <cellStyle name="40% - Énfasis3 2 7 3 3 4" xfId="27147"/>
    <cellStyle name="40% - Énfasis3 2 7 3 4" xfId="27148"/>
    <cellStyle name="40% - Énfasis3 2 7 3 4 2" xfId="27149"/>
    <cellStyle name="40% - Énfasis3 2 7 3 5" xfId="27150"/>
    <cellStyle name="40% - Énfasis3 2 7 3 5 2" xfId="27151"/>
    <cellStyle name="40% - Énfasis3 2 7 3 6" xfId="27152"/>
    <cellStyle name="40% - Énfasis3 2 7 4" xfId="27153"/>
    <cellStyle name="40% - Énfasis3 2 7 4 2" xfId="27154"/>
    <cellStyle name="40% - Énfasis3 2 7 4 2 2" xfId="27155"/>
    <cellStyle name="40% - Énfasis3 2 7 4 2 2 2" xfId="27156"/>
    <cellStyle name="40% - Énfasis3 2 7 4 2 2 2 2" xfId="27157"/>
    <cellStyle name="40% - Énfasis3 2 7 4 2 2 3" xfId="27158"/>
    <cellStyle name="40% - Énfasis3 2 7 4 2 2 3 2" xfId="27159"/>
    <cellStyle name="40% - Énfasis3 2 7 4 2 2 4" xfId="27160"/>
    <cellStyle name="40% - Énfasis3 2 7 4 2 3" xfId="27161"/>
    <cellStyle name="40% - Énfasis3 2 7 4 2 3 2" xfId="27162"/>
    <cellStyle name="40% - Énfasis3 2 7 4 2 4" xfId="27163"/>
    <cellStyle name="40% - Énfasis3 2 7 4 2 4 2" xfId="27164"/>
    <cellStyle name="40% - Énfasis3 2 7 4 2 5" xfId="27165"/>
    <cellStyle name="40% - Énfasis3 2 7 4 3" xfId="27166"/>
    <cellStyle name="40% - Énfasis3 2 7 4 3 2" xfId="27167"/>
    <cellStyle name="40% - Énfasis3 2 7 4 3 2 2" xfId="27168"/>
    <cellStyle name="40% - Énfasis3 2 7 4 3 3" xfId="27169"/>
    <cellStyle name="40% - Énfasis3 2 7 4 3 3 2" xfId="27170"/>
    <cellStyle name="40% - Énfasis3 2 7 4 3 4" xfId="27171"/>
    <cellStyle name="40% - Énfasis3 2 7 4 4" xfId="27172"/>
    <cellStyle name="40% - Énfasis3 2 7 4 4 2" xfId="27173"/>
    <cellStyle name="40% - Énfasis3 2 7 4 5" xfId="27174"/>
    <cellStyle name="40% - Énfasis3 2 7 4 5 2" xfId="27175"/>
    <cellStyle name="40% - Énfasis3 2 7 4 6" xfId="27176"/>
    <cellStyle name="40% - Énfasis3 2 7 5" xfId="27177"/>
    <cellStyle name="40% - Énfasis3 2 7 5 2" xfId="27178"/>
    <cellStyle name="40% - Énfasis3 2 7 5 2 2" xfId="27179"/>
    <cellStyle name="40% - Énfasis3 2 7 5 2 2 2" xfId="27180"/>
    <cellStyle name="40% - Énfasis3 2 7 5 2 3" xfId="27181"/>
    <cellStyle name="40% - Énfasis3 2 7 5 2 3 2" xfId="27182"/>
    <cellStyle name="40% - Énfasis3 2 7 5 2 4" xfId="27183"/>
    <cellStyle name="40% - Énfasis3 2 7 5 3" xfId="27184"/>
    <cellStyle name="40% - Énfasis3 2 7 5 3 2" xfId="27185"/>
    <cellStyle name="40% - Énfasis3 2 7 5 4" xfId="27186"/>
    <cellStyle name="40% - Énfasis3 2 7 5 4 2" xfId="27187"/>
    <cellStyle name="40% - Énfasis3 2 7 5 5" xfId="27188"/>
    <cellStyle name="40% - Énfasis3 2 7 6" xfId="27189"/>
    <cellStyle name="40% - Énfasis3 2 7 6 2" xfId="27190"/>
    <cellStyle name="40% - Énfasis3 2 7 6 2 2" xfId="27191"/>
    <cellStyle name="40% - Énfasis3 2 7 6 3" xfId="27192"/>
    <cellStyle name="40% - Énfasis3 2 7 6 3 2" xfId="27193"/>
    <cellStyle name="40% - Énfasis3 2 7 6 4" xfId="27194"/>
    <cellStyle name="40% - Énfasis3 2 7 7" xfId="27195"/>
    <cellStyle name="40% - Énfasis3 2 7 7 2" xfId="27196"/>
    <cellStyle name="40% - Énfasis3 2 7 8" xfId="27197"/>
    <cellStyle name="40% - Énfasis3 2 7 8 2" xfId="27198"/>
    <cellStyle name="40% - Énfasis3 2 7 9" xfId="27199"/>
    <cellStyle name="40% - Énfasis3 2 8" xfId="27200"/>
    <cellStyle name="40% - Énfasis3 2 8 2" xfId="27201"/>
    <cellStyle name="40% - Énfasis3 2 8 2 2" xfId="27202"/>
    <cellStyle name="40% - Énfasis3 2 8 2 2 2" xfId="27203"/>
    <cellStyle name="40% - Énfasis3 2 8 2 2 2 2" xfId="27204"/>
    <cellStyle name="40% - Énfasis3 2 8 2 2 2 2 2" xfId="27205"/>
    <cellStyle name="40% - Énfasis3 2 8 2 2 2 2 2 2" xfId="27206"/>
    <cellStyle name="40% - Énfasis3 2 8 2 2 2 2 3" xfId="27207"/>
    <cellStyle name="40% - Énfasis3 2 8 2 2 2 2 3 2" xfId="27208"/>
    <cellStyle name="40% - Énfasis3 2 8 2 2 2 2 4" xfId="27209"/>
    <cellStyle name="40% - Énfasis3 2 8 2 2 2 3" xfId="27210"/>
    <cellStyle name="40% - Énfasis3 2 8 2 2 2 3 2" xfId="27211"/>
    <cellStyle name="40% - Énfasis3 2 8 2 2 2 4" xfId="27212"/>
    <cellStyle name="40% - Énfasis3 2 8 2 2 2 4 2" xfId="27213"/>
    <cellStyle name="40% - Énfasis3 2 8 2 2 2 5" xfId="27214"/>
    <cellStyle name="40% - Énfasis3 2 8 2 2 3" xfId="27215"/>
    <cellStyle name="40% - Énfasis3 2 8 2 2 3 2" xfId="27216"/>
    <cellStyle name="40% - Énfasis3 2 8 2 2 3 2 2" xfId="27217"/>
    <cellStyle name="40% - Énfasis3 2 8 2 2 3 3" xfId="27218"/>
    <cellStyle name="40% - Énfasis3 2 8 2 2 3 3 2" xfId="27219"/>
    <cellStyle name="40% - Énfasis3 2 8 2 2 3 4" xfId="27220"/>
    <cellStyle name="40% - Énfasis3 2 8 2 2 4" xfId="27221"/>
    <cellStyle name="40% - Énfasis3 2 8 2 2 4 2" xfId="27222"/>
    <cellStyle name="40% - Énfasis3 2 8 2 2 5" xfId="27223"/>
    <cellStyle name="40% - Énfasis3 2 8 2 2 5 2" xfId="27224"/>
    <cellStyle name="40% - Énfasis3 2 8 2 2 6" xfId="27225"/>
    <cellStyle name="40% - Énfasis3 2 8 2 3" xfId="27226"/>
    <cellStyle name="40% - Énfasis3 2 8 2 3 2" xfId="27227"/>
    <cellStyle name="40% - Énfasis3 2 8 2 3 2 2" xfId="27228"/>
    <cellStyle name="40% - Énfasis3 2 8 2 3 2 2 2" xfId="27229"/>
    <cellStyle name="40% - Énfasis3 2 8 2 3 2 2 2 2" xfId="27230"/>
    <cellStyle name="40% - Énfasis3 2 8 2 3 2 2 3" xfId="27231"/>
    <cellStyle name="40% - Énfasis3 2 8 2 3 2 2 3 2" xfId="27232"/>
    <cellStyle name="40% - Énfasis3 2 8 2 3 2 2 4" xfId="27233"/>
    <cellStyle name="40% - Énfasis3 2 8 2 3 2 3" xfId="27234"/>
    <cellStyle name="40% - Énfasis3 2 8 2 3 2 3 2" xfId="27235"/>
    <cellStyle name="40% - Énfasis3 2 8 2 3 2 4" xfId="27236"/>
    <cellStyle name="40% - Énfasis3 2 8 2 3 2 4 2" xfId="27237"/>
    <cellStyle name="40% - Énfasis3 2 8 2 3 2 5" xfId="27238"/>
    <cellStyle name="40% - Énfasis3 2 8 2 3 3" xfId="27239"/>
    <cellStyle name="40% - Énfasis3 2 8 2 3 3 2" xfId="27240"/>
    <cellStyle name="40% - Énfasis3 2 8 2 3 3 2 2" xfId="27241"/>
    <cellStyle name="40% - Énfasis3 2 8 2 3 3 3" xfId="27242"/>
    <cellStyle name="40% - Énfasis3 2 8 2 3 3 3 2" xfId="27243"/>
    <cellStyle name="40% - Énfasis3 2 8 2 3 3 4" xfId="27244"/>
    <cellStyle name="40% - Énfasis3 2 8 2 3 4" xfId="27245"/>
    <cellStyle name="40% - Énfasis3 2 8 2 3 4 2" xfId="27246"/>
    <cellStyle name="40% - Énfasis3 2 8 2 3 5" xfId="27247"/>
    <cellStyle name="40% - Énfasis3 2 8 2 3 5 2" xfId="27248"/>
    <cellStyle name="40% - Énfasis3 2 8 2 3 6" xfId="27249"/>
    <cellStyle name="40% - Énfasis3 2 8 2 4" xfId="27250"/>
    <cellStyle name="40% - Énfasis3 2 8 2 4 2" xfId="27251"/>
    <cellStyle name="40% - Énfasis3 2 8 2 4 2 2" xfId="27252"/>
    <cellStyle name="40% - Énfasis3 2 8 2 4 2 2 2" xfId="27253"/>
    <cellStyle name="40% - Énfasis3 2 8 2 4 2 3" xfId="27254"/>
    <cellStyle name="40% - Énfasis3 2 8 2 4 2 3 2" xfId="27255"/>
    <cellStyle name="40% - Énfasis3 2 8 2 4 2 4" xfId="27256"/>
    <cellStyle name="40% - Énfasis3 2 8 2 4 3" xfId="27257"/>
    <cellStyle name="40% - Énfasis3 2 8 2 4 3 2" xfId="27258"/>
    <cellStyle name="40% - Énfasis3 2 8 2 4 4" xfId="27259"/>
    <cellStyle name="40% - Énfasis3 2 8 2 4 4 2" xfId="27260"/>
    <cellStyle name="40% - Énfasis3 2 8 2 4 5" xfId="27261"/>
    <cellStyle name="40% - Énfasis3 2 8 2 5" xfId="27262"/>
    <cellStyle name="40% - Énfasis3 2 8 2 5 2" xfId="27263"/>
    <cellStyle name="40% - Énfasis3 2 8 2 5 2 2" xfId="27264"/>
    <cellStyle name="40% - Énfasis3 2 8 2 5 3" xfId="27265"/>
    <cellStyle name="40% - Énfasis3 2 8 2 5 3 2" xfId="27266"/>
    <cellStyle name="40% - Énfasis3 2 8 2 5 4" xfId="27267"/>
    <cellStyle name="40% - Énfasis3 2 8 2 6" xfId="27268"/>
    <cellStyle name="40% - Énfasis3 2 8 2 6 2" xfId="27269"/>
    <cellStyle name="40% - Énfasis3 2 8 2 7" xfId="27270"/>
    <cellStyle name="40% - Énfasis3 2 8 2 7 2" xfId="27271"/>
    <cellStyle name="40% - Énfasis3 2 8 2 8" xfId="27272"/>
    <cellStyle name="40% - Énfasis3 2 8 3" xfId="27273"/>
    <cellStyle name="40% - Énfasis3 2 8 3 2" xfId="27274"/>
    <cellStyle name="40% - Énfasis3 2 8 3 2 2" xfId="27275"/>
    <cellStyle name="40% - Énfasis3 2 8 3 2 2 2" xfId="27276"/>
    <cellStyle name="40% - Énfasis3 2 8 3 2 2 2 2" xfId="27277"/>
    <cellStyle name="40% - Énfasis3 2 8 3 2 2 3" xfId="27278"/>
    <cellStyle name="40% - Énfasis3 2 8 3 2 2 3 2" xfId="27279"/>
    <cellStyle name="40% - Énfasis3 2 8 3 2 2 4" xfId="27280"/>
    <cellStyle name="40% - Énfasis3 2 8 3 2 3" xfId="27281"/>
    <cellStyle name="40% - Énfasis3 2 8 3 2 3 2" xfId="27282"/>
    <cellStyle name="40% - Énfasis3 2 8 3 2 4" xfId="27283"/>
    <cellStyle name="40% - Énfasis3 2 8 3 2 4 2" xfId="27284"/>
    <cellStyle name="40% - Énfasis3 2 8 3 2 5" xfId="27285"/>
    <cellStyle name="40% - Énfasis3 2 8 3 3" xfId="27286"/>
    <cellStyle name="40% - Énfasis3 2 8 3 3 2" xfId="27287"/>
    <cellStyle name="40% - Énfasis3 2 8 3 3 2 2" xfId="27288"/>
    <cellStyle name="40% - Énfasis3 2 8 3 3 3" xfId="27289"/>
    <cellStyle name="40% - Énfasis3 2 8 3 3 3 2" xfId="27290"/>
    <cellStyle name="40% - Énfasis3 2 8 3 3 4" xfId="27291"/>
    <cellStyle name="40% - Énfasis3 2 8 3 4" xfId="27292"/>
    <cellStyle name="40% - Énfasis3 2 8 3 4 2" xfId="27293"/>
    <cellStyle name="40% - Énfasis3 2 8 3 5" xfId="27294"/>
    <cellStyle name="40% - Énfasis3 2 8 3 5 2" xfId="27295"/>
    <cellStyle name="40% - Énfasis3 2 8 3 6" xfId="27296"/>
    <cellStyle name="40% - Énfasis3 2 8 4" xfId="27297"/>
    <cellStyle name="40% - Énfasis3 2 8 4 2" xfId="27298"/>
    <cellStyle name="40% - Énfasis3 2 8 4 2 2" xfId="27299"/>
    <cellStyle name="40% - Énfasis3 2 8 4 2 2 2" xfId="27300"/>
    <cellStyle name="40% - Énfasis3 2 8 4 2 2 2 2" xfId="27301"/>
    <cellStyle name="40% - Énfasis3 2 8 4 2 2 3" xfId="27302"/>
    <cellStyle name="40% - Énfasis3 2 8 4 2 2 3 2" xfId="27303"/>
    <cellStyle name="40% - Énfasis3 2 8 4 2 2 4" xfId="27304"/>
    <cellStyle name="40% - Énfasis3 2 8 4 2 3" xfId="27305"/>
    <cellStyle name="40% - Énfasis3 2 8 4 2 3 2" xfId="27306"/>
    <cellStyle name="40% - Énfasis3 2 8 4 2 4" xfId="27307"/>
    <cellStyle name="40% - Énfasis3 2 8 4 2 4 2" xfId="27308"/>
    <cellStyle name="40% - Énfasis3 2 8 4 2 5" xfId="27309"/>
    <cellStyle name="40% - Énfasis3 2 8 4 3" xfId="27310"/>
    <cellStyle name="40% - Énfasis3 2 8 4 3 2" xfId="27311"/>
    <cellStyle name="40% - Énfasis3 2 8 4 3 2 2" xfId="27312"/>
    <cellStyle name="40% - Énfasis3 2 8 4 3 3" xfId="27313"/>
    <cellStyle name="40% - Énfasis3 2 8 4 3 3 2" xfId="27314"/>
    <cellStyle name="40% - Énfasis3 2 8 4 3 4" xfId="27315"/>
    <cellStyle name="40% - Énfasis3 2 8 4 4" xfId="27316"/>
    <cellStyle name="40% - Énfasis3 2 8 4 4 2" xfId="27317"/>
    <cellStyle name="40% - Énfasis3 2 8 4 5" xfId="27318"/>
    <cellStyle name="40% - Énfasis3 2 8 4 5 2" xfId="27319"/>
    <cellStyle name="40% - Énfasis3 2 8 4 6" xfId="27320"/>
    <cellStyle name="40% - Énfasis3 2 8 5" xfId="27321"/>
    <cellStyle name="40% - Énfasis3 2 8 5 2" xfId="27322"/>
    <cellStyle name="40% - Énfasis3 2 8 5 2 2" xfId="27323"/>
    <cellStyle name="40% - Énfasis3 2 8 5 2 2 2" xfId="27324"/>
    <cellStyle name="40% - Énfasis3 2 8 5 2 3" xfId="27325"/>
    <cellStyle name="40% - Énfasis3 2 8 5 2 3 2" xfId="27326"/>
    <cellStyle name="40% - Énfasis3 2 8 5 2 4" xfId="27327"/>
    <cellStyle name="40% - Énfasis3 2 8 5 3" xfId="27328"/>
    <cellStyle name="40% - Énfasis3 2 8 5 3 2" xfId="27329"/>
    <cellStyle name="40% - Énfasis3 2 8 5 4" xfId="27330"/>
    <cellStyle name="40% - Énfasis3 2 8 5 4 2" xfId="27331"/>
    <cellStyle name="40% - Énfasis3 2 8 5 5" xfId="27332"/>
    <cellStyle name="40% - Énfasis3 2 8 6" xfId="27333"/>
    <cellStyle name="40% - Énfasis3 2 8 6 2" xfId="27334"/>
    <cellStyle name="40% - Énfasis3 2 8 6 2 2" xfId="27335"/>
    <cellStyle name="40% - Énfasis3 2 8 6 3" xfId="27336"/>
    <cellStyle name="40% - Énfasis3 2 8 6 3 2" xfId="27337"/>
    <cellStyle name="40% - Énfasis3 2 8 6 4" xfId="27338"/>
    <cellStyle name="40% - Énfasis3 2 8 7" xfId="27339"/>
    <cellStyle name="40% - Énfasis3 2 8 7 2" xfId="27340"/>
    <cellStyle name="40% - Énfasis3 2 8 8" xfId="27341"/>
    <cellStyle name="40% - Énfasis3 2 8 8 2" xfId="27342"/>
    <cellStyle name="40% - Énfasis3 2 8 9" xfId="27343"/>
    <cellStyle name="40% - Énfasis3 2 9" xfId="27344"/>
    <cellStyle name="40% - Énfasis3 2 9 2" xfId="27345"/>
    <cellStyle name="40% - Énfasis3 2 9 2 2" xfId="27346"/>
    <cellStyle name="40% - Énfasis3 2 9 2 2 2" xfId="27347"/>
    <cellStyle name="40% - Énfasis3 2 9 2 2 2 2" xfId="27348"/>
    <cellStyle name="40% - Énfasis3 2 9 2 2 2 2 2" xfId="27349"/>
    <cellStyle name="40% - Énfasis3 2 9 2 2 2 2 2 2" xfId="27350"/>
    <cellStyle name="40% - Énfasis3 2 9 2 2 2 2 3" xfId="27351"/>
    <cellStyle name="40% - Énfasis3 2 9 2 2 2 2 3 2" xfId="27352"/>
    <cellStyle name="40% - Énfasis3 2 9 2 2 2 2 4" xfId="27353"/>
    <cellStyle name="40% - Énfasis3 2 9 2 2 2 3" xfId="27354"/>
    <cellStyle name="40% - Énfasis3 2 9 2 2 2 3 2" xfId="27355"/>
    <cellStyle name="40% - Énfasis3 2 9 2 2 2 4" xfId="27356"/>
    <cellStyle name="40% - Énfasis3 2 9 2 2 2 4 2" xfId="27357"/>
    <cellStyle name="40% - Énfasis3 2 9 2 2 2 5" xfId="27358"/>
    <cellStyle name="40% - Énfasis3 2 9 2 2 3" xfId="27359"/>
    <cellStyle name="40% - Énfasis3 2 9 2 2 3 2" xfId="27360"/>
    <cellStyle name="40% - Énfasis3 2 9 2 2 3 2 2" xfId="27361"/>
    <cellStyle name="40% - Énfasis3 2 9 2 2 3 3" xfId="27362"/>
    <cellStyle name="40% - Énfasis3 2 9 2 2 3 3 2" xfId="27363"/>
    <cellStyle name="40% - Énfasis3 2 9 2 2 3 4" xfId="27364"/>
    <cellStyle name="40% - Énfasis3 2 9 2 2 4" xfId="27365"/>
    <cellStyle name="40% - Énfasis3 2 9 2 2 4 2" xfId="27366"/>
    <cellStyle name="40% - Énfasis3 2 9 2 2 5" xfId="27367"/>
    <cellStyle name="40% - Énfasis3 2 9 2 2 5 2" xfId="27368"/>
    <cellStyle name="40% - Énfasis3 2 9 2 2 6" xfId="27369"/>
    <cellStyle name="40% - Énfasis3 2 9 2 3" xfId="27370"/>
    <cellStyle name="40% - Énfasis3 2 9 2 3 2" xfId="27371"/>
    <cellStyle name="40% - Énfasis3 2 9 2 3 2 2" xfId="27372"/>
    <cellStyle name="40% - Énfasis3 2 9 2 3 2 2 2" xfId="27373"/>
    <cellStyle name="40% - Énfasis3 2 9 2 3 2 2 2 2" xfId="27374"/>
    <cellStyle name="40% - Énfasis3 2 9 2 3 2 2 3" xfId="27375"/>
    <cellStyle name="40% - Énfasis3 2 9 2 3 2 2 3 2" xfId="27376"/>
    <cellStyle name="40% - Énfasis3 2 9 2 3 2 2 4" xfId="27377"/>
    <cellStyle name="40% - Énfasis3 2 9 2 3 2 3" xfId="27378"/>
    <cellStyle name="40% - Énfasis3 2 9 2 3 2 3 2" xfId="27379"/>
    <cellStyle name="40% - Énfasis3 2 9 2 3 2 4" xfId="27380"/>
    <cellStyle name="40% - Énfasis3 2 9 2 3 2 4 2" xfId="27381"/>
    <cellStyle name="40% - Énfasis3 2 9 2 3 2 5" xfId="27382"/>
    <cellStyle name="40% - Énfasis3 2 9 2 3 3" xfId="27383"/>
    <cellStyle name="40% - Énfasis3 2 9 2 3 3 2" xfId="27384"/>
    <cellStyle name="40% - Énfasis3 2 9 2 3 3 2 2" xfId="27385"/>
    <cellStyle name="40% - Énfasis3 2 9 2 3 3 3" xfId="27386"/>
    <cellStyle name="40% - Énfasis3 2 9 2 3 3 3 2" xfId="27387"/>
    <cellStyle name="40% - Énfasis3 2 9 2 3 3 4" xfId="27388"/>
    <cellStyle name="40% - Énfasis3 2 9 2 3 4" xfId="27389"/>
    <cellStyle name="40% - Énfasis3 2 9 2 3 4 2" xfId="27390"/>
    <cellStyle name="40% - Énfasis3 2 9 2 3 5" xfId="27391"/>
    <cellStyle name="40% - Énfasis3 2 9 2 3 5 2" xfId="27392"/>
    <cellStyle name="40% - Énfasis3 2 9 2 3 6" xfId="27393"/>
    <cellStyle name="40% - Énfasis3 2 9 2 4" xfId="27394"/>
    <cellStyle name="40% - Énfasis3 2 9 2 4 2" xfId="27395"/>
    <cellStyle name="40% - Énfasis3 2 9 2 4 2 2" xfId="27396"/>
    <cellStyle name="40% - Énfasis3 2 9 2 4 2 2 2" xfId="27397"/>
    <cellStyle name="40% - Énfasis3 2 9 2 4 2 3" xfId="27398"/>
    <cellStyle name="40% - Énfasis3 2 9 2 4 2 3 2" xfId="27399"/>
    <cellStyle name="40% - Énfasis3 2 9 2 4 2 4" xfId="27400"/>
    <cellStyle name="40% - Énfasis3 2 9 2 4 3" xfId="27401"/>
    <cellStyle name="40% - Énfasis3 2 9 2 4 3 2" xfId="27402"/>
    <cellStyle name="40% - Énfasis3 2 9 2 4 4" xfId="27403"/>
    <cellStyle name="40% - Énfasis3 2 9 2 4 4 2" xfId="27404"/>
    <cellStyle name="40% - Énfasis3 2 9 2 4 5" xfId="27405"/>
    <cellStyle name="40% - Énfasis3 2 9 2 5" xfId="27406"/>
    <cellStyle name="40% - Énfasis3 2 9 2 5 2" xfId="27407"/>
    <cellStyle name="40% - Énfasis3 2 9 2 5 2 2" xfId="27408"/>
    <cellStyle name="40% - Énfasis3 2 9 2 5 3" xfId="27409"/>
    <cellStyle name="40% - Énfasis3 2 9 2 5 3 2" xfId="27410"/>
    <cellStyle name="40% - Énfasis3 2 9 2 5 4" xfId="27411"/>
    <cellStyle name="40% - Énfasis3 2 9 2 6" xfId="27412"/>
    <cellStyle name="40% - Énfasis3 2 9 2 6 2" xfId="27413"/>
    <cellStyle name="40% - Énfasis3 2 9 2 7" xfId="27414"/>
    <cellStyle name="40% - Énfasis3 2 9 2 7 2" xfId="27415"/>
    <cellStyle name="40% - Énfasis3 2 9 2 8" xfId="27416"/>
    <cellStyle name="40% - Énfasis3 2 9 3" xfId="27417"/>
    <cellStyle name="40% - Énfasis3 2 9 3 2" xfId="27418"/>
    <cellStyle name="40% - Énfasis3 2 9 3 2 2" xfId="27419"/>
    <cellStyle name="40% - Énfasis3 2 9 3 2 2 2" xfId="27420"/>
    <cellStyle name="40% - Énfasis3 2 9 3 2 2 2 2" xfId="27421"/>
    <cellStyle name="40% - Énfasis3 2 9 3 2 2 3" xfId="27422"/>
    <cellStyle name="40% - Énfasis3 2 9 3 2 2 3 2" xfId="27423"/>
    <cellStyle name="40% - Énfasis3 2 9 3 2 2 4" xfId="27424"/>
    <cellStyle name="40% - Énfasis3 2 9 3 2 3" xfId="27425"/>
    <cellStyle name="40% - Énfasis3 2 9 3 2 3 2" xfId="27426"/>
    <cellStyle name="40% - Énfasis3 2 9 3 2 4" xfId="27427"/>
    <cellStyle name="40% - Énfasis3 2 9 3 2 4 2" xfId="27428"/>
    <cellStyle name="40% - Énfasis3 2 9 3 2 5" xfId="27429"/>
    <cellStyle name="40% - Énfasis3 2 9 3 3" xfId="27430"/>
    <cellStyle name="40% - Énfasis3 2 9 3 3 2" xfId="27431"/>
    <cellStyle name="40% - Énfasis3 2 9 3 3 2 2" xfId="27432"/>
    <cellStyle name="40% - Énfasis3 2 9 3 3 3" xfId="27433"/>
    <cellStyle name="40% - Énfasis3 2 9 3 3 3 2" xfId="27434"/>
    <cellStyle name="40% - Énfasis3 2 9 3 3 4" xfId="27435"/>
    <cellStyle name="40% - Énfasis3 2 9 3 4" xfId="27436"/>
    <cellStyle name="40% - Énfasis3 2 9 3 4 2" xfId="27437"/>
    <cellStyle name="40% - Énfasis3 2 9 3 5" xfId="27438"/>
    <cellStyle name="40% - Énfasis3 2 9 3 5 2" xfId="27439"/>
    <cellStyle name="40% - Énfasis3 2 9 3 6" xfId="27440"/>
    <cellStyle name="40% - Énfasis3 2 9 4" xfId="27441"/>
    <cellStyle name="40% - Énfasis3 2 9 4 2" xfId="27442"/>
    <cellStyle name="40% - Énfasis3 2 9 4 2 2" xfId="27443"/>
    <cellStyle name="40% - Énfasis3 2 9 4 2 2 2" xfId="27444"/>
    <cellStyle name="40% - Énfasis3 2 9 4 2 2 2 2" xfId="27445"/>
    <cellStyle name="40% - Énfasis3 2 9 4 2 2 3" xfId="27446"/>
    <cellStyle name="40% - Énfasis3 2 9 4 2 2 3 2" xfId="27447"/>
    <cellStyle name="40% - Énfasis3 2 9 4 2 2 4" xfId="27448"/>
    <cellStyle name="40% - Énfasis3 2 9 4 2 3" xfId="27449"/>
    <cellStyle name="40% - Énfasis3 2 9 4 2 3 2" xfId="27450"/>
    <cellStyle name="40% - Énfasis3 2 9 4 2 4" xfId="27451"/>
    <cellStyle name="40% - Énfasis3 2 9 4 2 4 2" xfId="27452"/>
    <cellStyle name="40% - Énfasis3 2 9 4 2 5" xfId="27453"/>
    <cellStyle name="40% - Énfasis3 2 9 4 3" xfId="27454"/>
    <cellStyle name="40% - Énfasis3 2 9 4 3 2" xfId="27455"/>
    <cellStyle name="40% - Énfasis3 2 9 4 3 2 2" xfId="27456"/>
    <cellStyle name="40% - Énfasis3 2 9 4 3 3" xfId="27457"/>
    <cellStyle name="40% - Énfasis3 2 9 4 3 3 2" xfId="27458"/>
    <cellStyle name="40% - Énfasis3 2 9 4 3 4" xfId="27459"/>
    <cellStyle name="40% - Énfasis3 2 9 4 4" xfId="27460"/>
    <cellStyle name="40% - Énfasis3 2 9 4 4 2" xfId="27461"/>
    <cellStyle name="40% - Énfasis3 2 9 4 5" xfId="27462"/>
    <cellStyle name="40% - Énfasis3 2 9 4 5 2" xfId="27463"/>
    <cellStyle name="40% - Énfasis3 2 9 4 6" xfId="27464"/>
    <cellStyle name="40% - Énfasis3 2 9 5" xfId="27465"/>
    <cellStyle name="40% - Énfasis3 2 9 5 2" xfId="27466"/>
    <cellStyle name="40% - Énfasis3 2 9 5 2 2" xfId="27467"/>
    <cellStyle name="40% - Énfasis3 2 9 5 2 2 2" xfId="27468"/>
    <cellStyle name="40% - Énfasis3 2 9 5 2 3" xfId="27469"/>
    <cellStyle name="40% - Énfasis3 2 9 5 2 3 2" xfId="27470"/>
    <cellStyle name="40% - Énfasis3 2 9 5 2 4" xfId="27471"/>
    <cellStyle name="40% - Énfasis3 2 9 5 3" xfId="27472"/>
    <cellStyle name="40% - Énfasis3 2 9 5 3 2" xfId="27473"/>
    <cellStyle name="40% - Énfasis3 2 9 5 4" xfId="27474"/>
    <cellStyle name="40% - Énfasis3 2 9 5 4 2" xfId="27475"/>
    <cellStyle name="40% - Énfasis3 2 9 5 5" xfId="27476"/>
    <cellStyle name="40% - Énfasis3 2 9 6" xfId="27477"/>
    <cellStyle name="40% - Énfasis3 2 9 6 2" xfId="27478"/>
    <cellStyle name="40% - Énfasis3 2 9 6 2 2" xfId="27479"/>
    <cellStyle name="40% - Énfasis3 2 9 6 3" xfId="27480"/>
    <cellStyle name="40% - Énfasis3 2 9 6 3 2" xfId="27481"/>
    <cellStyle name="40% - Énfasis3 2 9 6 4" xfId="27482"/>
    <cellStyle name="40% - Énfasis3 2 9 7" xfId="27483"/>
    <cellStyle name="40% - Énfasis3 2 9 7 2" xfId="27484"/>
    <cellStyle name="40% - Énfasis3 2 9 8" xfId="27485"/>
    <cellStyle name="40% - Énfasis3 2 9 8 2" xfId="27486"/>
    <cellStyle name="40% - Énfasis3 2 9 9" xfId="27487"/>
    <cellStyle name="40% - Énfasis3 3" xfId="27488"/>
    <cellStyle name="40% - Énfasis3 3 10" xfId="27489"/>
    <cellStyle name="40% - Énfasis3 3 11" xfId="27490"/>
    <cellStyle name="40% - Énfasis3 3 12" xfId="27491"/>
    <cellStyle name="40% - Énfasis3 3 2" xfId="27492"/>
    <cellStyle name="40% - Énfasis3 3 3" xfId="27493"/>
    <cellStyle name="40% - Énfasis3 3 4" xfId="27494"/>
    <cellStyle name="40% - Énfasis3 3 5" xfId="27495"/>
    <cellStyle name="40% - Énfasis3 3 6" xfId="27496"/>
    <cellStyle name="40% - Énfasis3 3 7" xfId="27497"/>
    <cellStyle name="40% - Énfasis3 3 8" xfId="27498"/>
    <cellStyle name="40% - Énfasis3 3 9" xfId="27499"/>
    <cellStyle name="40% - Énfasis3 4" xfId="27500"/>
    <cellStyle name="40% - Énfasis3 4 10" xfId="27501"/>
    <cellStyle name="40% - Énfasis3 4 11" xfId="27502"/>
    <cellStyle name="40% - Énfasis3 4 12" xfId="27503"/>
    <cellStyle name="40% - Énfasis3 4 13" xfId="27504"/>
    <cellStyle name="40% - Énfasis3 4 2" xfId="27505"/>
    <cellStyle name="40% - Énfasis3 4 3" xfId="27506"/>
    <cellStyle name="40% - Énfasis3 4 4" xfId="27507"/>
    <cellStyle name="40% - Énfasis3 4 5" xfId="27508"/>
    <cellStyle name="40% - Énfasis3 4 6" xfId="27509"/>
    <cellStyle name="40% - Énfasis3 4 7" xfId="27510"/>
    <cellStyle name="40% - Énfasis3 4 8" xfId="27511"/>
    <cellStyle name="40% - Énfasis3 4 9" xfId="27512"/>
    <cellStyle name="40% - Énfasis3 5" xfId="27513"/>
    <cellStyle name="40% - Énfasis3 5 10" xfId="27514"/>
    <cellStyle name="40% - Énfasis3 5 10 2" xfId="27515"/>
    <cellStyle name="40% - Énfasis3 5 10 2 2" xfId="27516"/>
    <cellStyle name="40% - Énfasis3 5 10 2 2 2" xfId="27517"/>
    <cellStyle name="40% - Énfasis3 5 10 2 2 2 2" xfId="27518"/>
    <cellStyle name="40% - Énfasis3 5 10 2 2 3" xfId="27519"/>
    <cellStyle name="40% - Énfasis3 5 10 2 2 3 2" xfId="27520"/>
    <cellStyle name="40% - Énfasis3 5 10 2 2 4" xfId="27521"/>
    <cellStyle name="40% - Énfasis3 5 10 2 3" xfId="27522"/>
    <cellStyle name="40% - Énfasis3 5 10 2 3 2" xfId="27523"/>
    <cellStyle name="40% - Énfasis3 5 10 2 4" xfId="27524"/>
    <cellStyle name="40% - Énfasis3 5 10 2 4 2" xfId="27525"/>
    <cellStyle name="40% - Énfasis3 5 10 2 5" xfId="27526"/>
    <cellStyle name="40% - Énfasis3 5 10 3" xfId="27527"/>
    <cellStyle name="40% - Énfasis3 5 10 3 2" xfId="27528"/>
    <cellStyle name="40% - Énfasis3 5 10 3 2 2" xfId="27529"/>
    <cellStyle name="40% - Énfasis3 5 10 3 3" xfId="27530"/>
    <cellStyle name="40% - Énfasis3 5 10 3 3 2" xfId="27531"/>
    <cellStyle name="40% - Énfasis3 5 10 3 4" xfId="27532"/>
    <cellStyle name="40% - Énfasis3 5 10 4" xfId="27533"/>
    <cellStyle name="40% - Énfasis3 5 10 4 2" xfId="27534"/>
    <cellStyle name="40% - Énfasis3 5 10 5" xfId="27535"/>
    <cellStyle name="40% - Énfasis3 5 10 5 2" xfId="27536"/>
    <cellStyle name="40% - Énfasis3 5 10 6" xfId="27537"/>
    <cellStyle name="40% - Énfasis3 5 11" xfId="27538"/>
    <cellStyle name="40% - Énfasis3 5 11 2" xfId="27539"/>
    <cellStyle name="40% - Énfasis3 5 11 2 2" xfId="27540"/>
    <cellStyle name="40% - Énfasis3 5 11 2 2 2" xfId="27541"/>
    <cellStyle name="40% - Énfasis3 5 11 2 2 2 2" xfId="27542"/>
    <cellStyle name="40% - Énfasis3 5 11 2 2 3" xfId="27543"/>
    <cellStyle name="40% - Énfasis3 5 11 2 2 3 2" xfId="27544"/>
    <cellStyle name="40% - Énfasis3 5 11 2 2 4" xfId="27545"/>
    <cellStyle name="40% - Énfasis3 5 11 2 3" xfId="27546"/>
    <cellStyle name="40% - Énfasis3 5 11 2 3 2" xfId="27547"/>
    <cellStyle name="40% - Énfasis3 5 11 2 4" xfId="27548"/>
    <cellStyle name="40% - Énfasis3 5 11 2 4 2" xfId="27549"/>
    <cellStyle name="40% - Énfasis3 5 11 2 5" xfId="27550"/>
    <cellStyle name="40% - Énfasis3 5 11 3" xfId="27551"/>
    <cellStyle name="40% - Énfasis3 5 11 3 2" xfId="27552"/>
    <cellStyle name="40% - Énfasis3 5 11 3 2 2" xfId="27553"/>
    <cellStyle name="40% - Énfasis3 5 11 3 3" xfId="27554"/>
    <cellStyle name="40% - Énfasis3 5 11 3 3 2" xfId="27555"/>
    <cellStyle name="40% - Énfasis3 5 11 3 4" xfId="27556"/>
    <cellStyle name="40% - Énfasis3 5 11 4" xfId="27557"/>
    <cellStyle name="40% - Énfasis3 5 11 4 2" xfId="27558"/>
    <cellStyle name="40% - Énfasis3 5 11 5" xfId="27559"/>
    <cellStyle name="40% - Énfasis3 5 11 5 2" xfId="27560"/>
    <cellStyle name="40% - Énfasis3 5 11 6" xfId="27561"/>
    <cellStyle name="40% - Énfasis3 5 12" xfId="27562"/>
    <cellStyle name="40% - Énfasis3 5 12 2" xfId="27563"/>
    <cellStyle name="40% - Énfasis3 5 12 2 2" xfId="27564"/>
    <cellStyle name="40% - Énfasis3 5 12 2 2 2" xfId="27565"/>
    <cellStyle name="40% - Énfasis3 5 12 2 3" xfId="27566"/>
    <cellStyle name="40% - Énfasis3 5 12 2 3 2" xfId="27567"/>
    <cellStyle name="40% - Énfasis3 5 12 2 4" xfId="27568"/>
    <cellStyle name="40% - Énfasis3 5 12 3" xfId="27569"/>
    <cellStyle name="40% - Énfasis3 5 12 3 2" xfId="27570"/>
    <cellStyle name="40% - Énfasis3 5 12 4" xfId="27571"/>
    <cellStyle name="40% - Énfasis3 5 12 4 2" xfId="27572"/>
    <cellStyle name="40% - Énfasis3 5 12 5" xfId="27573"/>
    <cellStyle name="40% - Énfasis3 5 13" xfId="27574"/>
    <cellStyle name="40% - Énfasis3 5 13 2" xfId="27575"/>
    <cellStyle name="40% - Énfasis3 5 13 2 2" xfId="27576"/>
    <cellStyle name="40% - Énfasis3 5 13 3" xfId="27577"/>
    <cellStyle name="40% - Énfasis3 5 13 3 2" xfId="27578"/>
    <cellStyle name="40% - Énfasis3 5 13 4" xfId="27579"/>
    <cellStyle name="40% - Énfasis3 5 14" xfId="27580"/>
    <cellStyle name="40% - Énfasis3 5 14 2" xfId="27581"/>
    <cellStyle name="40% - Énfasis3 5 15" xfId="27582"/>
    <cellStyle name="40% - Énfasis3 5 15 2" xfId="27583"/>
    <cellStyle name="40% - Énfasis3 5 16" xfId="27584"/>
    <cellStyle name="40% - Énfasis3 5 17" xfId="27585"/>
    <cellStyle name="40% - Énfasis3 5 2" xfId="27586"/>
    <cellStyle name="40% - Énfasis3 5 2 2" xfId="27587"/>
    <cellStyle name="40% - Énfasis3 5 2 2 2" xfId="27588"/>
    <cellStyle name="40% - Énfasis3 5 2 2 2 2" xfId="27589"/>
    <cellStyle name="40% - Énfasis3 5 2 2 2 2 2" xfId="27590"/>
    <cellStyle name="40% - Énfasis3 5 2 2 2 2 2 2" xfId="27591"/>
    <cellStyle name="40% - Énfasis3 5 2 2 2 2 2 2 2" xfId="27592"/>
    <cellStyle name="40% - Énfasis3 5 2 2 2 2 2 3" xfId="27593"/>
    <cellStyle name="40% - Énfasis3 5 2 2 2 2 2 3 2" xfId="27594"/>
    <cellStyle name="40% - Énfasis3 5 2 2 2 2 2 4" xfId="27595"/>
    <cellStyle name="40% - Énfasis3 5 2 2 2 2 3" xfId="27596"/>
    <cellStyle name="40% - Énfasis3 5 2 2 2 2 3 2" xfId="27597"/>
    <cellStyle name="40% - Énfasis3 5 2 2 2 2 4" xfId="27598"/>
    <cellStyle name="40% - Énfasis3 5 2 2 2 2 4 2" xfId="27599"/>
    <cellStyle name="40% - Énfasis3 5 2 2 2 2 5" xfId="27600"/>
    <cellStyle name="40% - Énfasis3 5 2 2 2 3" xfId="27601"/>
    <cellStyle name="40% - Énfasis3 5 2 2 2 3 2" xfId="27602"/>
    <cellStyle name="40% - Énfasis3 5 2 2 2 3 2 2" xfId="27603"/>
    <cellStyle name="40% - Énfasis3 5 2 2 2 3 3" xfId="27604"/>
    <cellStyle name="40% - Énfasis3 5 2 2 2 3 3 2" xfId="27605"/>
    <cellStyle name="40% - Énfasis3 5 2 2 2 3 4" xfId="27606"/>
    <cellStyle name="40% - Énfasis3 5 2 2 2 4" xfId="27607"/>
    <cellStyle name="40% - Énfasis3 5 2 2 2 4 2" xfId="27608"/>
    <cellStyle name="40% - Énfasis3 5 2 2 2 5" xfId="27609"/>
    <cellStyle name="40% - Énfasis3 5 2 2 2 5 2" xfId="27610"/>
    <cellStyle name="40% - Énfasis3 5 2 2 2 6" xfId="27611"/>
    <cellStyle name="40% - Énfasis3 5 2 2 3" xfId="27612"/>
    <cellStyle name="40% - Énfasis3 5 2 2 3 2" xfId="27613"/>
    <cellStyle name="40% - Énfasis3 5 2 2 3 2 2" xfId="27614"/>
    <cellStyle name="40% - Énfasis3 5 2 2 3 2 2 2" xfId="27615"/>
    <cellStyle name="40% - Énfasis3 5 2 2 3 2 2 2 2" xfId="27616"/>
    <cellStyle name="40% - Énfasis3 5 2 2 3 2 2 3" xfId="27617"/>
    <cellStyle name="40% - Énfasis3 5 2 2 3 2 2 3 2" xfId="27618"/>
    <cellStyle name="40% - Énfasis3 5 2 2 3 2 2 4" xfId="27619"/>
    <cellStyle name="40% - Énfasis3 5 2 2 3 2 3" xfId="27620"/>
    <cellStyle name="40% - Énfasis3 5 2 2 3 2 3 2" xfId="27621"/>
    <cellStyle name="40% - Énfasis3 5 2 2 3 2 4" xfId="27622"/>
    <cellStyle name="40% - Énfasis3 5 2 2 3 2 4 2" xfId="27623"/>
    <cellStyle name="40% - Énfasis3 5 2 2 3 2 5" xfId="27624"/>
    <cellStyle name="40% - Énfasis3 5 2 2 3 3" xfId="27625"/>
    <cellStyle name="40% - Énfasis3 5 2 2 3 3 2" xfId="27626"/>
    <cellStyle name="40% - Énfasis3 5 2 2 3 3 2 2" xfId="27627"/>
    <cellStyle name="40% - Énfasis3 5 2 2 3 3 3" xfId="27628"/>
    <cellStyle name="40% - Énfasis3 5 2 2 3 3 3 2" xfId="27629"/>
    <cellStyle name="40% - Énfasis3 5 2 2 3 3 4" xfId="27630"/>
    <cellStyle name="40% - Énfasis3 5 2 2 3 4" xfId="27631"/>
    <cellStyle name="40% - Énfasis3 5 2 2 3 4 2" xfId="27632"/>
    <cellStyle name="40% - Énfasis3 5 2 2 3 5" xfId="27633"/>
    <cellStyle name="40% - Énfasis3 5 2 2 3 5 2" xfId="27634"/>
    <cellStyle name="40% - Énfasis3 5 2 2 3 6" xfId="27635"/>
    <cellStyle name="40% - Énfasis3 5 2 2 4" xfId="27636"/>
    <cellStyle name="40% - Énfasis3 5 2 2 4 2" xfId="27637"/>
    <cellStyle name="40% - Énfasis3 5 2 2 4 2 2" xfId="27638"/>
    <cellStyle name="40% - Énfasis3 5 2 2 4 2 2 2" xfId="27639"/>
    <cellStyle name="40% - Énfasis3 5 2 2 4 2 3" xfId="27640"/>
    <cellStyle name="40% - Énfasis3 5 2 2 4 2 3 2" xfId="27641"/>
    <cellStyle name="40% - Énfasis3 5 2 2 4 2 4" xfId="27642"/>
    <cellStyle name="40% - Énfasis3 5 2 2 4 3" xfId="27643"/>
    <cellStyle name="40% - Énfasis3 5 2 2 4 3 2" xfId="27644"/>
    <cellStyle name="40% - Énfasis3 5 2 2 4 4" xfId="27645"/>
    <cellStyle name="40% - Énfasis3 5 2 2 4 4 2" xfId="27646"/>
    <cellStyle name="40% - Énfasis3 5 2 2 4 5" xfId="27647"/>
    <cellStyle name="40% - Énfasis3 5 2 2 5" xfId="27648"/>
    <cellStyle name="40% - Énfasis3 5 2 2 5 2" xfId="27649"/>
    <cellStyle name="40% - Énfasis3 5 2 2 5 2 2" xfId="27650"/>
    <cellStyle name="40% - Énfasis3 5 2 2 5 3" xfId="27651"/>
    <cellStyle name="40% - Énfasis3 5 2 2 5 3 2" xfId="27652"/>
    <cellStyle name="40% - Énfasis3 5 2 2 5 4" xfId="27653"/>
    <cellStyle name="40% - Énfasis3 5 2 2 6" xfId="27654"/>
    <cellStyle name="40% - Énfasis3 5 2 2 6 2" xfId="27655"/>
    <cellStyle name="40% - Énfasis3 5 2 2 7" xfId="27656"/>
    <cellStyle name="40% - Énfasis3 5 2 2 7 2" xfId="27657"/>
    <cellStyle name="40% - Énfasis3 5 2 2 8" xfId="27658"/>
    <cellStyle name="40% - Énfasis3 5 2 3" xfId="27659"/>
    <cellStyle name="40% - Énfasis3 5 2 3 2" xfId="27660"/>
    <cellStyle name="40% - Énfasis3 5 2 3 2 2" xfId="27661"/>
    <cellStyle name="40% - Énfasis3 5 2 3 2 2 2" xfId="27662"/>
    <cellStyle name="40% - Énfasis3 5 2 3 2 2 2 2" xfId="27663"/>
    <cellStyle name="40% - Énfasis3 5 2 3 2 2 3" xfId="27664"/>
    <cellStyle name="40% - Énfasis3 5 2 3 2 2 3 2" xfId="27665"/>
    <cellStyle name="40% - Énfasis3 5 2 3 2 2 4" xfId="27666"/>
    <cellStyle name="40% - Énfasis3 5 2 3 2 3" xfId="27667"/>
    <cellStyle name="40% - Énfasis3 5 2 3 2 3 2" xfId="27668"/>
    <cellStyle name="40% - Énfasis3 5 2 3 2 4" xfId="27669"/>
    <cellStyle name="40% - Énfasis3 5 2 3 2 4 2" xfId="27670"/>
    <cellStyle name="40% - Énfasis3 5 2 3 2 5" xfId="27671"/>
    <cellStyle name="40% - Énfasis3 5 2 3 3" xfId="27672"/>
    <cellStyle name="40% - Énfasis3 5 2 3 3 2" xfId="27673"/>
    <cellStyle name="40% - Énfasis3 5 2 3 3 2 2" xfId="27674"/>
    <cellStyle name="40% - Énfasis3 5 2 3 3 3" xfId="27675"/>
    <cellStyle name="40% - Énfasis3 5 2 3 3 3 2" xfId="27676"/>
    <cellStyle name="40% - Énfasis3 5 2 3 3 4" xfId="27677"/>
    <cellStyle name="40% - Énfasis3 5 2 3 4" xfId="27678"/>
    <cellStyle name="40% - Énfasis3 5 2 3 4 2" xfId="27679"/>
    <cellStyle name="40% - Énfasis3 5 2 3 5" xfId="27680"/>
    <cellStyle name="40% - Énfasis3 5 2 3 5 2" xfId="27681"/>
    <cellStyle name="40% - Énfasis3 5 2 3 6" xfId="27682"/>
    <cellStyle name="40% - Énfasis3 5 2 4" xfId="27683"/>
    <cellStyle name="40% - Énfasis3 5 2 4 2" xfId="27684"/>
    <cellStyle name="40% - Énfasis3 5 2 4 2 2" xfId="27685"/>
    <cellStyle name="40% - Énfasis3 5 2 4 2 2 2" xfId="27686"/>
    <cellStyle name="40% - Énfasis3 5 2 4 2 2 2 2" xfId="27687"/>
    <cellStyle name="40% - Énfasis3 5 2 4 2 2 3" xfId="27688"/>
    <cellStyle name="40% - Énfasis3 5 2 4 2 2 3 2" xfId="27689"/>
    <cellStyle name="40% - Énfasis3 5 2 4 2 2 4" xfId="27690"/>
    <cellStyle name="40% - Énfasis3 5 2 4 2 3" xfId="27691"/>
    <cellStyle name="40% - Énfasis3 5 2 4 2 3 2" xfId="27692"/>
    <cellStyle name="40% - Énfasis3 5 2 4 2 4" xfId="27693"/>
    <cellStyle name="40% - Énfasis3 5 2 4 2 4 2" xfId="27694"/>
    <cellStyle name="40% - Énfasis3 5 2 4 2 5" xfId="27695"/>
    <cellStyle name="40% - Énfasis3 5 2 4 3" xfId="27696"/>
    <cellStyle name="40% - Énfasis3 5 2 4 3 2" xfId="27697"/>
    <cellStyle name="40% - Énfasis3 5 2 4 3 2 2" xfId="27698"/>
    <cellStyle name="40% - Énfasis3 5 2 4 3 3" xfId="27699"/>
    <cellStyle name="40% - Énfasis3 5 2 4 3 3 2" xfId="27700"/>
    <cellStyle name="40% - Énfasis3 5 2 4 3 4" xfId="27701"/>
    <cellStyle name="40% - Énfasis3 5 2 4 4" xfId="27702"/>
    <cellStyle name="40% - Énfasis3 5 2 4 4 2" xfId="27703"/>
    <cellStyle name="40% - Énfasis3 5 2 4 5" xfId="27704"/>
    <cellStyle name="40% - Énfasis3 5 2 4 5 2" xfId="27705"/>
    <cellStyle name="40% - Énfasis3 5 2 4 6" xfId="27706"/>
    <cellStyle name="40% - Énfasis3 5 2 5" xfId="27707"/>
    <cellStyle name="40% - Énfasis3 5 2 5 2" xfId="27708"/>
    <cellStyle name="40% - Énfasis3 5 2 5 2 2" xfId="27709"/>
    <cellStyle name="40% - Énfasis3 5 2 5 2 2 2" xfId="27710"/>
    <cellStyle name="40% - Énfasis3 5 2 5 2 3" xfId="27711"/>
    <cellStyle name="40% - Énfasis3 5 2 5 2 3 2" xfId="27712"/>
    <cellStyle name="40% - Énfasis3 5 2 5 2 4" xfId="27713"/>
    <cellStyle name="40% - Énfasis3 5 2 5 3" xfId="27714"/>
    <cellStyle name="40% - Énfasis3 5 2 5 3 2" xfId="27715"/>
    <cellStyle name="40% - Énfasis3 5 2 5 4" xfId="27716"/>
    <cellStyle name="40% - Énfasis3 5 2 5 4 2" xfId="27717"/>
    <cellStyle name="40% - Énfasis3 5 2 5 5" xfId="27718"/>
    <cellStyle name="40% - Énfasis3 5 2 6" xfId="27719"/>
    <cellStyle name="40% - Énfasis3 5 2 6 2" xfId="27720"/>
    <cellStyle name="40% - Énfasis3 5 2 6 2 2" xfId="27721"/>
    <cellStyle name="40% - Énfasis3 5 2 6 3" xfId="27722"/>
    <cellStyle name="40% - Énfasis3 5 2 6 3 2" xfId="27723"/>
    <cellStyle name="40% - Énfasis3 5 2 6 4" xfId="27724"/>
    <cellStyle name="40% - Énfasis3 5 2 7" xfId="27725"/>
    <cellStyle name="40% - Énfasis3 5 2 7 2" xfId="27726"/>
    <cellStyle name="40% - Énfasis3 5 2 8" xfId="27727"/>
    <cellStyle name="40% - Énfasis3 5 2 8 2" xfId="27728"/>
    <cellStyle name="40% - Énfasis3 5 2 9" xfId="27729"/>
    <cellStyle name="40% - Énfasis3 5 3" xfId="27730"/>
    <cellStyle name="40% - Énfasis3 5 3 2" xfId="27731"/>
    <cellStyle name="40% - Énfasis3 5 3 2 2" xfId="27732"/>
    <cellStyle name="40% - Énfasis3 5 3 2 2 2" xfId="27733"/>
    <cellStyle name="40% - Énfasis3 5 3 2 2 2 2" xfId="27734"/>
    <cellStyle name="40% - Énfasis3 5 3 2 2 2 2 2" xfId="27735"/>
    <cellStyle name="40% - Énfasis3 5 3 2 2 2 2 2 2" xfId="27736"/>
    <cellStyle name="40% - Énfasis3 5 3 2 2 2 2 3" xfId="27737"/>
    <cellStyle name="40% - Énfasis3 5 3 2 2 2 2 3 2" xfId="27738"/>
    <cellStyle name="40% - Énfasis3 5 3 2 2 2 2 4" xfId="27739"/>
    <cellStyle name="40% - Énfasis3 5 3 2 2 2 3" xfId="27740"/>
    <cellStyle name="40% - Énfasis3 5 3 2 2 2 3 2" xfId="27741"/>
    <cellStyle name="40% - Énfasis3 5 3 2 2 2 4" xfId="27742"/>
    <cellStyle name="40% - Énfasis3 5 3 2 2 2 4 2" xfId="27743"/>
    <cellStyle name="40% - Énfasis3 5 3 2 2 2 5" xfId="27744"/>
    <cellStyle name="40% - Énfasis3 5 3 2 2 3" xfId="27745"/>
    <cellStyle name="40% - Énfasis3 5 3 2 2 3 2" xfId="27746"/>
    <cellStyle name="40% - Énfasis3 5 3 2 2 3 2 2" xfId="27747"/>
    <cellStyle name="40% - Énfasis3 5 3 2 2 3 3" xfId="27748"/>
    <cellStyle name="40% - Énfasis3 5 3 2 2 3 3 2" xfId="27749"/>
    <cellStyle name="40% - Énfasis3 5 3 2 2 3 4" xfId="27750"/>
    <cellStyle name="40% - Énfasis3 5 3 2 2 4" xfId="27751"/>
    <cellStyle name="40% - Énfasis3 5 3 2 2 4 2" xfId="27752"/>
    <cellStyle name="40% - Énfasis3 5 3 2 2 5" xfId="27753"/>
    <cellStyle name="40% - Énfasis3 5 3 2 2 5 2" xfId="27754"/>
    <cellStyle name="40% - Énfasis3 5 3 2 2 6" xfId="27755"/>
    <cellStyle name="40% - Énfasis3 5 3 2 3" xfId="27756"/>
    <cellStyle name="40% - Énfasis3 5 3 2 3 2" xfId="27757"/>
    <cellStyle name="40% - Énfasis3 5 3 2 3 2 2" xfId="27758"/>
    <cellStyle name="40% - Énfasis3 5 3 2 3 2 2 2" xfId="27759"/>
    <cellStyle name="40% - Énfasis3 5 3 2 3 2 2 2 2" xfId="27760"/>
    <cellStyle name="40% - Énfasis3 5 3 2 3 2 2 3" xfId="27761"/>
    <cellStyle name="40% - Énfasis3 5 3 2 3 2 2 3 2" xfId="27762"/>
    <cellStyle name="40% - Énfasis3 5 3 2 3 2 2 4" xfId="27763"/>
    <cellStyle name="40% - Énfasis3 5 3 2 3 2 3" xfId="27764"/>
    <cellStyle name="40% - Énfasis3 5 3 2 3 2 3 2" xfId="27765"/>
    <cellStyle name="40% - Énfasis3 5 3 2 3 2 4" xfId="27766"/>
    <cellStyle name="40% - Énfasis3 5 3 2 3 2 4 2" xfId="27767"/>
    <cellStyle name="40% - Énfasis3 5 3 2 3 2 5" xfId="27768"/>
    <cellStyle name="40% - Énfasis3 5 3 2 3 3" xfId="27769"/>
    <cellStyle name="40% - Énfasis3 5 3 2 3 3 2" xfId="27770"/>
    <cellStyle name="40% - Énfasis3 5 3 2 3 3 2 2" xfId="27771"/>
    <cellStyle name="40% - Énfasis3 5 3 2 3 3 3" xfId="27772"/>
    <cellStyle name="40% - Énfasis3 5 3 2 3 3 3 2" xfId="27773"/>
    <cellStyle name="40% - Énfasis3 5 3 2 3 3 4" xfId="27774"/>
    <cellStyle name="40% - Énfasis3 5 3 2 3 4" xfId="27775"/>
    <cellStyle name="40% - Énfasis3 5 3 2 3 4 2" xfId="27776"/>
    <cellStyle name="40% - Énfasis3 5 3 2 3 5" xfId="27777"/>
    <cellStyle name="40% - Énfasis3 5 3 2 3 5 2" xfId="27778"/>
    <cellStyle name="40% - Énfasis3 5 3 2 3 6" xfId="27779"/>
    <cellStyle name="40% - Énfasis3 5 3 2 4" xfId="27780"/>
    <cellStyle name="40% - Énfasis3 5 3 2 4 2" xfId="27781"/>
    <cellStyle name="40% - Énfasis3 5 3 2 4 2 2" xfId="27782"/>
    <cellStyle name="40% - Énfasis3 5 3 2 4 2 2 2" xfId="27783"/>
    <cellStyle name="40% - Énfasis3 5 3 2 4 2 3" xfId="27784"/>
    <cellStyle name="40% - Énfasis3 5 3 2 4 2 3 2" xfId="27785"/>
    <cellStyle name="40% - Énfasis3 5 3 2 4 2 4" xfId="27786"/>
    <cellStyle name="40% - Énfasis3 5 3 2 4 3" xfId="27787"/>
    <cellStyle name="40% - Énfasis3 5 3 2 4 3 2" xfId="27788"/>
    <cellStyle name="40% - Énfasis3 5 3 2 4 4" xfId="27789"/>
    <cellStyle name="40% - Énfasis3 5 3 2 4 4 2" xfId="27790"/>
    <cellStyle name="40% - Énfasis3 5 3 2 4 5" xfId="27791"/>
    <cellStyle name="40% - Énfasis3 5 3 2 5" xfId="27792"/>
    <cellStyle name="40% - Énfasis3 5 3 2 5 2" xfId="27793"/>
    <cellStyle name="40% - Énfasis3 5 3 2 5 2 2" xfId="27794"/>
    <cellStyle name="40% - Énfasis3 5 3 2 5 3" xfId="27795"/>
    <cellStyle name="40% - Énfasis3 5 3 2 5 3 2" xfId="27796"/>
    <cellStyle name="40% - Énfasis3 5 3 2 5 4" xfId="27797"/>
    <cellStyle name="40% - Énfasis3 5 3 2 6" xfId="27798"/>
    <cellStyle name="40% - Énfasis3 5 3 2 6 2" xfId="27799"/>
    <cellStyle name="40% - Énfasis3 5 3 2 7" xfId="27800"/>
    <cellStyle name="40% - Énfasis3 5 3 2 7 2" xfId="27801"/>
    <cellStyle name="40% - Énfasis3 5 3 2 8" xfId="27802"/>
    <cellStyle name="40% - Énfasis3 5 3 3" xfId="27803"/>
    <cellStyle name="40% - Énfasis3 5 3 3 2" xfId="27804"/>
    <cellStyle name="40% - Énfasis3 5 3 3 2 2" xfId="27805"/>
    <cellStyle name="40% - Énfasis3 5 3 3 2 2 2" xfId="27806"/>
    <cellStyle name="40% - Énfasis3 5 3 3 2 2 2 2" xfId="27807"/>
    <cellStyle name="40% - Énfasis3 5 3 3 2 2 3" xfId="27808"/>
    <cellStyle name="40% - Énfasis3 5 3 3 2 2 3 2" xfId="27809"/>
    <cellStyle name="40% - Énfasis3 5 3 3 2 2 4" xfId="27810"/>
    <cellStyle name="40% - Énfasis3 5 3 3 2 3" xfId="27811"/>
    <cellStyle name="40% - Énfasis3 5 3 3 2 3 2" xfId="27812"/>
    <cellStyle name="40% - Énfasis3 5 3 3 2 4" xfId="27813"/>
    <cellStyle name="40% - Énfasis3 5 3 3 2 4 2" xfId="27814"/>
    <cellStyle name="40% - Énfasis3 5 3 3 2 5" xfId="27815"/>
    <cellStyle name="40% - Énfasis3 5 3 3 3" xfId="27816"/>
    <cellStyle name="40% - Énfasis3 5 3 3 3 2" xfId="27817"/>
    <cellStyle name="40% - Énfasis3 5 3 3 3 2 2" xfId="27818"/>
    <cellStyle name="40% - Énfasis3 5 3 3 3 3" xfId="27819"/>
    <cellStyle name="40% - Énfasis3 5 3 3 3 3 2" xfId="27820"/>
    <cellStyle name="40% - Énfasis3 5 3 3 3 4" xfId="27821"/>
    <cellStyle name="40% - Énfasis3 5 3 3 4" xfId="27822"/>
    <cellStyle name="40% - Énfasis3 5 3 3 4 2" xfId="27823"/>
    <cellStyle name="40% - Énfasis3 5 3 3 5" xfId="27824"/>
    <cellStyle name="40% - Énfasis3 5 3 3 5 2" xfId="27825"/>
    <cellStyle name="40% - Énfasis3 5 3 3 6" xfId="27826"/>
    <cellStyle name="40% - Énfasis3 5 3 4" xfId="27827"/>
    <cellStyle name="40% - Énfasis3 5 3 4 2" xfId="27828"/>
    <cellStyle name="40% - Énfasis3 5 3 4 2 2" xfId="27829"/>
    <cellStyle name="40% - Énfasis3 5 3 4 2 2 2" xfId="27830"/>
    <cellStyle name="40% - Énfasis3 5 3 4 2 2 2 2" xfId="27831"/>
    <cellStyle name="40% - Énfasis3 5 3 4 2 2 3" xfId="27832"/>
    <cellStyle name="40% - Énfasis3 5 3 4 2 2 3 2" xfId="27833"/>
    <cellStyle name="40% - Énfasis3 5 3 4 2 2 4" xfId="27834"/>
    <cellStyle name="40% - Énfasis3 5 3 4 2 3" xfId="27835"/>
    <cellStyle name="40% - Énfasis3 5 3 4 2 3 2" xfId="27836"/>
    <cellStyle name="40% - Énfasis3 5 3 4 2 4" xfId="27837"/>
    <cellStyle name="40% - Énfasis3 5 3 4 2 4 2" xfId="27838"/>
    <cellStyle name="40% - Énfasis3 5 3 4 2 5" xfId="27839"/>
    <cellStyle name="40% - Énfasis3 5 3 4 3" xfId="27840"/>
    <cellStyle name="40% - Énfasis3 5 3 4 3 2" xfId="27841"/>
    <cellStyle name="40% - Énfasis3 5 3 4 3 2 2" xfId="27842"/>
    <cellStyle name="40% - Énfasis3 5 3 4 3 3" xfId="27843"/>
    <cellStyle name="40% - Énfasis3 5 3 4 3 3 2" xfId="27844"/>
    <cellStyle name="40% - Énfasis3 5 3 4 3 4" xfId="27845"/>
    <cellStyle name="40% - Énfasis3 5 3 4 4" xfId="27846"/>
    <cellStyle name="40% - Énfasis3 5 3 4 4 2" xfId="27847"/>
    <cellStyle name="40% - Énfasis3 5 3 4 5" xfId="27848"/>
    <cellStyle name="40% - Énfasis3 5 3 4 5 2" xfId="27849"/>
    <cellStyle name="40% - Énfasis3 5 3 4 6" xfId="27850"/>
    <cellStyle name="40% - Énfasis3 5 3 5" xfId="27851"/>
    <cellStyle name="40% - Énfasis3 5 3 5 2" xfId="27852"/>
    <cellStyle name="40% - Énfasis3 5 3 5 2 2" xfId="27853"/>
    <cellStyle name="40% - Énfasis3 5 3 5 2 2 2" xfId="27854"/>
    <cellStyle name="40% - Énfasis3 5 3 5 2 3" xfId="27855"/>
    <cellStyle name="40% - Énfasis3 5 3 5 2 3 2" xfId="27856"/>
    <cellStyle name="40% - Énfasis3 5 3 5 2 4" xfId="27857"/>
    <cellStyle name="40% - Énfasis3 5 3 5 3" xfId="27858"/>
    <cellStyle name="40% - Énfasis3 5 3 5 3 2" xfId="27859"/>
    <cellStyle name="40% - Énfasis3 5 3 5 4" xfId="27860"/>
    <cellStyle name="40% - Énfasis3 5 3 5 4 2" xfId="27861"/>
    <cellStyle name="40% - Énfasis3 5 3 5 5" xfId="27862"/>
    <cellStyle name="40% - Énfasis3 5 3 6" xfId="27863"/>
    <cellStyle name="40% - Énfasis3 5 3 6 2" xfId="27864"/>
    <cellStyle name="40% - Énfasis3 5 3 6 2 2" xfId="27865"/>
    <cellStyle name="40% - Énfasis3 5 3 6 3" xfId="27866"/>
    <cellStyle name="40% - Énfasis3 5 3 6 3 2" xfId="27867"/>
    <cellStyle name="40% - Énfasis3 5 3 6 4" xfId="27868"/>
    <cellStyle name="40% - Énfasis3 5 3 7" xfId="27869"/>
    <cellStyle name="40% - Énfasis3 5 3 7 2" xfId="27870"/>
    <cellStyle name="40% - Énfasis3 5 3 8" xfId="27871"/>
    <cellStyle name="40% - Énfasis3 5 3 8 2" xfId="27872"/>
    <cellStyle name="40% - Énfasis3 5 3 9" xfId="27873"/>
    <cellStyle name="40% - Énfasis3 5 4" xfId="27874"/>
    <cellStyle name="40% - Énfasis3 5 4 2" xfId="27875"/>
    <cellStyle name="40% - Énfasis3 5 4 2 2" xfId="27876"/>
    <cellStyle name="40% - Énfasis3 5 4 2 2 2" xfId="27877"/>
    <cellStyle name="40% - Énfasis3 5 4 2 2 2 2" xfId="27878"/>
    <cellStyle name="40% - Énfasis3 5 4 2 2 2 2 2" xfId="27879"/>
    <cellStyle name="40% - Énfasis3 5 4 2 2 2 2 2 2" xfId="27880"/>
    <cellStyle name="40% - Énfasis3 5 4 2 2 2 2 3" xfId="27881"/>
    <cellStyle name="40% - Énfasis3 5 4 2 2 2 2 3 2" xfId="27882"/>
    <cellStyle name="40% - Énfasis3 5 4 2 2 2 2 4" xfId="27883"/>
    <cellStyle name="40% - Énfasis3 5 4 2 2 2 3" xfId="27884"/>
    <cellStyle name="40% - Énfasis3 5 4 2 2 2 3 2" xfId="27885"/>
    <cellStyle name="40% - Énfasis3 5 4 2 2 2 4" xfId="27886"/>
    <cellStyle name="40% - Énfasis3 5 4 2 2 2 4 2" xfId="27887"/>
    <cellStyle name="40% - Énfasis3 5 4 2 2 2 5" xfId="27888"/>
    <cellStyle name="40% - Énfasis3 5 4 2 2 3" xfId="27889"/>
    <cellStyle name="40% - Énfasis3 5 4 2 2 3 2" xfId="27890"/>
    <cellStyle name="40% - Énfasis3 5 4 2 2 3 2 2" xfId="27891"/>
    <cellStyle name="40% - Énfasis3 5 4 2 2 3 3" xfId="27892"/>
    <cellStyle name="40% - Énfasis3 5 4 2 2 3 3 2" xfId="27893"/>
    <cellStyle name="40% - Énfasis3 5 4 2 2 3 4" xfId="27894"/>
    <cellStyle name="40% - Énfasis3 5 4 2 2 4" xfId="27895"/>
    <cellStyle name="40% - Énfasis3 5 4 2 2 4 2" xfId="27896"/>
    <cellStyle name="40% - Énfasis3 5 4 2 2 5" xfId="27897"/>
    <cellStyle name="40% - Énfasis3 5 4 2 2 5 2" xfId="27898"/>
    <cellStyle name="40% - Énfasis3 5 4 2 2 6" xfId="27899"/>
    <cellStyle name="40% - Énfasis3 5 4 2 3" xfId="27900"/>
    <cellStyle name="40% - Énfasis3 5 4 2 3 2" xfId="27901"/>
    <cellStyle name="40% - Énfasis3 5 4 2 3 2 2" xfId="27902"/>
    <cellStyle name="40% - Énfasis3 5 4 2 3 2 2 2" xfId="27903"/>
    <cellStyle name="40% - Énfasis3 5 4 2 3 2 2 2 2" xfId="27904"/>
    <cellStyle name="40% - Énfasis3 5 4 2 3 2 2 3" xfId="27905"/>
    <cellStyle name="40% - Énfasis3 5 4 2 3 2 2 3 2" xfId="27906"/>
    <cellStyle name="40% - Énfasis3 5 4 2 3 2 2 4" xfId="27907"/>
    <cellStyle name="40% - Énfasis3 5 4 2 3 2 3" xfId="27908"/>
    <cellStyle name="40% - Énfasis3 5 4 2 3 2 3 2" xfId="27909"/>
    <cellStyle name="40% - Énfasis3 5 4 2 3 2 4" xfId="27910"/>
    <cellStyle name="40% - Énfasis3 5 4 2 3 2 4 2" xfId="27911"/>
    <cellStyle name="40% - Énfasis3 5 4 2 3 2 5" xfId="27912"/>
    <cellStyle name="40% - Énfasis3 5 4 2 3 3" xfId="27913"/>
    <cellStyle name="40% - Énfasis3 5 4 2 3 3 2" xfId="27914"/>
    <cellStyle name="40% - Énfasis3 5 4 2 3 3 2 2" xfId="27915"/>
    <cellStyle name="40% - Énfasis3 5 4 2 3 3 3" xfId="27916"/>
    <cellStyle name="40% - Énfasis3 5 4 2 3 3 3 2" xfId="27917"/>
    <cellStyle name="40% - Énfasis3 5 4 2 3 3 4" xfId="27918"/>
    <cellStyle name="40% - Énfasis3 5 4 2 3 4" xfId="27919"/>
    <cellStyle name="40% - Énfasis3 5 4 2 3 4 2" xfId="27920"/>
    <cellStyle name="40% - Énfasis3 5 4 2 3 5" xfId="27921"/>
    <cellStyle name="40% - Énfasis3 5 4 2 3 5 2" xfId="27922"/>
    <cellStyle name="40% - Énfasis3 5 4 2 3 6" xfId="27923"/>
    <cellStyle name="40% - Énfasis3 5 4 2 4" xfId="27924"/>
    <cellStyle name="40% - Énfasis3 5 4 2 4 2" xfId="27925"/>
    <cellStyle name="40% - Énfasis3 5 4 2 4 2 2" xfId="27926"/>
    <cellStyle name="40% - Énfasis3 5 4 2 4 2 2 2" xfId="27927"/>
    <cellStyle name="40% - Énfasis3 5 4 2 4 2 3" xfId="27928"/>
    <cellStyle name="40% - Énfasis3 5 4 2 4 2 3 2" xfId="27929"/>
    <cellStyle name="40% - Énfasis3 5 4 2 4 2 4" xfId="27930"/>
    <cellStyle name="40% - Énfasis3 5 4 2 4 3" xfId="27931"/>
    <cellStyle name="40% - Énfasis3 5 4 2 4 3 2" xfId="27932"/>
    <cellStyle name="40% - Énfasis3 5 4 2 4 4" xfId="27933"/>
    <cellStyle name="40% - Énfasis3 5 4 2 4 4 2" xfId="27934"/>
    <cellStyle name="40% - Énfasis3 5 4 2 4 5" xfId="27935"/>
    <cellStyle name="40% - Énfasis3 5 4 2 5" xfId="27936"/>
    <cellStyle name="40% - Énfasis3 5 4 2 5 2" xfId="27937"/>
    <cellStyle name="40% - Énfasis3 5 4 2 5 2 2" xfId="27938"/>
    <cellStyle name="40% - Énfasis3 5 4 2 5 3" xfId="27939"/>
    <cellStyle name="40% - Énfasis3 5 4 2 5 3 2" xfId="27940"/>
    <cellStyle name="40% - Énfasis3 5 4 2 5 4" xfId="27941"/>
    <cellStyle name="40% - Énfasis3 5 4 2 6" xfId="27942"/>
    <cellStyle name="40% - Énfasis3 5 4 2 6 2" xfId="27943"/>
    <cellStyle name="40% - Énfasis3 5 4 2 7" xfId="27944"/>
    <cellStyle name="40% - Énfasis3 5 4 2 7 2" xfId="27945"/>
    <cellStyle name="40% - Énfasis3 5 4 2 8" xfId="27946"/>
    <cellStyle name="40% - Énfasis3 5 4 3" xfId="27947"/>
    <cellStyle name="40% - Énfasis3 5 4 3 2" xfId="27948"/>
    <cellStyle name="40% - Énfasis3 5 4 3 2 2" xfId="27949"/>
    <cellStyle name="40% - Énfasis3 5 4 3 2 2 2" xfId="27950"/>
    <cellStyle name="40% - Énfasis3 5 4 3 2 2 2 2" xfId="27951"/>
    <cellStyle name="40% - Énfasis3 5 4 3 2 2 3" xfId="27952"/>
    <cellStyle name="40% - Énfasis3 5 4 3 2 2 3 2" xfId="27953"/>
    <cellStyle name="40% - Énfasis3 5 4 3 2 2 4" xfId="27954"/>
    <cellStyle name="40% - Énfasis3 5 4 3 2 3" xfId="27955"/>
    <cellStyle name="40% - Énfasis3 5 4 3 2 3 2" xfId="27956"/>
    <cellStyle name="40% - Énfasis3 5 4 3 2 4" xfId="27957"/>
    <cellStyle name="40% - Énfasis3 5 4 3 2 4 2" xfId="27958"/>
    <cellStyle name="40% - Énfasis3 5 4 3 2 5" xfId="27959"/>
    <cellStyle name="40% - Énfasis3 5 4 3 3" xfId="27960"/>
    <cellStyle name="40% - Énfasis3 5 4 3 3 2" xfId="27961"/>
    <cellStyle name="40% - Énfasis3 5 4 3 3 2 2" xfId="27962"/>
    <cellStyle name="40% - Énfasis3 5 4 3 3 3" xfId="27963"/>
    <cellStyle name="40% - Énfasis3 5 4 3 3 3 2" xfId="27964"/>
    <cellStyle name="40% - Énfasis3 5 4 3 3 4" xfId="27965"/>
    <cellStyle name="40% - Énfasis3 5 4 3 4" xfId="27966"/>
    <cellStyle name="40% - Énfasis3 5 4 3 4 2" xfId="27967"/>
    <cellStyle name="40% - Énfasis3 5 4 3 5" xfId="27968"/>
    <cellStyle name="40% - Énfasis3 5 4 3 5 2" xfId="27969"/>
    <cellStyle name="40% - Énfasis3 5 4 3 6" xfId="27970"/>
    <cellStyle name="40% - Énfasis3 5 4 4" xfId="27971"/>
    <cellStyle name="40% - Énfasis3 5 4 4 2" xfId="27972"/>
    <cellStyle name="40% - Énfasis3 5 4 4 2 2" xfId="27973"/>
    <cellStyle name="40% - Énfasis3 5 4 4 2 2 2" xfId="27974"/>
    <cellStyle name="40% - Énfasis3 5 4 4 2 2 2 2" xfId="27975"/>
    <cellStyle name="40% - Énfasis3 5 4 4 2 2 3" xfId="27976"/>
    <cellStyle name="40% - Énfasis3 5 4 4 2 2 3 2" xfId="27977"/>
    <cellStyle name="40% - Énfasis3 5 4 4 2 2 4" xfId="27978"/>
    <cellStyle name="40% - Énfasis3 5 4 4 2 3" xfId="27979"/>
    <cellStyle name="40% - Énfasis3 5 4 4 2 3 2" xfId="27980"/>
    <cellStyle name="40% - Énfasis3 5 4 4 2 4" xfId="27981"/>
    <cellStyle name="40% - Énfasis3 5 4 4 2 4 2" xfId="27982"/>
    <cellStyle name="40% - Énfasis3 5 4 4 2 5" xfId="27983"/>
    <cellStyle name="40% - Énfasis3 5 4 4 3" xfId="27984"/>
    <cellStyle name="40% - Énfasis3 5 4 4 3 2" xfId="27985"/>
    <cellStyle name="40% - Énfasis3 5 4 4 3 2 2" xfId="27986"/>
    <cellStyle name="40% - Énfasis3 5 4 4 3 3" xfId="27987"/>
    <cellStyle name="40% - Énfasis3 5 4 4 3 3 2" xfId="27988"/>
    <cellStyle name="40% - Énfasis3 5 4 4 3 4" xfId="27989"/>
    <cellStyle name="40% - Énfasis3 5 4 4 4" xfId="27990"/>
    <cellStyle name="40% - Énfasis3 5 4 4 4 2" xfId="27991"/>
    <cellStyle name="40% - Énfasis3 5 4 4 5" xfId="27992"/>
    <cellStyle name="40% - Énfasis3 5 4 4 5 2" xfId="27993"/>
    <cellStyle name="40% - Énfasis3 5 4 4 6" xfId="27994"/>
    <cellStyle name="40% - Énfasis3 5 4 5" xfId="27995"/>
    <cellStyle name="40% - Énfasis3 5 4 5 2" xfId="27996"/>
    <cellStyle name="40% - Énfasis3 5 4 5 2 2" xfId="27997"/>
    <cellStyle name="40% - Énfasis3 5 4 5 2 2 2" xfId="27998"/>
    <cellStyle name="40% - Énfasis3 5 4 5 2 3" xfId="27999"/>
    <cellStyle name="40% - Énfasis3 5 4 5 2 3 2" xfId="28000"/>
    <cellStyle name="40% - Énfasis3 5 4 5 2 4" xfId="28001"/>
    <cellStyle name="40% - Énfasis3 5 4 5 3" xfId="28002"/>
    <cellStyle name="40% - Énfasis3 5 4 5 3 2" xfId="28003"/>
    <cellStyle name="40% - Énfasis3 5 4 5 4" xfId="28004"/>
    <cellStyle name="40% - Énfasis3 5 4 5 4 2" xfId="28005"/>
    <cellStyle name="40% - Énfasis3 5 4 5 5" xfId="28006"/>
    <cellStyle name="40% - Énfasis3 5 4 6" xfId="28007"/>
    <cellStyle name="40% - Énfasis3 5 4 6 2" xfId="28008"/>
    <cellStyle name="40% - Énfasis3 5 4 6 2 2" xfId="28009"/>
    <cellStyle name="40% - Énfasis3 5 4 6 3" xfId="28010"/>
    <cellStyle name="40% - Énfasis3 5 4 6 3 2" xfId="28011"/>
    <cellStyle name="40% - Énfasis3 5 4 6 4" xfId="28012"/>
    <cellStyle name="40% - Énfasis3 5 4 7" xfId="28013"/>
    <cellStyle name="40% - Énfasis3 5 4 7 2" xfId="28014"/>
    <cellStyle name="40% - Énfasis3 5 4 8" xfId="28015"/>
    <cellStyle name="40% - Énfasis3 5 4 8 2" xfId="28016"/>
    <cellStyle name="40% - Énfasis3 5 4 9" xfId="28017"/>
    <cellStyle name="40% - Énfasis3 5 5" xfId="28018"/>
    <cellStyle name="40% - Énfasis3 5 5 2" xfId="28019"/>
    <cellStyle name="40% - Énfasis3 5 5 2 2" xfId="28020"/>
    <cellStyle name="40% - Énfasis3 5 5 2 2 2" xfId="28021"/>
    <cellStyle name="40% - Énfasis3 5 5 2 2 2 2" xfId="28022"/>
    <cellStyle name="40% - Énfasis3 5 5 2 2 2 2 2" xfId="28023"/>
    <cellStyle name="40% - Énfasis3 5 5 2 2 2 2 2 2" xfId="28024"/>
    <cellStyle name="40% - Énfasis3 5 5 2 2 2 2 3" xfId="28025"/>
    <cellStyle name="40% - Énfasis3 5 5 2 2 2 2 3 2" xfId="28026"/>
    <cellStyle name="40% - Énfasis3 5 5 2 2 2 2 4" xfId="28027"/>
    <cellStyle name="40% - Énfasis3 5 5 2 2 2 3" xfId="28028"/>
    <cellStyle name="40% - Énfasis3 5 5 2 2 2 3 2" xfId="28029"/>
    <cellStyle name="40% - Énfasis3 5 5 2 2 2 4" xfId="28030"/>
    <cellStyle name="40% - Énfasis3 5 5 2 2 2 4 2" xfId="28031"/>
    <cellStyle name="40% - Énfasis3 5 5 2 2 2 5" xfId="28032"/>
    <cellStyle name="40% - Énfasis3 5 5 2 2 3" xfId="28033"/>
    <cellStyle name="40% - Énfasis3 5 5 2 2 3 2" xfId="28034"/>
    <cellStyle name="40% - Énfasis3 5 5 2 2 3 2 2" xfId="28035"/>
    <cellStyle name="40% - Énfasis3 5 5 2 2 3 3" xfId="28036"/>
    <cellStyle name="40% - Énfasis3 5 5 2 2 3 3 2" xfId="28037"/>
    <cellStyle name="40% - Énfasis3 5 5 2 2 3 4" xfId="28038"/>
    <cellStyle name="40% - Énfasis3 5 5 2 2 4" xfId="28039"/>
    <cellStyle name="40% - Énfasis3 5 5 2 2 4 2" xfId="28040"/>
    <cellStyle name="40% - Énfasis3 5 5 2 2 5" xfId="28041"/>
    <cellStyle name="40% - Énfasis3 5 5 2 2 5 2" xfId="28042"/>
    <cellStyle name="40% - Énfasis3 5 5 2 2 6" xfId="28043"/>
    <cellStyle name="40% - Énfasis3 5 5 2 3" xfId="28044"/>
    <cellStyle name="40% - Énfasis3 5 5 2 3 2" xfId="28045"/>
    <cellStyle name="40% - Énfasis3 5 5 2 3 2 2" xfId="28046"/>
    <cellStyle name="40% - Énfasis3 5 5 2 3 2 2 2" xfId="28047"/>
    <cellStyle name="40% - Énfasis3 5 5 2 3 2 2 2 2" xfId="28048"/>
    <cellStyle name="40% - Énfasis3 5 5 2 3 2 2 3" xfId="28049"/>
    <cellStyle name="40% - Énfasis3 5 5 2 3 2 2 3 2" xfId="28050"/>
    <cellStyle name="40% - Énfasis3 5 5 2 3 2 2 4" xfId="28051"/>
    <cellStyle name="40% - Énfasis3 5 5 2 3 2 3" xfId="28052"/>
    <cellStyle name="40% - Énfasis3 5 5 2 3 2 3 2" xfId="28053"/>
    <cellStyle name="40% - Énfasis3 5 5 2 3 2 4" xfId="28054"/>
    <cellStyle name="40% - Énfasis3 5 5 2 3 2 4 2" xfId="28055"/>
    <cellStyle name="40% - Énfasis3 5 5 2 3 2 5" xfId="28056"/>
    <cellStyle name="40% - Énfasis3 5 5 2 3 3" xfId="28057"/>
    <cellStyle name="40% - Énfasis3 5 5 2 3 3 2" xfId="28058"/>
    <cellStyle name="40% - Énfasis3 5 5 2 3 3 2 2" xfId="28059"/>
    <cellStyle name="40% - Énfasis3 5 5 2 3 3 3" xfId="28060"/>
    <cellStyle name="40% - Énfasis3 5 5 2 3 3 3 2" xfId="28061"/>
    <cellStyle name="40% - Énfasis3 5 5 2 3 3 4" xfId="28062"/>
    <cellStyle name="40% - Énfasis3 5 5 2 3 4" xfId="28063"/>
    <cellStyle name="40% - Énfasis3 5 5 2 3 4 2" xfId="28064"/>
    <cellStyle name="40% - Énfasis3 5 5 2 3 5" xfId="28065"/>
    <cellStyle name="40% - Énfasis3 5 5 2 3 5 2" xfId="28066"/>
    <cellStyle name="40% - Énfasis3 5 5 2 3 6" xfId="28067"/>
    <cellStyle name="40% - Énfasis3 5 5 2 4" xfId="28068"/>
    <cellStyle name="40% - Énfasis3 5 5 2 4 2" xfId="28069"/>
    <cellStyle name="40% - Énfasis3 5 5 2 4 2 2" xfId="28070"/>
    <cellStyle name="40% - Énfasis3 5 5 2 4 2 2 2" xfId="28071"/>
    <cellStyle name="40% - Énfasis3 5 5 2 4 2 3" xfId="28072"/>
    <cellStyle name="40% - Énfasis3 5 5 2 4 2 3 2" xfId="28073"/>
    <cellStyle name="40% - Énfasis3 5 5 2 4 2 4" xfId="28074"/>
    <cellStyle name="40% - Énfasis3 5 5 2 4 3" xfId="28075"/>
    <cellStyle name="40% - Énfasis3 5 5 2 4 3 2" xfId="28076"/>
    <cellStyle name="40% - Énfasis3 5 5 2 4 4" xfId="28077"/>
    <cellStyle name="40% - Énfasis3 5 5 2 4 4 2" xfId="28078"/>
    <cellStyle name="40% - Énfasis3 5 5 2 4 5" xfId="28079"/>
    <cellStyle name="40% - Énfasis3 5 5 2 5" xfId="28080"/>
    <cellStyle name="40% - Énfasis3 5 5 2 5 2" xfId="28081"/>
    <cellStyle name="40% - Énfasis3 5 5 2 5 2 2" xfId="28082"/>
    <cellStyle name="40% - Énfasis3 5 5 2 5 3" xfId="28083"/>
    <cellStyle name="40% - Énfasis3 5 5 2 5 3 2" xfId="28084"/>
    <cellStyle name="40% - Énfasis3 5 5 2 5 4" xfId="28085"/>
    <cellStyle name="40% - Énfasis3 5 5 2 6" xfId="28086"/>
    <cellStyle name="40% - Énfasis3 5 5 2 6 2" xfId="28087"/>
    <cellStyle name="40% - Énfasis3 5 5 2 7" xfId="28088"/>
    <cellStyle name="40% - Énfasis3 5 5 2 7 2" xfId="28089"/>
    <cellStyle name="40% - Énfasis3 5 5 2 8" xfId="28090"/>
    <cellStyle name="40% - Énfasis3 5 5 3" xfId="28091"/>
    <cellStyle name="40% - Énfasis3 5 5 3 2" xfId="28092"/>
    <cellStyle name="40% - Énfasis3 5 5 3 2 2" xfId="28093"/>
    <cellStyle name="40% - Énfasis3 5 5 3 2 2 2" xfId="28094"/>
    <cellStyle name="40% - Énfasis3 5 5 3 2 2 2 2" xfId="28095"/>
    <cellStyle name="40% - Énfasis3 5 5 3 2 2 3" xfId="28096"/>
    <cellStyle name="40% - Énfasis3 5 5 3 2 2 3 2" xfId="28097"/>
    <cellStyle name="40% - Énfasis3 5 5 3 2 2 4" xfId="28098"/>
    <cellStyle name="40% - Énfasis3 5 5 3 2 3" xfId="28099"/>
    <cellStyle name="40% - Énfasis3 5 5 3 2 3 2" xfId="28100"/>
    <cellStyle name="40% - Énfasis3 5 5 3 2 4" xfId="28101"/>
    <cellStyle name="40% - Énfasis3 5 5 3 2 4 2" xfId="28102"/>
    <cellStyle name="40% - Énfasis3 5 5 3 2 5" xfId="28103"/>
    <cellStyle name="40% - Énfasis3 5 5 3 3" xfId="28104"/>
    <cellStyle name="40% - Énfasis3 5 5 3 3 2" xfId="28105"/>
    <cellStyle name="40% - Énfasis3 5 5 3 3 2 2" xfId="28106"/>
    <cellStyle name="40% - Énfasis3 5 5 3 3 3" xfId="28107"/>
    <cellStyle name="40% - Énfasis3 5 5 3 3 3 2" xfId="28108"/>
    <cellStyle name="40% - Énfasis3 5 5 3 3 4" xfId="28109"/>
    <cellStyle name="40% - Énfasis3 5 5 3 4" xfId="28110"/>
    <cellStyle name="40% - Énfasis3 5 5 3 4 2" xfId="28111"/>
    <cellStyle name="40% - Énfasis3 5 5 3 5" xfId="28112"/>
    <cellStyle name="40% - Énfasis3 5 5 3 5 2" xfId="28113"/>
    <cellStyle name="40% - Énfasis3 5 5 3 6" xfId="28114"/>
    <cellStyle name="40% - Énfasis3 5 5 4" xfId="28115"/>
    <cellStyle name="40% - Énfasis3 5 5 4 2" xfId="28116"/>
    <cellStyle name="40% - Énfasis3 5 5 4 2 2" xfId="28117"/>
    <cellStyle name="40% - Énfasis3 5 5 4 2 2 2" xfId="28118"/>
    <cellStyle name="40% - Énfasis3 5 5 4 2 2 2 2" xfId="28119"/>
    <cellStyle name="40% - Énfasis3 5 5 4 2 2 3" xfId="28120"/>
    <cellStyle name="40% - Énfasis3 5 5 4 2 2 3 2" xfId="28121"/>
    <cellStyle name="40% - Énfasis3 5 5 4 2 2 4" xfId="28122"/>
    <cellStyle name="40% - Énfasis3 5 5 4 2 3" xfId="28123"/>
    <cellStyle name="40% - Énfasis3 5 5 4 2 3 2" xfId="28124"/>
    <cellStyle name="40% - Énfasis3 5 5 4 2 4" xfId="28125"/>
    <cellStyle name="40% - Énfasis3 5 5 4 2 4 2" xfId="28126"/>
    <cellStyle name="40% - Énfasis3 5 5 4 2 5" xfId="28127"/>
    <cellStyle name="40% - Énfasis3 5 5 4 3" xfId="28128"/>
    <cellStyle name="40% - Énfasis3 5 5 4 3 2" xfId="28129"/>
    <cellStyle name="40% - Énfasis3 5 5 4 3 2 2" xfId="28130"/>
    <cellStyle name="40% - Énfasis3 5 5 4 3 3" xfId="28131"/>
    <cellStyle name="40% - Énfasis3 5 5 4 3 3 2" xfId="28132"/>
    <cellStyle name="40% - Énfasis3 5 5 4 3 4" xfId="28133"/>
    <cellStyle name="40% - Énfasis3 5 5 4 4" xfId="28134"/>
    <cellStyle name="40% - Énfasis3 5 5 4 4 2" xfId="28135"/>
    <cellStyle name="40% - Énfasis3 5 5 4 5" xfId="28136"/>
    <cellStyle name="40% - Énfasis3 5 5 4 5 2" xfId="28137"/>
    <cellStyle name="40% - Énfasis3 5 5 4 6" xfId="28138"/>
    <cellStyle name="40% - Énfasis3 5 5 5" xfId="28139"/>
    <cellStyle name="40% - Énfasis3 5 5 5 2" xfId="28140"/>
    <cellStyle name="40% - Énfasis3 5 5 5 2 2" xfId="28141"/>
    <cellStyle name="40% - Énfasis3 5 5 5 2 2 2" xfId="28142"/>
    <cellStyle name="40% - Énfasis3 5 5 5 2 3" xfId="28143"/>
    <cellStyle name="40% - Énfasis3 5 5 5 2 3 2" xfId="28144"/>
    <cellStyle name="40% - Énfasis3 5 5 5 2 4" xfId="28145"/>
    <cellStyle name="40% - Énfasis3 5 5 5 3" xfId="28146"/>
    <cellStyle name="40% - Énfasis3 5 5 5 3 2" xfId="28147"/>
    <cellStyle name="40% - Énfasis3 5 5 5 4" xfId="28148"/>
    <cellStyle name="40% - Énfasis3 5 5 5 4 2" xfId="28149"/>
    <cellStyle name="40% - Énfasis3 5 5 5 5" xfId="28150"/>
    <cellStyle name="40% - Énfasis3 5 5 6" xfId="28151"/>
    <cellStyle name="40% - Énfasis3 5 5 6 2" xfId="28152"/>
    <cellStyle name="40% - Énfasis3 5 5 6 2 2" xfId="28153"/>
    <cellStyle name="40% - Énfasis3 5 5 6 3" xfId="28154"/>
    <cellStyle name="40% - Énfasis3 5 5 6 3 2" xfId="28155"/>
    <cellStyle name="40% - Énfasis3 5 5 6 4" xfId="28156"/>
    <cellStyle name="40% - Énfasis3 5 5 7" xfId="28157"/>
    <cellStyle name="40% - Énfasis3 5 5 7 2" xfId="28158"/>
    <cellStyle name="40% - Énfasis3 5 5 8" xfId="28159"/>
    <cellStyle name="40% - Énfasis3 5 5 8 2" xfId="28160"/>
    <cellStyle name="40% - Énfasis3 5 5 9" xfId="28161"/>
    <cellStyle name="40% - Énfasis3 5 6" xfId="28162"/>
    <cellStyle name="40% - Énfasis3 5 6 2" xfId="28163"/>
    <cellStyle name="40% - Énfasis3 5 6 2 2" xfId="28164"/>
    <cellStyle name="40% - Énfasis3 5 6 2 2 2" xfId="28165"/>
    <cellStyle name="40% - Énfasis3 5 6 2 2 2 2" xfId="28166"/>
    <cellStyle name="40% - Énfasis3 5 6 2 2 2 2 2" xfId="28167"/>
    <cellStyle name="40% - Énfasis3 5 6 2 2 2 2 2 2" xfId="28168"/>
    <cellStyle name="40% - Énfasis3 5 6 2 2 2 2 3" xfId="28169"/>
    <cellStyle name="40% - Énfasis3 5 6 2 2 2 2 3 2" xfId="28170"/>
    <cellStyle name="40% - Énfasis3 5 6 2 2 2 2 4" xfId="28171"/>
    <cellStyle name="40% - Énfasis3 5 6 2 2 2 3" xfId="28172"/>
    <cellStyle name="40% - Énfasis3 5 6 2 2 2 3 2" xfId="28173"/>
    <cellStyle name="40% - Énfasis3 5 6 2 2 2 4" xfId="28174"/>
    <cellStyle name="40% - Énfasis3 5 6 2 2 2 4 2" xfId="28175"/>
    <cellStyle name="40% - Énfasis3 5 6 2 2 2 5" xfId="28176"/>
    <cellStyle name="40% - Énfasis3 5 6 2 2 3" xfId="28177"/>
    <cellStyle name="40% - Énfasis3 5 6 2 2 3 2" xfId="28178"/>
    <cellStyle name="40% - Énfasis3 5 6 2 2 3 2 2" xfId="28179"/>
    <cellStyle name="40% - Énfasis3 5 6 2 2 3 3" xfId="28180"/>
    <cellStyle name="40% - Énfasis3 5 6 2 2 3 3 2" xfId="28181"/>
    <cellStyle name="40% - Énfasis3 5 6 2 2 3 4" xfId="28182"/>
    <cellStyle name="40% - Énfasis3 5 6 2 2 4" xfId="28183"/>
    <cellStyle name="40% - Énfasis3 5 6 2 2 4 2" xfId="28184"/>
    <cellStyle name="40% - Énfasis3 5 6 2 2 5" xfId="28185"/>
    <cellStyle name="40% - Énfasis3 5 6 2 2 5 2" xfId="28186"/>
    <cellStyle name="40% - Énfasis3 5 6 2 2 6" xfId="28187"/>
    <cellStyle name="40% - Énfasis3 5 6 2 3" xfId="28188"/>
    <cellStyle name="40% - Énfasis3 5 6 2 3 2" xfId="28189"/>
    <cellStyle name="40% - Énfasis3 5 6 2 3 2 2" xfId="28190"/>
    <cellStyle name="40% - Énfasis3 5 6 2 3 2 2 2" xfId="28191"/>
    <cellStyle name="40% - Énfasis3 5 6 2 3 2 2 2 2" xfId="28192"/>
    <cellStyle name="40% - Énfasis3 5 6 2 3 2 2 3" xfId="28193"/>
    <cellStyle name="40% - Énfasis3 5 6 2 3 2 2 3 2" xfId="28194"/>
    <cellStyle name="40% - Énfasis3 5 6 2 3 2 2 4" xfId="28195"/>
    <cellStyle name="40% - Énfasis3 5 6 2 3 2 3" xfId="28196"/>
    <cellStyle name="40% - Énfasis3 5 6 2 3 2 3 2" xfId="28197"/>
    <cellStyle name="40% - Énfasis3 5 6 2 3 2 4" xfId="28198"/>
    <cellStyle name="40% - Énfasis3 5 6 2 3 2 4 2" xfId="28199"/>
    <cellStyle name="40% - Énfasis3 5 6 2 3 2 5" xfId="28200"/>
    <cellStyle name="40% - Énfasis3 5 6 2 3 3" xfId="28201"/>
    <cellStyle name="40% - Énfasis3 5 6 2 3 3 2" xfId="28202"/>
    <cellStyle name="40% - Énfasis3 5 6 2 3 3 2 2" xfId="28203"/>
    <cellStyle name="40% - Énfasis3 5 6 2 3 3 3" xfId="28204"/>
    <cellStyle name="40% - Énfasis3 5 6 2 3 3 3 2" xfId="28205"/>
    <cellStyle name="40% - Énfasis3 5 6 2 3 3 4" xfId="28206"/>
    <cellStyle name="40% - Énfasis3 5 6 2 3 4" xfId="28207"/>
    <cellStyle name="40% - Énfasis3 5 6 2 3 4 2" xfId="28208"/>
    <cellStyle name="40% - Énfasis3 5 6 2 3 5" xfId="28209"/>
    <cellStyle name="40% - Énfasis3 5 6 2 3 5 2" xfId="28210"/>
    <cellStyle name="40% - Énfasis3 5 6 2 3 6" xfId="28211"/>
    <cellStyle name="40% - Énfasis3 5 6 2 4" xfId="28212"/>
    <cellStyle name="40% - Énfasis3 5 6 2 4 2" xfId="28213"/>
    <cellStyle name="40% - Énfasis3 5 6 2 4 2 2" xfId="28214"/>
    <cellStyle name="40% - Énfasis3 5 6 2 4 2 2 2" xfId="28215"/>
    <cellStyle name="40% - Énfasis3 5 6 2 4 2 3" xfId="28216"/>
    <cellStyle name="40% - Énfasis3 5 6 2 4 2 3 2" xfId="28217"/>
    <cellStyle name="40% - Énfasis3 5 6 2 4 2 4" xfId="28218"/>
    <cellStyle name="40% - Énfasis3 5 6 2 4 3" xfId="28219"/>
    <cellStyle name="40% - Énfasis3 5 6 2 4 3 2" xfId="28220"/>
    <cellStyle name="40% - Énfasis3 5 6 2 4 4" xfId="28221"/>
    <cellStyle name="40% - Énfasis3 5 6 2 4 4 2" xfId="28222"/>
    <cellStyle name="40% - Énfasis3 5 6 2 4 5" xfId="28223"/>
    <cellStyle name="40% - Énfasis3 5 6 2 5" xfId="28224"/>
    <cellStyle name="40% - Énfasis3 5 6 2 5 2" xfId="28225"/>
    <cellStyle name="40% - Énfasis3 5 6 2 5 2 2" xfId="28226"/>
    <cellStyle name="40% - Énfasis3 5 6 2 5 3" xfId="28227"/>
    <cellStyle name="40% - Énfasis3 5 6 2 5 3 2" xfId="28228"/>
    <cellStyle name="40% - Énfasis3 5 6 2 5 4" xfId="28229"/>
    <cellStyle name="40% - Énfasis3 5 6 2 6" xfId="28230"/>
    <cellStyle name="40% - Énfasis3 5 6 2 6 2" xfId="28231"/>
    <cellStyle name="40% - Énfasis3 5 6 2 7" xfId="28232"/>
    <cellStyle name="40% - Énfasis3 5 6 2 7 2" xfId="28233"/>
    <cellStyle name="40% - Énfasis3 5 6 2 8" xfId="28234"/>
    <cellStyle name="40% - Énfasis3 5 6 3" xfId="28235"/>
    <cellStyle name="40% - Énfasis3 5 6 3 2" xfId="28236"/>
    <cellStyle name="40% - Énfasis3 5 6 3 2 2" xfId="28237"/>
    <cellStyle name="40% - Énfasis3 5 6 3 2 2 2" xfId="28238"/>
    <cellStyle name="40% - Énfasis3 5 6 3 2 2 2 2" xfId="28239"/>
    <cellStyle name="40% - Énfasis3 5 6 3 2 2 3" xfId="28240"/>
    <cellStyle name="40% - Énfasis3 5 6 3 2 2 3 2" xfId="28241"/>
    <cellStyle name="40% - Énfasis3 5 6 3 2 2 4" xfId="28242"/>
    <cellStyle name="40% - Énfasis3 5 6 3 2 3" xfId="28243"/>
    <cellStyle name="40% - Énfasis3 5 6 3 2 3 2" xfId="28244"/>
    <cellStyle name="40% - Énfasis3 5 6 3 2 4" xfId="28245"/>
    <cellStyle name="40% - Énfasis3 5 6 3 2 4 2" xfId="28246"/>
    <cellStyle name="40% - Énfasis3 5 6 3 2 5" xfId="28247"/>
    <cellStyle name="40% - Énfasis3 5 6 3 3" xfId="28248"/>
    <cellStyle name="40% - Énfasis3 5 6 3 3 2" xfId="28249"/>
    <cellStyle name="40% - Énfasis3 5 6 3 3 2 2" xfId="28250"/>
    <cellStyle name="40% - Énfasis3 5 6 3 3 3" xfId="28251"/>
    <cellStyle name="40% - Énfasis3 5 6 3 3 3 2" xfId="28252"/>
    <cellStyle name="40% - Énfasis3 5 6 3 3 4" xfId="28253"/>
    <cellStyle name="40% - Énfasis3 5 6 3 4" xfId="28254"/>
    <cellStyle name="40% - Énfasis3 5 6 3 4 2" xfId="28255"/>
    <cellStyle name="40% - Énfasis3 5 6 3 5" xfId="28256"/>
    <cellStyle name="40% - Énfasis3 5 6 3 5 2" xfId="28257"/>
    <cellStyle name="40% - Énfasis3 5 6 3 6" xfId="28258"/>
    <cellStyle name="40% - Énfasis3 5 6 4" xfId="28259"/>
    <cellStyle name="40% - Énfasis3 5 6 4 2" xfId="28260"/>
    <cellStyle name="40% - Énfasis3 5 6 4 2 2" xfId="28261"/>
    <cellStyle name="40% - Énfasis3 5 6 4 2 2 2" xfId="28262"/>
    <cellStyle name="40% - Énfasis3 5 6 4 2 2 2 2" xfId="28263"/>
    <cellStyle name="40% - Énfasis3 5 6 4 2 2 3" xfId="28264"/>
    <cellStyle name="40% - Énfasis3 5 6 4 2 2 3 2" xfId="28265"/>
    <cellStyle name="40% - Énfasis3 5 6 4 2 2 4" xfId="28266"/>
    <cellStyle name="40% - Énfasis3 5 6 4 2 3" xfId="28267"/>
    <cellStyle name="40% - Énfasis3 5 6 4 2 3 2" xfId="28268"/>
    <cellStyle name="40% - Énfasis3 5 6 4 2 4" xfId="28269"/>
    <cellStyle name="40% - Énfasis3 5 6 4 2 4 2" xfId="28270"/>
    <cellStyle name="40% - Énfasis3 5 6 4 2 5" xfId="28271"/>
    <cellStyle name="40% - Énfasis3 5 6 4 3" xfId="28272"/>
    <cellStyle name="40% - Énfasis3 5 6 4 3 2" xfId="28273"/>
    <cellStyle name="40% - Énfasis3 5 6 4 3 2 2" xfId="28274"/>
    <cellStyle name="40% - Énfasis3 5 6 4 3 3" xfId="28275"/>
    <cellStyle name="40% - Énfasis3 5 6 4 3 3 2" xfId="28276"/>
    <cellStyle name="40% - Énfasis3 5 6 4 3 4" xfId="28277"/>
    <cellStyle name="40% - Énfasis3 5 6 4 4" xfId="28278"/>
    <cellStyle name="40% - Énfasis3 5 6 4 4 2" xfId="28279"/>
    <cellStyle name="40% - Énfasis3 5 6 4 5" xfId="28280"/>
    <cellStyle name="40% - Énfasis3 5 6 4 5 2" xfId="28281"/>
    <cellStyle name="40% - Énfasis3 5 6 4 6" xfId="28282"/>
    <cellStyle name="40% - Énfasis3 5 6 5" xfId="28283"/>
    <cellStyle name="40% - Énfasis3 5 6 5 2" xfId="28284"/>
    <cellStyle name="40% - Énfasis3 5 6 5 2 2" xfId="28285"/>
    <cellStyle name="40% - Énfasis3 5 6 5 2 2 2" xfId="28286"/>
    <cellStyle name="40% - Énfasis3 5 6 5 2 3" xfId="28287"/>
    <cellStyle name="40% - Énfasis3 5 6 5 2 3 2" xfId="28288"/>
    <cellStyle name="40% - Énfasis3 5 6 5 2 4" xfId="28289"/>
    <cellStyle name="40% - Énfasis3 5 6 5 3" xfId="28290"/>
    <cellStyle name="40% - Énfasis3 5 6 5 3 2" xfId="28291"/>
    <cellStyle name="40% - Énfasis3 5 6 5 4" xfId="28292"/>
    <cellStyle name="40% - Énfasis3 5 6 5 4 2" xfId="28293"/>
    <cellStyle name="40% - Énfasis3 5 6 5 5" xfId="28294"/>
    <cellStyle name="40% - Énfasis3 5 6 6" xfId="28295"/>
    <cellStyle name="40% - Énfasis3 5 6 6 2" xfId="28296"/>
    <cellStyle name="40% - Énfasis3 5 6 6 2 2" xfId="28297"/>
    <cellStyle name="40% - Énfasis3 5 6 6 3" xfId="28298"/>
    <cellStyle name="40% - Énfasis3 5 6 6 3 2" xfId="28299"/>
    <cellStyle name="40% - Énfasis3 5 6 6 4" xfId="28300"/>
    <cellStyle name="40% - Énfasis3 5 6 7" xfId="28301"/>
    <cellStyle name="40% - Énfasis3 5 6 7 2" xfId="28302"/>
    <cellStyle name="40% - Énfasis3 5 6 8" xfId="28303"/>
    <cellStyle name="40% - Énfasis3 5 6 8 2" xfId="28304"/>
    <cellStyle name="40% - Énfasis3 5 6 9" xfId="28305"/>
    <cellStyle name="40% - Énfasis3 5 7" xfId="28306"/>
    <cellStyle name="40% - Énfasis3 5 7 2" xfId="28307"/>
    <cellStyle name="40% - Énfasis3 5 7 2 2" xfId="28308"/>
    <cellStyle name="40% - Énfasis3 5 7 2 2 2" xfId="28309"/>
    <cellStyle name="40% - Énfasis3 5 7 2 2 2 2" xfId="28310"/>
    <cellStyle name="40% - Énfasis3 5 7 2 2 2 2 2" xfId="28311"/>
    <cellStyle name="40% - Énfasis3 5 7 2 2 2 2 2 2" xfId="28312"/>
    <cellStyle name="40% - Énfasis3 5 7 2 2 2 2 3" xfId="28313"/>
    <cellStyle name="40% - Énfasis3 5 7 2 2 2 2 3 2" xfId="28314"/>
    <cellStyle name="40% - Énfasis3 5 7 2 2 2 2 4" xfId="28315"/>
    <cellStyle name="40% - Énfasis3 5 7 2 2 2 3" xfId="28316"/>
    <cellStyle name="40% - Énfasis3 5 7 2 2 2 3 2" xfId="28317"/>
    <cellStyle name="40% - Énfasis3 5 7 2 2 2 4" xfId="28318"/>
    <cellStyle name="40% - Énfasis3 5 7 2 2 2 4 2" xfId="28319"/>
    <cellStyle name="40% - Énfasis3 5 7 2 2 2 5" xfId="28320"/>
    <cellStyle name="40% - Énfasis3 5 7 2 2 3" xfId="28321"/>
    <cellStyle name="40% - Énfasis3 5 7 2 2 3 2" xfId="28322"/>
    <cellStyle name="40% - Énfasis3 5 7 2 2 3 2 2" xfId="28323"/>
    <cellStyle name="40% - Énfasis3 5 7 2 2 3 3" xfId="28324"/>
    <cellStyle name="40% - Énfasis3 5 7 2 2 3 3 2" xfId="28325"/>
    <cellStyle name="40% - Énfasis3 5 7 2 2 3 4" xfId="28326"/>
    <cellStyle name="40% - Énfasis3 5 7 2 2 4" xfId="28327"/>
    <cellStyle name="40% - Énfasis3 5 7 2 2 4 2" xfId="28328"/>
    <cellStyle name="40% - Énfasis3 5 7 2 2 5" xfId="28329"/>
    <cellStyle name="40% - Énfasis3 5 7 2 2 5 2" xfId="28330"/>
    <cellStyle name="40% - Énfasis3 5 7 2 2 6" xfId="28331"/>
    <cellStyle name="40% - Énfasis3 5 7 2 3" xfId="28332"/>
    <cellStyle name="40% - Énfasis3 5 7 2 3 2" xfId="28333"/>
    <cellStyle name="40% - Énfasis3 5 7 2 3 2 2" xfId="28334"/>
    <cellStyle name="40% - Énfasis3 5 7 2 3 2 2 2" xfId="28335"/>
    <cellStyle name="40% - Énfasis3 5 7 2 3 2 2 2 2" xfId="28336"/>
    <cellStyle name="40% - Énfasis3 5 7 2 3 2 2 3" xfId="28337"/>
    <cellStyle name="40% - Énfasis3 5 7 2 3 2 2 3 2" xfId="28338"/>
    <cellStyle name="40% - Énfasis3 5 7 2 3 2 2 4" xfId="28339"/>
    <cellStyle name="40% - Énfasis3 5 7 2 3 2 3" xfId="28340"/>
    <cellStyle name="40% - Énfasis3 5 7 2 3 2 3 2" xfId="28341"/>
    <cellStyle name="40% - Énfasis3 5 7 2 3 2 4" xfId="28342"/>
    <cellStyle name="40% - Énfasis3 5 7 2 3 2 4 2" xfId="28343"/>
    <cellStyle name="40% - Énfasis3 5 7 2 3 2 5" xfId="28344"/>
    <cellStyle name="40% - Énfasis3 5 7 2 3 3" xfId="28345"/>
    <cellStyle name="40% - Énfasis3 5 7 2 3 3 2" xfId="28346"/>
    <cellStyle name="40% - Énfasis3 5 7 2 3 3 2 2" xfId="28347"/>
    <cellStyle name="40% - Énfasis3 5 7 2 3 3 3" xfId="28348"/>
    <cellStyle name="40% - Énfasis3 5 7 2 3 3 3 2" xfId="28349"/>
    <cellStyle name="40% - Énfasis3 5 7 2 3 3 4" xfId="28350"/>
    <cellStyle name="40% - Énfasis3 5 7 2 3 4" xfId="28351"/>
    <cellStyle name="40% - Énfasis3 5 7 2 3 4 2" xfId="28352"/>
    <cellStyle name="40% - Énfasis3 5 7 2 3 5" xfId="28353"/>
    <cellStyle name="40% - Énfasis3 5 7 2 3 5 2" xfId="28354"/>
    <cellStyle name="40% - Énfasis3 5 7 2 3 6" xfId="28355"/>
    <cellStyle name="40% - Énfasis3 5 7 2 4" xfId="28356"/>
    <cellStyle name="40% - Énfasis3 5 7 2 4 2" xfId="28357"/>
    <cellStyle name="40% - Énfasis3 5 7 2 4 2 2" xfId="28358"/>
    <cellStyle name="40% - Énfasis3 5 7 2 4 2 2 2" xfId="28359"/>
    <cellStyle name="40% - Énfasis3 5 7 2 4 2 3" xfId="28360"/>
    <cellStyle name="40% - Énfasis3 5 7 2 4 2 3 2" xfId="28361"/>
    <cellStyle name="40% - Énfasis3 5 7 2 4 2 4" xfId="28362"/>
    <cellStyle name="40% - Énfasis3 5 7 2 4 3" xfId="28363"/>
    <cellStyle name="40% - Énfasis3 5 7 2 4 3 2" xfId="28364"/>
    <cellStyle name="40% - Énfasis3 5 7 2 4 4" xfId="28365"/>
    <cellStyle name="40% - Énfasis3 5 7 2 4 4 2" xfId="28366"/>
    <cellStyle name="40% - Énfasis3 5 7 2 4 5" xfId="28367"/>
    <cellStyle name="40% - Énfasis3 5 7 2 5" xfId="28368"/>
    <cellStyle name="40% - Énfasis3 5 7 2 5 2" xfId="28369"/>
    <cellStyle name="40% - Énfasis3 5 7 2 5 2 2" xfId="28370"/>
    <cellStyle name="40% - Énfasis3 5 7 2 5 3" xfId="28371"/>
    <cellStyle name="40% - Énfasis3 5 7 2 5 3 2" xfId="28372"/>
    <cellStyle name="40% - Énfasis3 5 7 2 5 4" xfId="28373"/>
    <cellStyle name="40% - Énfasis3 5 7 2 6" xfId="28374"/>
    <cellStyle name="40% - Énfasis3 5 7 2 6 2" xfId="28375"/>
    <cellStyle name="40% - Énfasis3 5 7 2 7" xfId="28376"/>
    <cellStyle name="40% - Énfasis3 5 7 2 7 2" xfId="28377"/>
    <cellStyle name="40% - Énfasis3 5 7 2 8" xfId="28378"/>
    <cellStyle name="40% - Énfasis3 5 7 3" xfId="28379"/>
    <cellStyle name="40% - Énfasis3 5 7 3 2" xfId="28380"/>
    <cellStyle name="40% - Énfasis3 5 7 3 2 2" xfId="28381"/>
    <cellStyle name="40% - Énfasis3 5 7 3 2 2 2" xfId="28382"/>
    <cellStyle name="40% - Énfasis3 5 7 3 2 2 2 2" xfId="28383"/>
    <cellStyle name="40% - Énfasis3 5 7 3 2 2 3" xfId="28384"/>
    <cellStyle name="40% - Énfasis3 5 7 3 2 2 3 2" xfId="28385"/>
    <cellStyle name="40% - Énfasis3 5 7 3 2 2 4" xfId="28386"/>
    <cellStyle name="40% - Énfasis3 5 7 3 2 3" xfId="28387"/>
    <cellStyle name="40% - Énfasis3 5 7 3 2 3 2" xfId="28388"/>
    <cellStyle name="40% - Énfasis3 5 7 3 2 4" xfId="28389"/>
    <cellStyle name="40% - Énfasis3 5 7 3 2 4 2" xfId="28390"/>
    <cellStyle name="40% - Énfasis3 5 7 3 2 5" xfId="28391"/>
    <cellStyle name="40% - Énfasis3 5 7 3 3" xfId="28392"/>
    <cellStyle name="40% - Énfasis3 5 7 3 3 2" xfId="28393"/>
    <cellStyle name="40% - Énfasis3 5 7 3 3 2 2" xfId="28394"/>
    <cellStyle name="40% - Énfasis3 5 7 3 3 3" xfId="28395"/>
    <cellStyle name="40% - Énfasis3 5 7 3 3 3 2" xfId="28396"/>
    <cellStyle name="40% - Énfasis3 5 7 3 3 4" xfId="28397"/>
    <cellStyle name="40% - Énfasis3 5 7 3 4" xfId="28398"/>
    <cellStyle name="40% - Énfasis3 5 7 3 4 2" xfId="28399"/>
    <cellStyle name="40% - Énfasis3 5 7 3 5" xfId="28400"/>
    <cellStyle name="40% - Énfasis3 5 7 3 5 2" xfId="28401"/>
    <cellStyle name="40% - Énfasis3 5 7 3 6" xfId="28402"/>
    <cellStyle name="40% - Énfasis3 5 7 4" xfId="28403"/>
    <cellStyle name="40% - Énfasis3 5 7 4 2" xfId="28404"/>
    <cellStyle name="40% - Énfasis3 5 7 4 2 2" xfId="28405"/>
    <cellStyle name="40% - Énfasis3 5 7 4 2 2 2" xfId="28406"/>
    <cellStyle name="40% - Énfasis3 5 7 4 2 2 2 2" xfId="28407"/>
    <cellStyle name="40% - Énfasis3 5 7 4 2 2 3" xfId="28408"/>
    <cellStyle name="40% - Énfasis3 5 7 4 2 2 3 2" xfId="28409"/>
    <cellStyle name="40% - Énfasis3 5 7 4 2 2 4" xfId="28410"/>
    <cellStyle name="40% - Énfasis3 5 7 4 2 3" xfId="28411"/>
    <cellStyle name="40% - Énfasis3 5 7 4 2 3 2" xfId="28412"/>
    <cellStyle name="40% - Énfasis3 5 7 4 2 4" xfId="28413"/>
    <cellStyle name="40% - Énfasis3 5 7 4 2 4 2" xfId="28414"/>
    <cellStyle name="40% - Énfasis3 5 7 4 2 5" xfId="28415"/>
    <cellStyle name="40% - Énfasis3 5 7 4 3" xfId="28416"/>
    <cellStyle name="40% - Énfasis3 5 7 4 3 2" xfId="28417"/>
    <cellStyle name="40% - Énfasis3 5 7 4 3 2 2" xfId="28418"/>
    <cellStyle name="40% - Énfasis3 5 7 4 3 3" xfId="28419"/>
    <cellStyle name="40% - Énfasis3 5 7 4 3 3 2" xfId="28420"/>
    <cellStyle name="40% - Énfasis3 5 7 4 3 4" xfId="28421"/>
    <cellStyle name="40% - Énfasis3 5 7 4 4" xfId="28422"/>
    <cellStyle name="40% - Énfasis3 5 7 4 4 2" xfId="28423"/>
    <cellStyle name="40% - Énfasis3 5 7 4 5" xfId="28424"/>
    <cellStyle name="40% - Énfasis3 5 7 4 5 2" xfId="28425"/>
    <cellStyle name="40% - Énfasis3 5 7 4 6" xfId="28426"/>
    <cellStyle name="40% - Énfasis3 5 7 5" xfId="28427"/>
    <cellStyle name="40% - Énfasis3 5 7 5 2" xfId="28428"/>
    <cellStyle name="40% - Énfasis3 5 7 5 2 2" xfId="28429"/>
    <cellStyle name="40% - Énfasis3 5 7 5 2 2 2" xfId="28430"/>
    <cellStyle name="40% - Énfasis3 5 7 5 2 3" xfId="28431"/>
    <cellStyle name="40% - Énfasis3 5 7 5 2 3 2" xfId="28432"/>
    <cellStyle name="40% - Énfasis3 5 7 5 2 4" xfId="28433"/>
    <cellStyle name="40% - Énfasis3 5 7 5 3" xfId="28434"/>
    <cellStyle name="40% - Énfasis3 5 7 5 3 2" xfId="28435"/>
    <cellStyle name="40% - Énfasis3 5 7 5 4" xfId="28436"/>
    <cellStyle name="40% - Énfasis3 5 7 5 4 2" xfId="28437"/>
    <cellStyle name="40% - Énfasis3 5 7 5 5" xfId="28438"/>
    <cellStyle name="40% - Énfasis3 5 7 6" xfId="28439"/>
    <cellStyle name="40% - Énfasis3 5 7 6 2" xfId="28440"/>
    <cellStyle name="40% - Énfasis3 5 7 6 2 2" xfId="28441"/>
    <cellStyle name="40% - Énfasis3 5 7 6 3" xfId="28442"/>
    <cellStyle name="40% - Énfasis3 5 7 6 3 2" xfId="28443"/>
    <cellStyle name="40% - Énfasis3 5 7 6 4" xfId="28444"/>
    <cellStyle name="40% - Énfasis3 5 7 7" xfId="28445"/>
    <cellStyle name="40% - Énfasis3 5 7 7 2" xfId="28446"/>
    <cellStyle name="40% - Énfasis3 5 7 8" xfId="28447"/>
    <cellStyle name="40% - Énfasis3 5 7 8 2" xfId="28448"/>
    <cellStyle name="40% - Énfasis3 5 7 9" xfId="28449"/>
    <cellStyle name="40% - Énfasis3 5 8" xfId="28450"/>
    <cellStyle name="40% - Énfasis3 5 8 2" xfId="28451"/>
    <cellStyle name="40% - Énfasis3 5 8 2 2" xfId="28452"/>
    <cellStyle name="40% - Énfasis3 5 8 2 2 2" xfId="28453"/>
    <cellStyle name="40% - Énfasis3 5 8 2 2 2 2" xfId="28454"/>
    <cellStyle name="40% - Énfasis3 5 8 2 2 2 2 2" xfId="28455"/>
    <cellStyle name="40% - Énfasis3 5 8 2 2 2 2 2 2" xfId="28456"/>
    <cellStyle name="40% - Énfasis3 5 8 2 2 2 2 3" xfId="28457"/>
    <cellStyle name="40% - Énfasis3 5 8 2 2 2 2 3 2" xfId="28458"/>
    <cellStyle name="40% - Énfasis3 5 8 2 2 2 2 4" xfId="28459"/>
    <cellStyle name="40% - Énfasis3 5 8 2 2 2 3" xfId="28460"/>
    <cellStyle name="40% - Énfasis3 5 8 2 2 2 3 2" xfId="28461"/>
    <cellStyle name="40% - Énfasis3 5 8 2 2 2 4" xfId="28462"/>
    <cellStyle name="40% - Énfasis3 5 8 2 2 2 4 2" xfId="28463"/>
    <cellStyle name="40% - Énfasis3 5 8 2 2 2 5" xfId="28464"/>
    <cellStyle name="40% - Énfasis3 5 8 2 2 3" xfId="28465"/>
    <cellStyle name="40% - Énfasis3 5 8 2 2 3 2" xfId="28466"/>
    <cellStyle name="40% - Énfasis3 5 8 2 2 3 2 2" xfId="28467"/>
    <cellStyle name="40% - Énfasis3 5 8 2 2 3 3" xfId="28468"/>
    <cellStyle name="40% - Énfasis3 5 8 2 2 3 3 2" xfId="28469"/>
    <cellStyle name="40% - Énfasis3 5 8 2 2 3 4" xfId="28470"/>
    <cellStyle name="40% - Énfasis3 5 8 2 2 4" xfId="28471"/>
    <cellStyle name="40% - Énfasis3 5 8 2 2 4 2" xfId="28472"/>
    <cellStyle name="40% - Énfasis3 5 8 2 2 5" xfId="28473"/>
    <cellStyle name="40% - Énfasis3 5 8 2 2 5 2" xfId="28474"/>
    <cellStyle name="40% - Énfasis3 5 8 2 2 6" xfId="28475"/>
    <cellStyle name="40% - Énfasis3 5 8 2 3" xfId="28476"/>
    <cellStyle name="40% - Énfasis3 5 8 2 3 2" xfId="28477"/>
    <cellStyle name="40% - Énfasis3 5 8 2 3 2 2" xfId="28478"/>
    <cellStyle name="40% - Énfasis3 5 8 2 3 2 2 2" xfId="28479"/>
    <cellStyle name="40% - Énfasis3 5 8 2 3 2 2 2 2" xfId="28480"/>
    <cellStyle name="40% - Énfasis3 5 8 2 3 2 2 3" xfId="28481"/>
    <cellStyle name="40% - Énfasis3 5 8 2 3 2 2 3 2" xfId="28482"/>
    <cellStyle name="40% - Énfasis3 5 8 2 3 2 2 4" xfId="28483"/>
    <cellStyle name="40% - Énfasis3 5 8 2 3 2 3" xfId="28484"/>
    <cellStyle name="40% - Énfasis3 5 8 2 3 2 3 2" xfId="28485"/>
    <cellStyle name="40% - Énfasis3 5 8 2 3 2 4" xfId="28486"/>
    <cellStyle name="40% - Énfasis3 5 8 2 3 2 4 2" xfId="28487"/>
    <cellStyle name="40% - Énfasis3 5 8 2 3 2 5" xfId="28488"/>
    <cellStyle name="40% - Énfasis3 5 8 2 3 3" xfId="28489"/>
    <cellStyle name="40% - Énfasis3 5 8 2 3 3 2" xfId="28490"/>
    <cellStyle name="40% - Énfasis3 5 8 2 3 3 2 2" xfId="28491"/>
    <cellStyle name="40% - Énfasis3 5 8 2 3 3 3" xfId="28492"/>
    <cellStyle name="40% - Énfasis3 5 8 2 3 3 3 2" xfId="28493"/>
    <cellStyle name="40% - Énfasis3 5 8 2 3 3 4" xfId="28494"/>
    <cellStyle name="40% - Énfasis3 5 8 2 3 4" xfId="28495"/>
    <cellStyle name="40% - Énfasis3 5 8 2 3 4 2" xfId="28496"/>
    <cellStyle name="40% - Énfasis3 5 8 2 3 5" xfId="28497"/>
    <cellStyle name="40% - Énfasis3 5 8 2 3 5 2" xfId="28498"/>
    <cellStyle name="40% - Énfasis3 5 8 2 3 6" xfId="28499"/>
    <cellStyle name="40% - Énfasis3 5 8 2 4" xfId="28500"/>
    <cellStyle name="40% - Énfasis3 5 8 2 4 2" xfId="28501"/>
    <cellStyle name="40% - Énfasis3 5 8 2 4 2 2" xfId="28502"/>
    <cellStyle name="40% - Énfasis3 5 8 2 4 2 2 2" xfId="28503"/>
    <cellStyle name="40% - Énfasis3 5 8 2 4 2 3" xfId="28504"/>
    <cellStyle name="40% - Énfasis3 5 8 2 4 2 3 2" xfId="28505"/>
    <cellStyle name="40% - Énfasis3 5 8 2 4 2 4" xfId="28506"/>
    <cellStyle name="40% - Énfasis3 5 8 2 4 3" xfId="28507"/>
    <cellStyle name="40% - Énfasis3 5 8 2 4 3 2" xfId="28508"/>
    <cellStyle name="40% - Énfasis3 5 8 2 4 4" xfId="28509"/>
    <cellStyle name="40% - Énfasis3 5 8 2 4 4 2" xfId="28510"/>
    <cellStyle name="40% - Énfasis3 5 8 2 4 5" xfId="28511"/>
    <cellStyle name="40% - Énfasis3 5 8 2 5" xfId="28512"/>
    <cellStyle name="40% - Énfasis3 5 8 2 5 2" xfId="28513"/>
    <cellStyle name="40% - Énfasis3 5 8 2 5 2 2" xfId="28514"/>
    <cellStyle name="40% - Énfasis3 5 8 2 5 3" xfId="28515"/>
    <cellStyle name="40% - Énfasis3 5 8 2 5 3 2" xfId="28516"/>
    <cellStyle name="40% - Énfasis3 5 8 2 5 4" xfId="28517"/>
    <cellStyle name="40% - Énfasis3 5 8 2 6" xfId="28518"/>
    <cellStyle name="40% - Énfasis3 5 8 2 6 2" xfId="28519"/>
    <cellStyle name="40% - Énfasis3 5 8 2 7" xfId="28520"/>
    <cellStyle name="40% - Énfasis3 5 8 2 7 2" xfId="28521"/>
    <cellStyle name="40% - Énfasis3 5 8 2 8" xfId="28522"/>
    <cellStyle name="40% - Énfasis3 5 8 3" xfId="28523"/>
    <cellStyle name="40% - Énfasis3 5 8 3 2" xfId="28524"/>
    <cellStyle name="40% - Énfasis3 5 8 3 2 2" xfId="28525"/>
    <cellStyle name="40% - Énfasis3 5 8 3 2 2 2" xfId="28526"/>
    <cellStyle name="40% - Énfasis3 5 8 3 2 2 2 2" xfId="28527"/>
    <cellStyle name="40% - Énfasis3 5 8 3 2 2 3" xfId="28528"/>
    <cellStyle name="40% - Énfasis3 5 8 3 2 2 3 2" xfId="28529"/>
    <cellStyle name="40% - Énfasis3 5 8 3 2 2 4" xfId="28530"/>
    <cellStyle name="40% - Énfasis3 5 8 3 2 3" xfId="28531"/>
    <cellStyle name="40% - Énfasis3 5 8 3 2 3 2" xfId="28532"/>
    <cellStyle name="40% - Énfasis3 5 8 3 2 4" xfId="28533"/>
    <cellStyle name="40% - Énfasis3 5 8 3 2 4 2" xfId="28534"/>
    <cellStyle name="40% - Énfasis3 5 8 3 2 5" xfId="28535"/>
    <cellStyle name="40% - Énfasis3 5 8 3 3" xfId="28536"/>
    <cellStyle name="40% - Énfasis3 5 8 3 3 2" xfId="28537"/>
    <cellStyle name="40% - Énfasis3 5 8 3 3 2 2" xfId="28538"/>
    <cellStyle name="40% - Énfasis3 5 8 3 3 3" xfId="28539"/>
    <cellStyle name="40% - Énfasis3 5 8 3 3 3 2" xfId="28540"/>
    <cellStyle name="40% - Énfasis3 5 8 3 3 4" xfId="28541"/>
    <cellStyle name="40% - Énfasis3 5 8 3 4" xfId="28542"/>
    <cellStyle name="40% - Énfasis3 5 8 3 4 2" xfId="28543"/>
    <cellStyle name="40% - Énfasis3 5 8 3 5" xfId="28544"/>
    <cellStyle name="40% - Énfasis3 5 8 3 5 2" xfId="28545"/>
    <cellStyle name="40% - Énfasis3 5 8 3 6" xfId="28546"/>
    <cellStyle name="40% - Énfasis3 5 8 4" xfId="28547"/>
    <cellStyle name="40% - Énfasis3 5 8 4 2" xfId="28548"/>
    <cellStyle name="40% - Énfasis3 5 8 4 2 2" xfId="28549"/>
    <cellStyle name="40% - Énfasis3 5 8 4 2 2 2" xfId="28550"/>
    <cellStyle name="40% - Énfasis3 5 8 4 2 2 2 2" xfId="28551"/>
    <cellStyle name="40% - Énfasis3 5 8 4 2 2 3" xfId="28552"/>
    <cellStyle name="40% - Énfasis3 5 8 4 2 2 3 2" xfId="28553"/>
    <cellStyle name="40% - Énfasis3 5 8 4 2 2 4" xfId="28554"/>
    <cellStyle name="40% - Énfasis3 5 8 4 2 3" xfId="28555"/>
    <cellStyle name="40% - Énfasis3 5 8 4 2 3 2" xfId="28556"/>
    <cellStyle name="40% - Énfasis3 5 8 4 2 4" xfId="28557"/>
    <cellStyle name="40% - Énfasis3 5 8 4 2 4 2" xfId="28558"/>
    <cellStyle name="40% - Énfasis3 5 8 4 2 5" xfId="28559"/>
    <cellStyle name="40% - Énfasis3 5 8 4 3" xfId="28560"/>
    <cellStyle name="40% - Énfasis3 5 8 4 3 2" xfId="28561"/>
    <cellStyle name="40% - Énfasis3 5 8 4 3 2 2" xfId="28562"/>
    <cellStyle name="40% - Énfasis3 5 8 4 3 3" xfId="28563"/>
    <cellStyle name="40% - Énfasis3 5 8 4 3 3 2" xfId="28564"/>
    <cellStyle name="40% - Énfasis3 5 8 4 3 4" xfId="28565"/>
    <cellStyle name="40% - Énfasis3 5 8 4 4" xfId="28566"/>
    <cellStyle name="40% - Énfasis3 5 8 4 4 2" xfId="28567"/>
    <cellStyle name="40% - Énfasis3 5 8 4 5" xfId="28568"/>
    <cellStyle name="40% - Énfasis3 5 8 4 5 2" xfId="28569"/>
    <cellStyle name="40% - Énfasis3 5 8 4 6" xfId="28570"/>
    <cellStyle name="40% - Énfasis3 5 8 5" xfId="28571"/>
    <cellStyle name="40% - Énfasis3 5 8 5 2" xfId="28572"/>
    <cellStyle name="40% - Énfasis3 5 8 5 2 2" xfId="28573"/>
    <cellStyle name="40% - Énfasis3 5 8 5 2 2 2" xfId="28574"/>
    <cellStyle name="40% - Énfasis3 5 8 5 2 3" xfId="28575"/>
    <cellStyle name="40% - Énfasis3 5 8 5 2 3 2" xfId="28576"/>
    <cellStyle name="40% - Énfasis3 5 8 5 2 4" xfId="28577"/>
    <cellStyle name="40% - Énfasis3 5 8 5 3" xfId="28578"/>
    <cellStyle name="40% - Énfasis3 5 8 5 3 2" xfId="28579"/>
    <cellStyle name="40% - Énfasis3 5 8 5 4" xfId="28580"/>
    <cellStyle name="40% - Énfasis3 5 8 5 4 2" xfId="28581"/>
    <cellStyle name="40% - Énfasis3 5 8 5 5" xfId="28582"/>
    <cellStyle name="40% - Énfasis3 5 8 6" xfId="28583"/>
    <cellStyle name="40% - Énfasis3 5 8 6 2" xfId="28584"/>
    <cellStyle name="40% - Énfasis3 5 8 6 2 2" xfId="28585"/>
    <cellStyle name="40% - Énfasis3 5 8 6 3" xfId="28586"/>
    <cellStyle name="40% - Énfasis3 5 8 6 3 2" xfId="28587"/>
    <cellStyle name="40% - Énfasis3 5 8 6 4" xfId="28588"/>
    <cellStyle name="40% - Énfasis3 5 8 7" xfId="28589"/>
    <cellStyle name="40% - Énfasis3 5 8 7 2" xfId="28590"/>
    <cellStyle name="40% - Énfasis3 5 8 8" xfId="28591"/>
    <cellStyle name="40% - Énfasis3 5 8 8 2" xfId="28592"/>
    <cellStyle name="40% - Énfasis3 5 8 9" xfId="28593"/>
    <cellStyle name="40% - Énfasis3 5 9" xfId="28594"/>
    <cellStyle name="40% - Énfasis3 5 9 2" xfId="28595"/>
    <cellStyle name="40% - Énfasis3 5 9 2 2" xfId="28596"/>
    <cellStyle name="40% - Énfasis3 5 9 2 2 2" xfId="28597"/>
    <cellStyle name="40% - Énfasis3 5 9 2 2 2 2" xfId="28598"/>
    <cellStyle name="40% - Énfasis3 5 9 2 2 2 2 2" xfId="28599"/>
    <cellStyle name="40% - Énfasis3 5 9 2 2 2 3" xfId="28600"/>
    <cellStyle name="40% - Énfasis3 5 9 2 2 2 3 2" xfId="28601"/>
    <cellStyle name="40% - Énfasis3 5 9 2 2 2 4" xfId="28602"/>
    <cellStyle name="40% - Énfasis3 5 9 2 2 3" xfId="28603"/>
    <cellStyle name="40% - Énfasis3 5 9 2 2 3 2" xfId="28604"/>
    <cellStyle name="40% - Énfasis3 5 9 2 2 4" xfId="28605"/>
    <cellStyle name="40% - Énfasis3 5 9 2 2 4 2" xfId="28606"/>
    <cellStyle name="40% - Énfasis3 5 9 2 2 5" xfId="28607"/>
    <cellStyle name="40% - Énfasis3 5 9 2 3" xfId="28608"/>
    <cellStyle name="40% - Énfasis3 5 9 2 3 2" xfId="28609"/>
    <cellStyle name="40% - Énfasis3 5 9 2 3 2 2" xfId="28610"/>
    <cellStyle name="40% - Énfasis3 5 9 2 3 3" xfId="28611"/>
    <cellStyle name="40% - Énfasis3 5 9 2 3 3 2" xfId="28612"/>
    <cellStyle name="40% - Énfasis3 5 9 2 3 4" xfId="28613"/>
    <cellStyle name="40% - Énfasis3 5 9 2 4" xfId="28614"/>
    <cellStyle name="40% - Énfasis3 5 9 2 4 2" xfId="28615"/>
    <cellStyle name="40% - Énfasis3 5 9 2 5" xfId="28616"/>
    <cellStyle name="40% - Énfasis3 5 9 2 5 2" xfId="28617"/>
    <cellStyle name="40% - Énfasis3 5 9 2 6" xfId="28618"/>
    <cellStyle name="40% - Énfasis3 5 9 3" xfId="28619"/>
    <cellStyle name="40% - Énfasis3 5 9 3 2" xfId="28620"/>
    <cellStyle name="40% - Énfasis3 5 9 3 2 2" xfId="28621"/>
    <cellStyle name="40% - Énfasis3 5 9 3 2 2 2" xfId="28622"/>
    <cellStyle name="40% - Énfasis3 5 9 3 2 2 2 2" xfId="28623"/>
    <cellStyle name="40% - Énfasis3 5 9 3 2 2 3" xfId="28624"/>
    <cellStyle name="40% - Énfasis3 5 9 3 2 2 3 2" xfId="28625"/>
    <cellStyle name="40% - Énfasis3 5 9 3 2 2 4" xfId="28626"/>
    <cellStyle name="40% - Énfasis3 5 9 3 2 3" xfId="28627"/>
    <cellStyle name="40% - Énfasis3 5 9 3 2 3 2" xfId="28628"/>
    <cellStyle name="40% - Énfasis3 5 9 3 2 4" xfId="28629"/>
    <cellStyle name="40% - Énfasis3 5 9 3 2 4 2" xfId="28630"/>
    <cellStyle name="40% - Énfasis3 5 9 3 2 5" xfId="28631"/>
    <cellStyle name="40% - Énfasis3 5 9 3 3" xfId="28632"/>
    <cellStyle name="40% - Énfasis3 5 9 3 3 2" xfId="28633"/>
    <cellStyle name="40% - Énfasis3 5 9 3 3 2 2" xfId="28634"/>
    <cellStyle name="40% - Énfasis3 5 9 3 3 3" xfId="28635"/>
    <cellStyle name="40% - Énfasis3 5 9 3 3 3 2" xfId="28636"/>
    <cellStyle name="40% - Énfasis3 5 9 3 3 4" xfId="28637"/>
    <cellStyle name="40% - Énfasis3 5 9 3 4" xfId="28638"/>
    <cellStyle name="40% - Énfasis3 5 9 3 4 2" xfId="28639"/>
    <cellStyle name="40% - Énfasis3 5 9 3 5" xfId="28640"/>
    <cellStyle name="40% - Énfasis3 5 9 3 5 2" xfId="28641"/>
    <cellStyle name="40% - Énfasis3 5 9 3 6" xfId="28642"/>
    <cellStyle name="40% - Énfasis3 5 9 4" xfId="28643"/>
    <cellStyle name="40% - Énfasis3 5 9 4 2" xfId="28644"/>
    <cellStyle name="40% - Énfasis3 5 9 4 2 2" xfId="28645"/>
    <cellStyle name="40% - Énfasis3 5 9 4 2 2 2" xfId="28646"/>
    <cellStyle name="40% - Énfasis3 5 9 4 2 3" xfId="28647"/>
    <cellStyle name="40% - Énfasis3 5 9 4 2 3 2" xfId="28648"/>
    <cellStyle name="40% - Énfasis3 5 9 4 2 4" xfId="28649"/>
    <cellStyle name="40% - Énfasis3 5 9 4 3" xfId="28650"/>
    <cellStyle name="40% - Énfasis3 5 9 4 3 2" xfId="28651"/>
    <cellStyle name="40% - Énfasis3 5 9 4 4" xfId="28652"/>
    <cellStyle name="40% - Énfasis3 5 9 4 4 2" xfId="28653"/>
    <cellStyle name="40% - Énfasis3 5 9 4 5" xfId="28654"/>
    <cellStyle name="40% - Énfasis3 5 9 5" xfId="28655"/>
    <cellStyle name="40% - Énfasis3 5 9 5 2" xfId="28656"/>
    <cellStyle name="40% - Énfasis3 5 9 5 2 2" xfId="28657"/>
    <cellStyle name="40% - Énfasis3 5 9 5 3" xfId="28658"/>
    <cellStyle name="40% - Énfasis3 5 9 5 3 2" xfId="28659"/>
    <cellStyle name="40% - Énfasis3 5 9 5 4" xfId="28660"/>
    <cellStyle name="40% - Énfasis3 5 9 6" xfId="28661"/>
    <cellStyle name="40% - Énfasis3 5 9 6 2" xfId="28662"/>
    <cellStyle name="40% - Énfasis3 5 9 7" xfId="28663"/>
    <cellStyle name="40% - Énfasis3 5 9 7 2" xfId="28664"/>
    <cellStyle name="40% - Énfasis3 5 9 8" xfId="28665"/>
    <cellStyle name="40% - Énfasis3 6" xfId="28666"/>
    <cellStyle name="40% - Énfasis3 6 2" xfId="28667"/>
    <cellStyle name="40% - Énfasis3 6 2 2" xfId="28668"/>
    <cellStyle name="40% - Énfasis3 6 2 2 2" xfId="28669"/>
    <cellStyle name="40% - Énfasis3 6 2 2 2 2" xfId="28670"/>
    <cellStyle name="40% - Énfasis3 6 2 2 2 2 2" xfId="28671"/>
    <cellStyle name="40% - Énfasis3 6 2 2 2 3" xfId="28672"/>
    <cellStyle name="40% - Énfasis3 6 2 2 2 3 2" xfId="28673"/>
    <cellStyle name="40% - Énfasis3 6 2 2 2 4" xfId="28674"/>
    <cellStyle name="40% - Énfasis3 6 2 2 3" xfId="28675"/>
    <cellStyle name="40% - Énfasis3 6 2 2 3 2" xfId="28676"/>
    <cellStyle name="40% - Énfasis3 6 2 2 4" xfId="28677"/>
    <cellStyle name="40% - Énfasis3 6 2 2 4 2" xfId="28678"/>
    <cellStyle name="40% - Énfasis3 6 2 2 5" xfId="28679"/>
    <cellStyle name="40% - Énfasis3 6 2 3" xfId="28680"/>
    <cellStyle name="40% - Énfasis3 6 2 3 2" xfId="28681"/>
    <cellStyle name="40% - Énfasis3 6 2 3 2 2" xfId="28682"/>
    <cellStyle name="40% - Énfasis3 6 2 3 3" xfId="28683"/>
    <cellStyle name="40% - Énfasis3 6 2 3 3 2" xfId="28684"/>
    <cellStyle name="40% - Énfasis3 6 2 3 4" xfId="28685"/>
    <cellStyle name="40% - Énfasis3 6 2 4" xfId="28686"/>
    <cellStyle name="40% - Énfasis3 6 2 4 2" xfId="28687"/>
    <cellStyle name="40% - Énfasis3 6 2 5" xfId="28688"/>
    <cellStyle name="40% - Énfasis3 6 2 5 2" xfId="28689"/>
    <cellStyle name="40% - Énfasis3 6 2 6" xfId="28690"/>
    <cellStyle name="40% - Énfasis3 6 3" xfId="28691"/>
    <cellStyle name="40% - Énfasis3 6 3 2" xfId="28692"/>
    <cellStyle name="40% - Énfasis3 6 3 2 2" xfId="28693"/>
    <cellStyle name="40% - Énfasis3 6 3 2 2 2" xfId="28694"/>
    <cellStyle name="40% - Énfasis3 6 3 2 2 2 2" xfId="28695"/>
    <cellStyle name="40% - Énfasis3 6 3 2 2 3" xfId="28696"/>
    <cellStyle name="40% - Énfasis3 6 3 2 2 3 2" xfId="28697"/>
    <cellStyle name="40% - Énfasis3 6 3 2 2 4" xfId="28698"/>
    <cellStyle name="40% - Énfasis3 6 3 2 3" xfId="28699"/>
    <cellStyle name="40% - Énfasis3 6 3 2 3 2" xfId="28700"/>
    <cellStyle name="40% - Énfasis3 6 3 2 4" xfId="28701"/>
    <cellStyle name="40% - Énfasis3 6 3 2 4 2" xfId="28702"/>
    <cellStyle name="40% - Énfasis3 6 3 2 5" xfId="28703"/>
    <cellStyle name="40% - Énfasis3 6 3 3" xfId="28704"/>
    <cellStyle name="40% - Énfasis3 6 3 3 2" xfId="28705"/>
    <cellStyle name="40% - Énfasis3 6 3 3 2 2" xfId="28706"/>
    <cellStyle name="40% - Énfasis3 6 3 3 3" xfId="28707"/>
    <cellStyle name="40% - Énfasis3 6 3 3 3 2" xfId="28708"/>
    <cellStyle name="40% - Énfasis3 6 3 3 4" xfId="28709"/>
    <cellStyle name="40% - Énfasis3 6 3 4" xfId="28710"/>
    <cellStyle name="40% - Énfasis3 6 3 4 2" xfId="28711"/>
    <cellStyle name="40% - Énfasis3 6 3 5" xfId="28712"/>
    <cellStyle name="40% - Énfasis3 6 3 5 2" xfId="28713"/>
    <cellStyle name="40% - Énfasis3 6 3 6" xfId="28714"/>
    <cellStyle name="40% - Énfasis3 6 4" xfId="28715"/>
    <cellStyle name="40% - Énfasis3 6 4 2" xfId="28716"/>
    <cellStyle name="40% - Énfasis3 6 4 2 2" xfId="28717"/>
    <cellStyle name="40% - Énfasis3 6 4 2 2 2" xfId="28718"/>
    <cellStyle name="40% - Énfasis3 6 4 2 3" xfId="28719"/>
    <cellStyle name="40% - Énfasis3 6 4 2 3 2" xfId="28720"/>
    <cellStyle name="40% - Énfasis3 6 4 2 4" xfId="28721"/>
    <cellStyle name="40% - Énfasis3 6 4 3" xfId="28722"/>
    <cellStyle name="40% - Énfasis3 6 4 3 2" xfId="28723"/>
    <cellStyle name="40% - Énfasis3 6 4 4" xfId="28724"/>
    <cellStyle name="40% - Énfasis3 6 4 4 2" xfId="28725"/>
    <cellStyle name="40% - Énfasis3 6 4 5" xfId="28726"/>
    <cellStyle name="40% - Énfasis3 6 5" xfId="28727"/>
    <cellStyle name="40% - Énfasis3 6 5 2" xfId="28728"/>
    <cellStyle name="40% - Énfasis3 6 5 2 2" xfId="28729"/>
    <cellStyle name="40% - Énfasis3 6 5 3" xfId="28730"/>
    <cellStyle name="40% - Énfasis3 6 5 3 2" xfId="28731"/>
    <cellStyle name="40% - Énfasis3 6 5 4" xfId="28732"/>
    <cellStyle name="40% - Énfasis3 6 6" xfId="28733"/>
    <cellStyle name="40% - Énfasis3 6 6 2" xfId="28734"/>
    <cellStyle name="40% - Énfasis3 6 7" xfId="28735"/>
    <cellStyle name="40% - Énfasis3 6 7 2" xfId="28736"/>
    <cellStyle name="40% - Énfasis3 6 8" xfId="28737"/>
    <cellStyle name="40% - Énfasis3 6 9" xfId="28738"/>
    <cellStyle name="40% - Énfasis3 7" xfId="28739"/>
    <cellStyle name="40% - Énfasis3 7 2" xfId="28740"/>
    <cellStyle name="40% - Énfasis3 7 2 2" xfId="28741"/>
    <cellStyle name="40% - Énfasis3 7 2 2 2" xfId="28742"/>
    <cellStyle name="40% - Énfasis3 7 2 2 2 2" xfId="28743"/>
    <cellStyle name="40% - Énfasis3 7 2 2 3" xfId="28744"/>
    <cellStyle name="40% - Énfasis3 7 2 2 3 2" xfId="28745"/>
    <cellStyle name="40% - Énfasis3 7 2 2 4" xfId="28746"/>
    <cellStyle name="40% - Énfasis3 7 2 3" xfId="28747"/>
    <cellStyle name="40% - Énfasis3 7 2 3 2" xfId="28748"/>
    <cellStyle name="40% - Énfasis3 7 2 4" xfId="28749"/>
    <cellStyle name="40% - Énfasis3 7 2 4 2" xfId="28750"/>
    <cellStyle name="40% - Énfasis3 7 2 5" xfId="28751"/>
    <cellStyle name="40% - Énfasis3 7 3" xfId="28752"/>
    <cellStyle name="40% - Énfasis3 7 3 2" xfId="28753"/>
    <cellStyle name="40% - Énfasis3 7 3 2 2" xfId="28754"/>
    <cellStyle name="40% - Énfasis3 7 3 3" xfId="28755"/>
    <cellStyle name="40% - Énfasis3 7 3 3 2" xfId="28756"/>
    <cellStyle name="40% - Énfasis3 7 3 4" xfId="28757"/>
    <cellStyle name="40% - Énfasis3 7 4" xfId="28758"/>
    <cellStyle name="40% - Énfasis3 7 4 2" xfId="28759"/>
    <cellStyle name="40% - Énfasis3 7 5" xfId="28760"/>
    <cellStyle name="40% - Énfasis3 7 5 2" xfId="28761"/>
    <cellStyle name="40% - Énfasis3 7 6" xfId="28762"/>
    <cellStyle name="40% - Énfasis3 8" xfId="28763"/>
    <cellStyle name="40% - Énfasis3 8 2" xfId="28764"/>
    <cellStyle name="40% - Énfasis3 8 2 2" xfId="28765"/>
    <cellStyle name="40% - Énfasis3 8 2 2 2" xfId="28766"/>
    <cellStyle name="40% - Énfasis3 8 2 2 2 2" xfId="28767"/>
    <cellStyle name="40% - Énfasis3 8 2 2 3" xfId="28768"/>
    <cellStyle name="40% - Énfasis3 8 2 2 3 2" xfId="28769"/>
    <cellStyle name="40% - Énfasis3 8 2 2 4" xfId="28770"/>
    <cellStyle name="40% - Énfasis3 8 2 3" xfId="28771"/>
    <cellStyle name="40% - Énfasis3 8 2 3 2" xfId="28772"/>
    <cellStyle name="40% - Énfasis3 8 2 4" xfId="28773"/>
    <cellStyle name="40% - Énfasis3 8 2 4 2" xfId="28774"/>
    <cellStyle name="40% - Énfasis3 8 2 5" xfId="28775"/>
    <cellStyle name="40% - Énfasis3 8 3" xfId="28776"/>
    <cellStyle name="40% - Énfasis3 8 3 2" xfId="28777"/>
    <cellStyle name="40% - Énfasis3 8 3 2 2" xfId="28778"/>
    <cellStyle name="40% - Énfasis3 8 3 3" xfId="28779"/>
    <cellStyle name="40% - Énfasis3 8 3 3 2" xfId="28780"/>
    <cellStyle name="40% - Énfasis3 8 3 4" xfId="28781"/>
    <cellStyle name="40% - Énfasis3 8 4" xfId="28782"/>
    <cellStyle name="40% - Énfasis3 8 4 2" xfId="28783"/>
    <cellStyle name="40% - Énfasis3 8 5" xfId="28784"/>
    <cellStyle name="40% - Énfasis3 8 5 2" xfId="28785"/>
    <cellStyle name="40% - Énfasis3 8 6" xfId="28786"/>
    <cellStyle name="40% - Énfasis3 9" xfId="28787"/>
    <cellStyle name="40% - Énfasis3 9 2" xfId="28788"/>
    <cellStyle name="40% - Énfasis3 9 2 2" xfId="28789"/>
    <cellStyle name="40% - Énfasis3 9 2 2 2" xfId="28790"/>
    <cellStyle name="40% - Énfasis3 9 2 3" xfId="28791"/>
    <cellStyle name="40% - Énfasis3 9 2 3 2" xfId="28792"/>
    <cellStyle name="40% - Énfasis3 9 2 4" xfId="28793"/>
    <cellStyle name="40% - Énfasis3 9 3" xfId="28794"/>
    <cellStyle name="40% - Énfasis3 9 3 2" xfId="28795"/>
    <cellStyle name="40% - Énfasis3 9 4" xfId="28796"/>
    <cellStyle name="40% - Énfasis3 9 4 2" xfId="28797"/>
    <cellStyle name="40% - Énfasis3 9 5" xfId="28798"/>
    <cellStyle name="40% - Énfasis4 10" xfId="28799"/>
    <cellStyle name="40% - Énfasis4 10 2" xfId="28800"/>
    <cellStyle name="40% - Énfasis4 10 2 2" xfId="28801"/>
    <cellStyle name="40% - Énfasis4 10 3" xfId="28802"/>
    <cellStyle name="40% - Énfasis4 10 3 2" xfId="28803"/>
    <cellStyle name="40% - Énfasis4 10 4" xfId="28804"/>
    <cellStyle name="40% - Énfasis4 11" xfId="28805"/>
    <cellStyle name="40% - Énfasis4 11 2" xfId="28806"/>
    <cellStyle name="40% - Énfasis4 12" xfId="28807"/>
    <cellStyle name="40% - Énfasis4 12 2" xfId="28808"/>
    <cellStyle name="40% - Énfasis4 13" xfId="28809"/>
    <cellStyle name="40% - Énfasis4 2" xfId="28810"/>
    <cellStyle name="40% - Énfasis4 2 10" xfId="28811"/>
    <cellStyle name="40% - Énfasis4 2 10 2" xfId="28812"/>
    <cellStyle name="40% - Énfasis4 2 10 2 2" xfId="28813"/>
    <cellStyle name="40% - Énfasis4 2 10 2 2 2" xfId="28814"/>
    <cellStyle name="40% - Énfasis4 2 10 2 2 2 2" xfId="28815"/>
    <cellStyle name="40% - Énfasis4 2 10 2 2 2 2 2" xfId="28816"/>
    <cellStyle name="40% - Énfasis4 2 10 2 2 2 2 2 2" xfId="28817"/>
    <cellStyle name="40% - Énfasis4 2 10 2 2 2 2 3" xfId="28818"/>
    <cellStyle name="40% - Énfasis4 2 10 2 2 2 2 3 2" xfId="28819"/>
    <cellStyle name="40% - Énfasis4 2 10 2 2 2 2 4" xfId="28820"/>
    <cellStyle name="40% - Énfasis4 2 10 2 2 2 3" xfId="28821"/>
    <cellStyle name="40% - Énfasis4 2 10 2 2 2 3 2" xfId="28822"/>
    <cellStyle name="40% - Énfasis4 2 10 2 2 2 4" xfId="28823"/>
    <cellStyle name="40% - Énfasis4 2 10 2 2 2 4 2" xfId="28824"/>
    <cellStyle name="40% - Énfasis4 2 10 2 2 2 5" xfId="28825"/>
    <cellStyle name="40% - Énfasis4 2 10 2 2 3" xfId="28826"/>
    <cellStyle name="40% - Énfasis4 2 10 2 2 3 2" xfId="28827"/>
    <cellStyle name="40% - Énfasis4 2 10 2 2 3 2 2" xfId="28828"/>
    <cellStyle name="40% - Énfasis4 2 10 2 2 3 3" xfId="28829"/>
    <cellStyle name="40% - Énfasis4 2 10 2 2 3 3 2" xfId="28830"/>
    <cellStyle name="40% - Énfasis4 2 10 2 2 3 4" xfId="28831"/>
    <cellStyle name="40% - Énfasis4 2 10 2 2 4" xfId="28832"/>
    <cellStyle name="40% - Énfasis4 2 10 2 2 4 2" xfId="28833"/>
    <cellStyle name="40% - Énfasis4 2 10 2 2 5" xfId="28834"/>
    <cellStyle name="40% - Énfasis4 2 10 2 2 5 2" xfId="28835"/>
    <cellStyle name="40% - Énfasis4 2 10 2 2 6" xfId="28836"/>
    <cellStyle name="40% - Énfasis4 2 10 2 3" xfId="28837"/>
    <cellStyle name="40% - Énfasis4 2 10 2 3 2" xfId="28838"/>
    <cellStyle name="40% - Énfasis4 2 10 2 3 2 2" xfId="28839"/>
    <cellStyle name="40% - Énfasis4 2 10 2 3 2 2 2" xfId="28840"/>
    <cellStyle name="40% - Énfasis4 2 10 2 3 2 2 2 2" xfId="28841"/>
    <cellStyle name="40% - Énfasis4 2 10 2 3 2 2 3" xfId="28842"/>
    <cellStyle name="40% - Énfasis4 2 10 2 3 2 2 3 2" xfId="28843"/>
    <cellStyle name="40% - Énfasis4 2 10 2 3 2 2 4" xfId="28844"/>
    <cellStyle name="40% - Énfasis4 2 10 2 3 2 3" xfId="28845"/>
    <cellStyle name="40% - Énfasis4 2 10 2 3 2 3 2" xfId="28846"/>
    <cellStyle name="40% - Énfasis4 2 10 2 3 2 4" xfId="28847"/>
    <cellStyle name="40% - Énfasis4 2 10 2 3 2 4 2" xfId="28848"/>
    <cellStyle name="40% - Énfasis4 2 10 2 3 2 5" xfId="28849"/>
    <cellStyle name="40% - Énfasis4 2 10 2 3 3" xfId="28850"/>
    <cellStyle name="40% - Énfasis4 2 10 2 3 3 2" xfId="28851"/>
    <cellStyle name="40% - Énfasis4 2 10 2 3 3 2 2" xfId="28852"/>
    <cellStyle name="40% - Énfasis4 2 10 2 3 3 3" xfId="28853"/>
    <cellStyle name="40% - Énfasis4 2 10 2 3 3 3 2" xfId="28854"/>
    <cellStyle name="40% - Énfasis4 2 10 2 3 3 4" xfId="28855"/>
    <cellStyle name="40% - Énfasis4 2 10 2 3 4" xfId="28856"/>
    <cellStyle name="40% - Énfasis4 2 10 2 3 4 2" xfId="28857"/>
    <cellStyle name="40% - Énfasis4 2 10 2 3 5" xfId="28858"/>
    <cellStyle name="40% - Énfasis4 2 10 2 3 5 2" xfId="28859"/>
    <cellStyle name="40% - Énfasis4 2 10 2 3 6" xfId="28860"/>
    <cellStyle name="40% - Énfasis4 2 10 2 4" xfId="28861"/>
    <cellStyle name="40% - Énfasis4 2 10 2 4 2" xfId="28862"/>
    <cellStyle name="40% - Énfasis4 2 10 2 4 2 2" xfId="28863"/>
    <cellStyle name="40% - Énfasis4 2 10 2 4 2 2 2" xfId="28864"/>
    <cellStyle name="40% - Énfasis4 2 10 2 4 2 3" xfId="28865"/>
    <cellStyle name="40% - Énfasis4 2 10 2 4 2 3 2" xfId="28866"/>
    <cellStyle name="40% - Énfasis4 2 10 2 4 2 4" xfId="28867"/>
    <cellStyle name="40% - Énfasis4 2 10 2 4 3" xfId="28868"/>
    <cellStyle name="40% - Énfasis4 2 10 2 4 3 2" xfId="28869"/>
    <cellStyle name="40% - Énfasis4 2 10 2 4 4" xfId="28870"/>
    <cellStyle name="40% - Énfasis4 2 10 2 4 4 2" xfId="28871"/>
    <cellStyle name="40% - Énfasis4 2 10 2 4 5" xfId="28872"/>
    <cellStyle name="40% - Énfasis4 2 10 2 5" xfId="28873"/>
    <cellStyle name="40% - Énfasis4 2 10 2 5 2" xfId="28874"/>
    <cellStyle name="40% - Énfasis4 2 10 2 5 2 2" xfId="28875"/>
    <cellStyle name="40% - Énfasis4 2 10 2 5 3" xfId="28876"/>
    <cellStyle name="40% - Énfasis4 2 10 2 5 3 2" xfId="28877"/>
    <cellStyle name="40% - Énfasis4 2 10 2 5 4" xfId="28878"/>
    <cellStyle name="40% - Énfasis4 2 10 2 6" xfId="28879"/>
    <cellStyle name="40% - Énfasis4 2 10 2 6 2" xfId="28880"/>
    <cellStyle name="40% - Énfasis4 2 10 2 7" xfId="28881"/>
    <cellStyle name="40% - Énfasis4 2 10 2 7 2" xfId="28882"/>
    <cellStyle name="40% - Énfasis4 2 10 2 8" xfId="28883"/>
    <cellStyle name="40% - Énfasis4 2 10 3" xfId="28884"/>
    <cellStyle name="40% - Énfasis4 2 10 3 2" xfId="28885"/>
    <cellStyle name="40% - Énfasis4 2 10 3 2 2" xfId="28886"/>
    <cellStyle name="40% - Énfasis4 2 10 3 2 2 2" xfId="28887"/>
    <cellStyle name="40% - Énfasis4 2 10 3 2 2 2 2" xfId="28888"/>
    <cellStyle name="40% - Énfasis4 2 10 3 2 2 3" xfId="28889"/>
    <cellStyle name="40% - Énfasis4 2 10 3 2 2 3 2" xfId="28890"/>
    <cellStyle name="40% - Énfasis4 2 10 3 2 2 4" xfId="28891"/>
    <cellStyle name="40% - Énfasis4 2 10 3 2 3" xfId="28892"/>
    <cellStyle name="40% - Énfasis4 2 10 3 2 3 2" xfId="28893"/>
    <cellStyle name="40% - Énfasis4 2 10 3 2 4" xfId="28894"/>
    <cellStyle name="40% - Énfasis4 2 10 3 2 4 2" xfId="28895"/>
    <cellStyle name="40% - Énfasis4 2 10 3 2 5" xfId="28896"/>
    <cellStyle name="40% - Énfasis4 2 10 3 3" xfId="28897"/>
    <cellStyle name="40% - Énfasis4 2 10 3 3 2" xfId="28898"/>
    <cellStyle name="40% - Énfasis4 2 10 3 3 2 2" xfId="28899"/>
    <cellStyle name="40% - Énfasis4 2 10 3 3 3" xfId="28900"/>
    <cellStyle name="40% - Énfasis4 2 10 3 3 3 2" xfId="28901"/>
    <cellStyle name="40% - Énfasis4 2 10 3 3 4" xfId="28902"/>
    <cellStyle name="40% - Énfasis4 2 10 3 4" xfId="28903"/>
    <cellStyle name="40% - Énfasis4 2 10 3 4 2" xfId="28904"/>
    <cellStyle name="40% - Énfasis4 2 10 3 5" xfId="28905"/>
    <cellStyle name="40% - Énfasis4 2 10 3 5 2" xfId="28906"/>
    <cellStyle name="40% - Énfasis4 2 10 3 6" xfId="28907"/>
    <cellStyle name="40% - Énfasis4 2 10 4" xfId="28908"/>
    <cellStyle name="40% - Énfasis4 2 10 4 2" xfId="28909"/>
    <cellStyle name="40% - Énfasis4 2 10 4 2 2" xfId="28910"/>
    <cellStyle name="40% - Énfasis4 2 10 4 2 2 2" xfId="28911"/>
    <cellStyle name="40% - Énfasis4 2 10 4 2 2 2 2" xfId="28912"/>
    <cellStyle name="40% - Énfasis4 2 10 4 2 2 3" xfId="28913"/>
    <cellStyle name="40% - Énfasis4 2 10 4 2 2 3 2" xfId="28914"/>
    <cellStyle name="40% - Énfasis4 2 10 4 2 2 4" xfId="28915"/>
    <cellStyle name="40% - Énfasis4 2 10 4 2 3" xfId="28916"/>
    <cellStyle name="40% - Énfasis4 2 10 4 2 3 2" xfId="28917"/>
    <cellStyle name="40% - Énfasis4 2 10 4 2 4" xfId="28918"/>
    <cellStyle name="40% - Énfasis4 2 10 4 2 4 2" xfId="28919"/>
    <cellStyle name="40% - Énfasis4 2 10 4 2 5" xfId="28920"/>
    <cellStyle name="40% - Énfasis4 2 10 4 3" xfId="28921"/>
    <cellStyle name="40% - Énfasis4 2 10 4 3 2" xfId="28922"/>
    <cellStyle name="40% - Énfasis4 2 10 4 3 2 2" xfId="28923"/>
    <cellStyle name="40% - Énfasis4 2 10 4 3 3" xfId="28924"/>
    <cellStyle name="40% - Énfasis4 2 10 4 3 3 2" xfId="28925"/>
    <cellStyle name="40% - Énfasis4 2 10 4 3 4" xfId="28926"/>
    <cellStyle name="40% - Énfasis4 2 10 4 4" xfId="28927"/>
    <cellStyle name="40% - Énfasis4 2 10 4 4 2" xfId="28928"/>
    <cellStyle name="40% - Énfasis4 2 10 4 5" xfId="28929"/>
    <cellStyle name="40% - Énfasis4 2 10 4 5 2" xfId="28930"/>
    <cellStyle name="40% - Énfasis4 2 10 4 6" xfId="28931"/>
    <cellStyle name="40% - Énfasis4 2 10 5" xfId="28932"/>
    <cellStyle name="40% - Énfasis4 2 10 5 2" xfId="28933"/>
    <cellStyle name="40% - Énfasis4 2 10 5 2 2" xfId="28934"/>
    <cellStyle name="40% - Énfasis4 2 10 5 2 2 2" xfId="28935"/>
    <cellStyle name="40% - Énfasis4 2 10 5 2 3" xfId="28936"/>
    <cellStyle name="40% - Énfasis4 2 10 5 2 3 2" xfId="28937"/>
    <cellStyle name="40% - Énfasis4 2 10 5 2 4" xfId="28938"/>
    <cellStyle name="40% - Énfasis4 2 10 5 3" xfId="28939"/>
    <cellStyle name="40% - Énfasis4 2 10 5 3 2" xfId="28940"/>
    <cellStyle name="40% - Énfasis4 2 10 5 4" xfId="28941"/>
    <cellStyle name="40% - Énfasis4 2 10 5 4 2" xfId="28942"/>
    <cellStyle name="40% - Énfasis4 2 10 5 5" xfId="28943"/>
    <cellStyle name="40% - Énfasis4 2 10 6" xfId="28944"/>
    <cellStyle name="40% - Énfasis4 2 10 6 2" xfId="28945"/>
    <cellStyle name="40% - Énfasis4 2 10 6 2 2" xfId="28946"/>
    <cellStyle name="40% - Énfasis4 2 10 6 3" xfId="28947"/>
    <cellStyle name="40% - Énfasis4 2 10 6 3 2" xfId="28948"/>
    <cellStyle name="40% - Énfasis4 2 10 6 4" xfId="28949"/>
    <cellStyle name="40% - Énfasis4 2 10 7" xfId="28950"/>
    <cellStyle name="40% - Énfasis4 2 10 7 2" xfId="28951"/>
    <cellStyle name="40% - Énfasis4 2 10 8" xfId="28952"/>
    <cellStyle name="40% - Énfasis4 2 10 8 2" xfId="28953"/>
    <cellStyle name="40% - Énfasis4 2 10 9" xfId="28954"/>
    <cellStyle name="40% - Énfasis4 2 11" xfId="28955"/>
    <cellStyle name="40% - Énfasis4 2 11 2" xfId="28956"/>
    <cellStyle name="40% - Énfasis4 2 11 2 2" xfId="28957"/>
    <cellStyle name="40% - Énfasis4 2 11 2 2 2" xfId="28958"/>
    <cellStyle name="40% - Énfasis4 2 11 2 2 2 2" xfId="28959"/>
    <cellStyle name="40% - Énfasis4 2 11 2 2 2 2 2" xfId="28960"/>
    <cellStyle name="40% - Énfasis4 2 11 2 2 2 2 2 2" xfId="28961"/>
    <cellStyle name="40% - Énfasis4 2 11 2 2 2 2 3" xfId="28962"/>
    <cellStyle name="40% - Énfasis4 2 11 2 2 2 2 3 2" xfId="28963"/>
    <cellStyle name="40% - Énfasis4 2 11 2 2 2 2 4" xfId="28964"/>
    <cellStyle name="40% - Énfasis4 2 11 2 2 2 3" xfId="28965"/>
    <cellStyle name="40% - Énfasis4 2 11 2 2 2 3 2" xfId="28966"/>
    <cellStyle name="40% - Énfasis4 2 11 2 2 2 4" xfId="28967"/>
    <cellStyle name="40% - Énfasis4 2 11 2 2 2 4 2" xfId="28968"/>
    <cellStyle name="40% - Énfasis4 2 11 2 2 2 5" xfId="28969"/>
    <cellStyle name="40% - Énfasis4 2 11 2 2 3" xfId="28970"/>
    <cellStyle name="40% - Énfasis4 2 11 2 2 3 2" xfId="28971"/>
    <cellStyle name="40% - Énfasis4 2 11 2 2 3 2 2" xfId="28972"/>
    <cellStyle name="40% - Énfasis4 2 11 2 2 3 3" xfId="28973"/>
    <cellStyle name="40% - Énfasis4 2 11 2 2 3 3 2" xfId="28974"/>
    <cellStyle name="40% - Énfasis4 2 11 2 2 3 4" xfId="28975"/>
    <cellStyle name="40% - Énfasis4 2 11 2 2 4" xfId="28976"/>
    <cellStyle name="40% - Énfasis4 2 11 2 2 4 2" xfId="28977"/>
    <cellStyle name="40% - Énfasis4 2 11 2 2 5" xfId="28978"/>
    <cellStyle name="40% - Énfasis4 2 11 2 2 5 2" xfId="28979"/>
    <cellStyle name="40% - Énfasis4 2 11 2 2 6" xfId="28980"/>
    <cellStyle name="40% - Énfasis4 2 11 2 3" xfId="28981"/>
    <cellStyle name="40% - Énfasis4 2 11 2 3 2" xfId="28982"/>
    <cellStyle name="40% - Énfasis4 2 11 2 3 2 2" xfId="28983"/>
    <cellStyle name="40% - Énfasis4 2 11 2 3 2 2 2" xfId="28984"/>
    <cellStyle name="40% - Énfasis4 2 11 2 3 2 2 2 2" xfId="28985"/>
    <cellStyle name="40% - Énfasis4 2 11 2 3 2 2 3" xfId="28986"/>
    <cellStyle name="40% - Énfasis4 2 11 2 3 2 2 3 2" xfId="28987"/>
    <cellStyle name="40% - Énfasis4 2 11 2 3 2 2 4" xfId="28988"/>
    <cellStyle name="40% - Énfasis4 2 11 2 3 2 3" xfId="28989"/>
    <cellStyle name="40% - Énfasis4 2 11 2 3 2 3 2" xfId="28990"/>
    <cellStyle name="40% - Énfasis4 2 11 2 3 2 4" xfId="28991"/>
    <cellStyle name="40% - Énfasis4 2 11 2 3 2 4 2" xfId="28992"/>
    <cellStyle name="40% - Énfasis4 2 11 2 3 2 5" xfId="28993"/>
    <cellStyle name="40% - Énfasis4 2 11 2 3 3" xfId="28994"/>
    <cellStyle name="40% - Énfasis4 2 11 2 3 3 2" xfId="28995"/>
    <cellStyle name="40% - Énfasis4 2 11 2 3 3 2 2" xfId="28996"/>
    <cellStyle name="40% - Énfasis4 2 11 2 3 3 3" xfId="28997"/>
    <cellStyle name="40% - Énfasis4 2 11 2 3 3 3 2" xfId="28998"/>
    <cellStyle name="40% - Énfasis4 2 11 2 3 3 4" xfId="28999"/>
    <cellStyle name="40% - Énfasis4 2 11 2 3 4" xfId="29000"/>
    <cellStyle name="40% - Énfasis4 2 11 2 3 4 2" xfId="29001"/>
    <cellStyle name="40% - Énfasis4 2 11 2 3 5" xfId="29002"/>
    <cellStyle name="40% - Énfasis4 2 11 2 3 5 2" xfId="29003"/>
    <cellStyle name="40% - Énfasis4 2 11 2 3 6" xfId="29004"/>
    <cellStyle name="40% - Énfasis4 2 11 2 4" xfId="29005"/>
    <cellStyle name="40% - Énfasis4 2 11 2 4 2" xfId="29006"/>
    <cellStyle name="40% - Énfasis4 2 11 2 4 2 2" xfId="29007"/>
    <cellStyle name="40% - Énfasis4 2 11 2 4 2 2 2" xfId="29008"/>
    <cellStyle name="40% - Énfasis4 2 11 2 4 2 3" xfId="29009"/>
    <cellStyle name="40% - Énfasis4 2 11 2 4 2 3 2" xfId="29010"/>
    <cellStyle name="40% - Énfasis4 2 11 2 4 2 4" xfId="29011"/>
    <cellStyle name="40% - Énfasis4 2 11 2 4 3" xfId="29012"/>
    <cellStyle name="40% - Énfasis4 2 11 2 4 3 2" xfId="29013"/>
    <cellStyle name="40% - Énfasis4 2 11 2 4 4" xfId="29014"/>
    <cellStyle name="40% - Énfasis4 2 11 2 4 4 2" xfId="29015"/>
    <cellStyle name="40% - Énfasis4 2 11 2 4 5" xfId="29016"/>
    <cellStyle name="40% - Énfasis4 2 11 2 5" xfId="29017"/>
    <cellStyle name="40% - Énfasis4 2 11 2 5 2" xfId="29018"/>
    <cellStyle name="40% - Énfasis4 2 11 2 5 2 2" xfId="29019"/>
    <cellStyle name="40% - Énfasis4 2 11 2 5 3" xfId="29020"/>
    <cellStyle name="40% - Énfasis4 2 11 2 5 3 2" xfId="29021"/>
    <cellStyle name="40% - Énfasis4 2 11 2 5 4" xfId="29022"/>
    <cellStyle name="40% - Énfasis4 2 11 2 6" xfId="29023"/>
    <cellStyle name="40% - Énfasis4 2 11 2 6 2" xfId="29024"/>
    <cellStyle name="40% - Énfasis4 2 11 2 7" xfId="29025"/>
    <cellStyle name="40% - Énfasis4 2 11 2 7 2" xfId="29026"/>
    <cellStyle name="40% - Énfasis4 2 11 2 8" xfId="29027"/>
    <cellStyle name="40% - Énfasis4 2 11 3" xfId="29028"/>
    <cellStyle name="40% - Énfasis4 2 11 3 2" xfId="29029"/>
    <cellStyle name="40% - Énfasis4 2 11 3 2 2" xfId="29030"/>
    <cellStyle name="40% - Énfasis4 2 11 3 2 2 2" xfId="29031"/>
    <cellStyle name="40% - Énfasis4 2 11 3 2 2 2 2" xfId="29032"/>
    <cellStyle name="40% - Énfasis4 2 11 3 2 2 3" xfId="29033"/>
    <cellStyle name="40% - Énfasis4 2 11 3 2 2 3 2" xfId="29034"/>
    <cellStyle name="40% - Énfasis4 2 11 3 2 2 4" xfId="29035"/>
    <cellStyle name="40% - Énfasis4 2 11 3 2 3" xfId="29036"/>
    <cellStyle name="40% - Énfasis4 2 11 3 2 3 2" xfId="29037"/>
    <cellStyle name="40% - Énfasis4 2 11 3 2 4" xfId="29038"/>
    <cellStyle name="40% - Énfasis4 2 11 3 2 4 2" xfId="29039"/>
    <cellStyle name="40% - Énfasis4 2 11 3 2 5" xfId="29040"/>
    <cellStyle name="40% - Énfasis4 2 11 3 3" xfId="29041"/>
    <cellStyle name="40% - Énfasis4 2 11 3 3 2" xfId="29042"/>
    <cellStyle name="40% - Énfasis4 2 11 3 3 2 2" xfId="29043"/>
    <cellStyle name="40% - Énfasis4 2 11 3 3 3" xfId="29044"/>
    <cellStyle name="40% - Énfasis4 2 11 3 3 3 2" xfId="29045"/>
    <cellStyle name="40% - Énfasis4 2 11 3 3 4" xfId="29046"/>
    <cellStyle name="40% - Énfasis4 2 11 3 4" xfId="29047"/>
    <cellStyle name="40% - Énfasis4 2 11 3 4 2" xfId="29048"/>
    <cellStyle name="40% - Énfasis4 2 11 3 5" xfId="29049"/>
    <cellStyle name="40% - Énfasis4 2 11 3 5 2" xfId="29050"/>
    <cellStyle name="40% - Énfasis4 2 11 3 6" xfId="29051"/>
    <cellStyle name="40% - Énfasis4 2 11 4" xfId="29052"/>
    <cellStyle name="40% - Énfasis4 2 11 4 2" xfId="29053"/>
    <cellStyle name="40% - Énfasis4 2 11 4 2 2" xfId="29054"/>
    <cellStyle name="40% - Énfasis4 2 11 4 2 2 2" xfId="29055"/>
    <cellStyle name="40% - Énfasis4 2 11 4 2 2 2 2" xfId="29056"/>
    <cellStyle name="40% - Énfasis4 2 11 4 2 2 3" xfId="29057"/>
    <cellStyle name="40% - Énfasis4 2 11 4 2 2 3 2" xfId="29058"/>
    <cellStyle name="40% - Énfasis4 2 11 4 2 2 4" xfId="29059"/>
    <cellStyle name="40% - Énfasis4 2 11 4 2 3" xfId="29060"/>
    <cellStyle name="40% - Énfasis4 2 11 4 2 3 2" xfId="29061"/>
    <cellStyle name="40% - Énfasis4 2 11 4 2 4" xfId="29062"/>
    <cellStyle name="40% - Énfasis4 2 11 4 2 4 2" xfId="29063"/>
    <cellStyle name="40% - Énfasis4 2 11 4 2 5" xfId="29064"/>
    <cellStyle name="40% - Énfasis4 2 11 4 3" xfId="29065"/>
    <cellStyle name="40% - Énfasis4 2 11 4 3 2" xfId="29066"/>
    <cellStyle name="40% - Énfasis4 2 11 4 3 2 2" xfId="29067"/>
    <cellStyle name="40% - Énfasis4 2 11 4 3 3" xfId="29068"/>
    <cellStyle name="40% - Énfasis4 2 11 4 3 3 2" xfId="29069"/>
    <cellStyle name="40% - Énfasis4 2 11 4 3 4" xfId="29070"/>
    <cellStyle name="40% - Énfasis4 2 11 4 4" xfId="29071"/>
    <cellStyle name="40% - Énfasis4 2 11 4 4 2" xfId="29072"/>
    <cellStyle name="40% - Énfasis4 2 11 4 5" xfId="29073"/>
    <cellStyle name="40% - Énfasis4 2 11 4 5 2" xfId="29074"/>
    <cellStyle name="40% - Énfasis4 2 11 4 6" xfId="29075"/>
    <cellStyle name="40% - Énfasis4 2 11 5" xfId="29076"/>
    <cellStyle name="40% - Énfasis4 2 11 5 2" xfId="29077"/>
    <cellStyle name="40% - Énfasis4 2 11 5 2 2" xfId="29078"/>
    <cellStyle name="40% - Énfasis4 2 11 5 2 2 2" xfId="29079"/>
    <cellStyle name="40% - Énfasis4 2 11 5 2 3" xfId="29080"/>
    <cellStyle name="40% - Énfasis4 2 11 5 2 3 2" xfId="29081"/>
    <cellStyle name="40% - Énfasis4 2 11 5 2 4" xfId="29082"/>
    <cellStyle name="40% - Énfasis4 2 11 5 3" xfId="29083"/>
    <cellStyle name="40% - Énfasis4 2 11 5 3 2" xfId="29084"/>
    <cellStyle name="40% - Énfasis4 2 11 5 4" xfId="29085"/>
    <cellStyle name="40% - Énfasis4 2 11 5 4 2" xfId="29086"/>
    <cellStyle name="40% - Énfasis4 2 11 5 5" xfId="29087"/>
    <cellStyle name="40% - Énfasis4 2 11 6" xfId="29088"/>
    <cellStyle name="40% - Énfasis4 2 11 6 2" xfId="29089"/>
    <cellStyle name="40% - Énfasis4 2 11 6 2 2" xfId="29090"/>
    <cellStyle name="40% - Énfasis4 2 11 6 3" xfId="29091"/>
    <cellStyle name="40% - Énfasis4 2 11 6 3 2" xfId="29092"/>
    <cellStyle name="40% - Énfasis4 2 11 6 4" xfId="29093"/>
    <cellStyle name="40% - Énfasis4 2 11 7" xfId="29094"/>
    <cellStyle name="40% - Énfasis4 2 11 7 2" xfId="29095"/>
    <cellStyle name="40% - Énfasis4 2 11 8" xfId="29096"/>
    <cellStyle name="40% - Énfasis4 2 11 8 2" xfId="29097"/>
    <cellStyle name="40% - Énfasis4 2 11 9" xfId="29098"/>
    <cellStyle name="40% - Énfasis4 2 12" xfId="29099"/>
    <cellStyle name="40% - Énfasis4 2 12 2" xfId="29100"/>
    <cellStyle name="40% - Énfasis4 2 12 2 2" xfId="29101"/>
    <cellStyle name="40% - Énfasis4 2 12 2 2 2" xfId="29102"/>
    <cellStyle name="40% - Énfasis4 2 12 2 2 2 2" xfId="29103"/>
    <cellStyle name="40% - Énfasis4 2 12 2 2 2 2 2" xfId="29104"/>
    <cellStyle name="40% - Énfasis4 2 12 2 2 2 2 2 2" xfId="29105"/>
    <cellStyle name="40% - Énfasis4 2 12 2 2 2 2 3" xfId="29106"/>
    <cellStyle name="40% - Énfasis4 2 12 2 2 2 2 3 2" xfId="29107"/>
    <cellStyle name="40% - Énfasis4 2 12 2 2 2 2 4" xfId="29108"/>
    <cellStyle name="40% - Énfasis4 2 12 2 2 2 3" xfId="29109"/>
    <cellStyle name="40% - Énfasis4 2 12 2 2 2 3 2" xfId="29110"/>
    <cellStyle name="40% - Énfasis4 2 12 2 2 2 4" xfId="29111"/>
    <cellStyle name="40% - Énfasis4 2 12 2 2 2 4 2" xfId="29112"/>
    <cellStyle name="40% - Énfasis4 2 12 2 2 2 5" xfId="29113"/>
    <cellStyle name="40% - Énfasis4 2 12 2 2 3" xfId="29114"/>
    <cellStyle name="40% - Énfasis4 2 12 2 2 3 2" xfId="29115"/>
    <cellStyle name="40% - Énfasis4 2 12 2 2 3 2 2" xfId="29116"/>
    <cellStyle name="40% - Énfasis4 2 12 2 2 3 3" xfId="29117"/>
    <cellStyle name="40% - Énfasis4 2 12 2 2 3 3 2" xfId="29118"/>
    <cellStyle name="40% - Énfasis4 2 12 2 2 3 4" xfId="29119"/>
    <cellStyle name="40% - Énfasis4 2 12 2 2 4" xfId="29120"/>
    <cellStyle name="40% - Énfasis4 2 12 2 2 4 2" xfId="29121"/>
    <cellStyle name="40% - Énfasis4 2 12 2 2 5" xfId="29122"/>
    <cellStyle name="40% - Énfasis4 2 12 2 2 5 2" xfId="29123"/>
    <cellStyle name="40% - Énfasis4 2 12 2 2 6" xfId="29124"/>
    <cellStyle name="40% - Énfasis4 2 12 2 3" xfId="29125"/>
    <cellStyle name="40% - Énfasis4 2 12 2 3 2" xfId="29126"/>
    <cellStyle name="40% - Énfasis4 2 12 2 3 2 2" xfId="29127"/>
    <cellStyle name="40% - Énfasis4 2 12 2 3 2 2 2" xfId="29128"/>
    <cellStyle name="40% - Énfasis4 2 12 2 3 2 2 2 2" xfId="29129"/>
    <cellStyle name="40% - Énfasis4 2 12 2 3 2 2 3" xfId="29130"/>
    <cellStyle name="40% - Énfasis4 2 12 2 3 2 2 3 2" xfId="29131"/>
    <cellStyle name="40% - Énfasis4 2 12 2 3 2 2 4" xfId="29132"/>
    <cellStyle name="40% - Énfasis4 2 12 2 3 2 3" xfId="29133"/>
    <cellStyle name="40% - Énfasis4 2 12 2 3 2 3 2" xfId="29134"/>
    <cellStyle name="40% - Énfasis4 2 12 2 3 2 4" xfId="29135"/>
    <cellStyle name="40% - Énfasis4 2 12 2 3 2 4 2" xfId="29136"/>
    <cellStyle name="40% - Énfasis4 2 12 2 3 2 5" xfId="29137"/>
    <cellStyle name="40% - Énfasis4 2 12 2 3 3" xfId="29138"/>
    <cellStyle name="40% - Énfasis4 2 12 2 3 3 2" xfId="29139"/>
    <cellStyle name="40% - Énfasis4 2 12 2 3 3 2 2" xfId="29140"/>
    <cellStyle name="40% - Énfasis4 2 12 2 3 3 3" xfId="29141"/>
    <cellStyle name="40% - Énfasis4 2 12 2 3 3 3 2" xfId="29142"/>
    <cellStyle name="40% - Énfasis4 2 12 2 3 3 4" xfId="29143"/>
    <cellStyle name="40% - Énfasis4 2 12 2 3 4" xfId="29144"/>
    <cellStyle name="40% - Énfasis4 2 12 2 3 4 2" xfId="29145"/>
    <cellStyle name="40% - Énfasis4 2 12 2 3 5" xfId="29146"/>
    <cellStyle name="40% - Énfasis4 2 12 2 3 5 2" xfId="29147"/>
    <cellStyle name="40% - Énfasis4 2 12 2 3 6" xfId="29148"/>
    <cellStyle name="40% - Énfasis4 2 12 2 4" xfId="29149"/>
    <cellStyle name="40% - Énfasis4 2 12 2 4 2" xfId="29150"/>
    <cellStyle name="40% - Énfasis4 2 12 2 4 2 2" xfId="29151"/>
    <cellStyle name="40% - Énfasis4 2 12 2 4 2 2 2" xfId="29152"/>
    <cellStyle name="40% - Énfasis4 2 12 2 4 2 3" xfId="29153"/>
    <cellStyle name="40% - Énfasis4 2 12 2 4 2 3 2" xfId="29154"/>
    <cellStyle name="40% - Énfasis4 2 12 2 4 2 4" xfId="29155"/>
    <cellStyle name="40% - Énfasis4 2 12 2 4 3" xfId="29156"/>
    <cellStyle name="40% - Énfasis4 2 12 2 4 3 2" xfId="29157"/>
    <cellStyle name="40% - Énfasis4 2 12 2 4 4" xfId="29158"/>
    <cellStyle name="40% - Énfasis4 2 12 2 4 4 2" xfId="29159"/>
    <cellStyle name="40% - Énfasis4 2 12 2 4 5" xfId="29160"/>
    <cellStyle name="40% - Énfasis4 2 12 2 5" xfId="29161"/>
    <cellStyle name="40% - Énfasis4 2 12 2 5 2" xfId="29162"/>
    <cellStyle name="40% - Énfasis4 2 12 2 5 2 2" xfId="29163"/>
    <cellStyle name="40% - Énfasis4 2 12 2 5 3" xfId="29164"/>
    <cellStyle name="40% - Énfasis4 2 12 2 5 3 2" xfId="29165"/>
    <cellStyle name="40% - Énfasis4 2 12 2 5 4" xfId="29166"/>
    <cellStyle name="40% - Énfasis4 2 12 2 6" xfId="29167"/>
    <cellStyle name="40% - Énfasis4 2 12 2 6 2" xfId="29168"/>
    <cellStyle name="40% - Énfasis4 2 12 2 7" xfId="29169"/>
    <cellStyle name="40% - Énfasis4 2 12 2 7 2" xfId="29170"/>
    <cellStyle name="40% - Énfasis4 2 12 2 8" xfId="29171"/>
    <cellStyle name="40% - Énfasis4 2 12 3" xfId="29172"/>
    <cellStyle name="40% - Énfasis4 2 12 3 2" xfId="29173"/>
    <cellStyle name="40% - Énfasis4 2 12 3 2 2" xfId="29174"/>
    <cellStyle name="40% - Énfasis4 2 12 3 2 2 2" xfId="29175"/>
    <cellStyle name="40% - Énfasis4 2 12 3 2 2 2 2" xfId="29176"/>
    <cellStyle name="40% - Énfasis4 2 12 3 2 2 3" xfId="29177"/>
    <cellStyle name="40% - Énfasis4 2 12 3 2 2 3 2" xfId="29178"/>
    <cellStyle name="40% - Énfasis4 2 12 3 2 2 4" xfId="29179"/>
    <cellStyle name="40% - Énfasis4 2 12 3 2 3" xfId="29180"/>
    <cellStyle name="40% - Énfasis4 2 12 3 2 3 2" xfId="29181"/>
    <cellStyle name="40% - Énfasis4 2 12 3 2 4" xfId="29182"/>
    <cellStyle name="40% - Énfasis4 2 12 3 2 4 2" xfId="29183"/>
    <cellStyle name="40% - Énfasis4 2 12 3 2 5" xfId="29184"/>
    <cellStyle name="40% - Énfasis4 2 12 3 3" xfId="29185"/>
    <cellStyle name="40% - Énfasis4 2 12 3 3 2" xfId="29186"/>
    <cellStyle name="40% - Énfasis4 2 12 3 3 2 2" xfId="29187"/>
    <cellStyle name="40% - Énfasis4 2 12 3 3 3" xfId="29188"/>
    <cellStyle name="40% - Énfasis4 2 12 3 3 3 2" xfId="29189"/>
    <cellStyle name="40% - Énfasis4 2 12 3 3 4" xfId="29190"/>
    <cellStyle name="40% - Énfasis4 2 12 3 4" xfId="29191"/>
    <cellStyle name="40% - Énfasis4 2 12 3 4 2" xfId="29192"/>
    <cellStyle name="40% - Énfasis4 2 12 3 5" xfId="29193"/>
    <cellStyle name="40% - Énfasis4 2 12 3 5 2" xfId="29194"/>
    <cellStyle name="40% - Énfasis4 2 12 3 6" xfId="29195"/>
    <cellStyle name="40% - Énfasis4 2 12 4" xfId="29196"/>
    <cellStyle name="40% - Énfasis4 2 12 4 2" xfId="29197"/>
    <cellStyle name="40% - Énfasis4 2 12 4 2 2" xfId="29198"/>
    <cellStyle name="40% - Énfasis4 2 12 4 2 2 2" xfId="29199"/>
    <cellStyle name="40% - Énfasis4 2 12 4 2 2 2 2" xfId="29200"/>
    <cellStyle name="40% - Énfasis4 2 12 4 2 2 3" xfId="29201"/>
    <cellStyle name="40% - Énfasis4 2 12 4 2 2 3 2" xfId="29202"/>
    <cellStyle name="40% - Énfasis4 2 12 4 2 2 4" xfId="29203"/>
    <cellStyle name="40% - Énfasis4 2 12 4 2 3" xfId="29204"/>
    <cellStyle name="40% - Énfasis4 2 12 4 2 3 2" xfId="29205"/>
    <cellStyle name="40% - Énfasis4 2 12 4 2 4" xfId="29206"/>
    <cellStyle name="40% - Énfasis4 2 12 4 2 4 2" xfId="29207"/>
    <cellStyle name="40% - Énfasis4 2 12 4 2 5" xfId="29208"/>
    <cellStyle name="40% - Énfasis4 2 12 4 3" xfId="29209"/>
    <cellStyle name="40% - Énfasis4 2 12 4 3 2" xfId="29210"/>
    <cellStyle name="40% - Énfasis4 2 12 4 3 2 2" xfId="29211"/>
    <cellStyle name="40% - Énfasis4 2 12 4 3 3" xfId="29212"/>
    <cellStyle name="40% - Énfasis4 2 12 4 3 3 2" xfId="29213"/>
    <cellStyle name="40% - Énfasis4 2 12 4 3 4" xfId="29214"/>
    <cellStyle name="40% - Énfasis4 2 12 4 4" xfId="29215"/>
    <cellStyle name="40% - Énfasis4 2 12 4 4 2" xfId="29216"/>
    <cellStyle name="40% - Énfasis4 2 12 4 5" xfId="29217"/>
    <cellStyle name="40% - Énfasis4 2 12 4 5 2" xfId="29218"/>
    <cellStyle name="40% - Énfasis4 2 12 4 6" xfId="29219"/>
    <cellStyle name="40% - Énfasis4 2 12 5" xfId="29220"/>
    <cellStyle name="40% - Énfasis4 2 12 5 2" xfId="29221"/>
    <cellStyle name="40% - Énfasis4 2 12 5 2 2" xfId="29222"/>
    <cellStyle name="40% - Énfasis4 2 12 5 2 2 2" xfId="29223"/>
    <cellStyle name="40% - Énfasis4 2 12 5 2 3" xfId="29224"/>
    <cellStyle name="40% - Énfasis4 2 12 5 2 3 2" xfId="29225"/>
    <cellStyle name="40% - Énfasis4 2 12 5 2 4" xfId="29226"/>
    <cellStyle name="40% - Énfasis4 2 12 5 3" xfId="29227"/>
    <cellStyle name="40% - Énfasis4 2 12 5 3 2" xfId="29228"/>
    <cellStyle name="40% - Énfasis4 2 12 5 4" xfId="29229"/>
    <cellStyle name="40% - Énfasis4 2 12 5 4 2" xfId="29230"/>
    <cellStyle name="40% - Énfasis4 2 12 5 5" xfId="29231"/>
    <cellStyle name="40% - Énfasis4 2 12 6" xfId="29232"/>
    <cellStyle name="40% - Énfasis4 2 12 6 2" xfId="29233"/>
    <cellStyle name="40% - Énfasis4 2 12 6 2 2" xfId="29234"/>
    <cellStyle name="40% - Énfasis4 2 12 6 3" xfId="29235"/>
    <cellStyle name="40% - Énfasis4 2 12 6 3 2" xfId="29236"/>
    <cellStyle name="40% - Énfasis4 2 12 6 4" xfId="29237"/>
    <cellStyle name="40% - Énfasis4 2 12 7" xfId="29238"/>
    <cellStyle name="40% - Énfasis4 2 12 7 2" xfId="29239"/>
    <cellStyle name="40% - Énfasis4 2 12 8" xfId="29240"/>
    <cellStyle name="40% - Énfasis4 2 12 8 2" xfId="29241"/>
    <cellStyle name="40% - Énfasis4 2 12 9" xfId="29242"/>
    <cellStyle name="40% - Énfasis4 2 13" xfId="29243"/>
    <cellStyle name="40% - Énfasis4 2 13 2" xfId="29244"/>
    <cellStyle name="40% - Énfasis4 2 13 2 2" xfId="29245"/>
    <cellStyle name="40% - Énfasis4 2 13 2 2 2" xfId="29246"/>
    <cellStyle name="40% - Énfasis4 2 13 2 2 2 2" xfId="29247"/>
    <cellStyle name="40% - Énfasis4 2 13 2 2 2 2 2" xfId="29248"/>
    <cellStyle name="40% - Énfasis4 2 13 2 2 2 2 2 2" xfId="29249"/>
    <cellStyle name="40% - Énfasis4 2 13 2 2 2 2 3" xfId="29250"/>
    <cellStyle name="40% - Énfasis4 2 13 2 2 2 2 3 2" xfId="29251"/>
    <cellStyle name="40% - Énfasis4 2 13 2 2 2 2 4" xfId="29252"/>
    <cellStyle name="40% - Énfasis4 2 13 2 2 2 3" xfId="29253"/>
    <cellStyle name="40% - Énfasis4 2 13 2 2 2 3 2" xfId="29254"/>
    <cellStyle name="40% - Énfasis4 2 13 2 2 2 4" xfId="29255"/>
    <cellStyle name="40% - Énfasis4 2 13 2 2 2 4 2" xfId="29256"/>
    <cellStyle name="40% - Énfasis4 2 13 2 2 2 5" xfId="29257"/>
    <cellStyle name="40% - Énfasis4 2 13 2 2 3" xfId="29258"/>
    <cellStyle name="40% - Énfasis4 2 13 2 2 3 2" xfId="29259"/>
    <cellStyle name="40% - Énfasis4 2 13 2 2 3 2 2" xfId="29260"/>
    <cellStyle name="40% - Énfasis4 2 13 2 2 3 3" xfId="29261"/>
    <cellStyle name="40% - Énfasis4 2 13 2 2 3 3 2" xfId="29262"/>
    <cellStyle name="40% - Énfasis4 2 13 2 2 3 4" xfId="29263"/>
    <cellStyle name="40% - Énfasis4 2 13 2 2 4" xfId="29264"/>
    <cellStyle name="40% - Énfasis4 2 13 2 2 4 2" xfId="29265"/>
    <cellStyle name="40% - Énfasis4 2 13 2 2 5" xfId="29266"/>
    <cellStyle name="40% - Énfasis4 2 13 2 2 5 2" xfId="29267"/>
    <cellStyle name="40% - Énfasis4 2 13 2 2 6" xfId="29268"/>
    <cellStyle name="40% - Énfasis4 2 13 2 3" xfId="29269"/>
    <cellStyle name="40% - Énfasis4 2 13 2 3 2" xfId="29270"/>
    <cellStyle name="40% - Énfasis4 2 13 2 3 2 2" xfId="29271"/>
    <cellStyle name="40% - Énfasis4 2 13 2 3 2 2 2" xfId="29272"/>
    <cellStyle name="40% - Énfasis4 2 13 2 3 2 2 2 2" xfId="29273"/>
    <cellStyle name="40% - Énfasis4 2 13 2 3 2 2 3" xfId="29274"/>
    <cellStyle name="40% - Énfasis4 2 13 2 3 2 2 3 2" xfId="29275"/>
    <cellStyle name="40% - Énfasis4 2 13 2 3 2 2 4" xfId="29276"/>
    <cellStyle name="40% - Énfasis4 2 13 2 3 2 3" xfId="29277"/>
    <cellStyle name="40% - Énfasis4 2 13 2 3 2 3 2" xfId="29278"/>
    <cellStyle name="40% - Énfasis4 2 13 2 3 2 4" xfId="29279"/>
    <cellStyle name="40% - Énfasis4 2 13 2 3 2 4 2" xfId="29280"/>
    <cellStyle name="40% - Énfasis4 2 13 2 3 2 5" xfId="29281"/>
    <cellStyle name="40% - Énfasis4 2 13 2 3 3" xfId="29282"/>
    <cellStyle name="40% - Énfasis4 2 13 2 3 3 2" xfId="29283"/>
    <cellStyle name="40% - Énfasis4 2 13 2 3 3 2 2" xfId="29284"/>
    <cellStyle name="40% - Énfasis4 2 13 2 3 3 3" xfId="29285"/>
    <cellStyle name="40% - Énfasis4 2 13 2 3 3 3 2" xfId="29286"/>
    <cellStyle name="40% - Énfasis4 2 13 2 3 3 4" xfId="29287"/>
    <cellStyle name="40% - Énfasis4 2 13 2 3 4" xfId="29288"/>
    <cellStyle name="40% - Énfasis4 2 13 2 3 4 2" xfId="29289"/>
    <cellStyle name="40% - Énfasis4 2 13 2 3 5" xfId="29290"/>
    <cellStyle name="40% - Énfasis4 2 13 2 3 5 2" xfId="29291"/>
    <cellStyle name="40% - Énfasis4 2 13 2 3 6" xfId="29292"/>
    <cellStyle name="40% - Énfasis4 2 13 2 4" xfId="29293"/>
    <cellStyle name="40% - Énfasis4 2 13 2 4 2" xfId="29294"/>
    <cellStyle name="40% - Énfasis4 2 13 2 4 2 2" xfId="29295"/>
    <cellStyle name="40% - Énfasis4 2 13 2 4 2 2 2" xfId="29296"/>
    <cellStyle name="40% - Énfasis4 2 13 2 4 2 3" xfId="29297"/>
    <cellStyle name="40% - Énfasis4 2 13 2 4 2 3 2" xfId="29298"/>
    <cellStyle name="40% - Énfasis4 2 13 2 4 2 4" xfId="29299"/>
    <cellStyle name="40% - Énfasis4 2 13 2 4 3" xfId="29300"/>
    <cellStyle name="40% - Énfasis4 2 13 2 4 3 2" xfId="29301"/>
    <cellStyle name="40% - Énfasis4 2 13 2 4 4" xfId="29302"/>
    <cellStyle name="40% - Énfasis4 2 13 2 4 4 2" xfId="29303"/>
    <cellStyle name="40% - Énfasis4 2 13 2 4 5" xfId="29304"/>
    <cellStyle name="40% - Énfasis4 2 13 2 5" xfId="29305"/>
    <cellStyle name="40% - Énfasis4 2 13 2 5 2" xfId="29306"/>
    <cellStyle name="40% - Énfasis4 2 13 2 5 2 2" xfId="29307"/>
    <cellStyle name="40% - Énfasis4 2 13 2 5 3" xfId="29308"/>
    <cellStyle name="40% - Énfasis4 2 13 2 5 3 2" xfId="29309"/>
    <cellStyle name="40% - Énfasis4 2 13 2 5 4" xfId="29310"/>
    <cellStyle name="40% - Énfasis4 2 13 2 6" xfId="29311"/>
    <cellStyle name="40% - Énfasis4 2 13 2 6 2" xfId="29312"/>
    <cellStyle name="40% - Énfasis4 2 13 2 7" xfId="29313"/>
    <cellStyle name="40% - Énfasis4 2 13 2 7 2" xfId="29314"/>
    <cellStyle name="40% - Énfasis4 2 13 2 8" xfId="29315"/>
    <cellStyle name="40% - Énfasis4 2 13 3" xfId="29316"/>
    <cellStyle name="40% - Énfasis4 2 13 3 2" xfId="29317"/>
    <cellStyle name="40% - Énfasis4 2 13 3 2 2" xfId="29318"/>
    <cellStyle name="40% - Énfasis4 2 13 3 2 2 2" xfId="29319"/>
    <cellStyle name="40% - Énfasis4 2 13 3 2 2 2 2" xfId="29320"/>
    <cellStyle name="40% - Énfasis4 2 13 3 2 2 3" xfId="29321"/>
    <cellStyle name="40% - Énfasis4 2 13 3 2 2 3 2" xfId="29322"/>
    <cellStyle name="40% - Énfasis4 2 13 3 2 2 4" xfId="29323"/>
    <cellStyle name="40% - Énfasis4 2 13 3 2 3" xfId="29324"/>
    <cellStyle name="40% - Énfasis4 2 13 3 2 3 2" xfId="29325"/>
    <cellStyle name="40% - Énfasis4 2 13 3 2 4" xfId="29326"/>
    <cellStyle name="40% - Énfasis4 2 13 3 2 4 2" xfId="29327"/>
    <cellStyle name="40% - Énfasis4 2 13 3 2 5" xfId="29328"/>
    <cellStyle name="40% - Énfasis4 2 13 3 3" xfId="29329"/>
    <cellStyle name="40% - Énfasis4 2 13 3 3 2" xfId="29330"/>
    <cellStyle name="40% - Énfasis4 2 13 3 3 2 2" xfId="29331"/>
    <cellStyle name="40% - Énfasis4 2 13 3 3 3" xfId="29332"/>
    <cellStyle name="40% - Énfasis4 2 13 3 3 3 2" xfId="29333"/>
    <cellStyle name="40% - Énfasis4 2 13 3 3 4" xfId="29334"/>
    <cellStyle name="40% - Énfasis4 2 13 3 4" xfId="29335"/>
    <cellStyle name="40% - Énfasis4 2 13 3 4 2" xfId="29336"/>
    <cellStyle name="40% - Énfasis4 2 13 3 5" xfId="29337"/>
    <cellStyle name="40% - Énfasis4 2 13 3 5 2" xfId="29338"/>
    <cellStyle name="40% - Énfasis4 2 13 3 6" xfId="29339"/>
    <cellStyle name="40% - Énfasis4 2 13 4" xfId="29340"/>
    <cellStyle name="40% - Énfasis4 2 13 4 2" xfId="29341"/>
    <cellStyle name="40% - Énfasis4 2 13 4 2 2" xfId="29342"/>
    <cellStyle name="40% - Énfasis4 2 13 4 2 2 2" xfId="29343"/>
    <cellStyle name="40% - Énfasis4 2 13 4 2 2 2 2" xfId="29344"/>
    <cellStyle name="40% - Énfasis4 2 13 4 2 2 3" xfId="29345"/>
    <cellStyle name="40% - Énfasis4 2 13 4 2 2 3 2" xfId="29346"/>
    <cellStyle name="40% - Énfasis4 2 13 4 2 2 4" xfId="29347"/>
    <cellStyle name="40% - Énfasis4 2 13 4 2 3" xfId="29348"/>
    <cellStyle name="40% - Énfasis4 2 13 4 2 3 2" xfId="29349"/>
    <cellStyle name="40% - Énfasis4 2 13 4 2 4" xfId="29350"/>
    <cellStyle name="40% - Énfasis4 2 13 4 2 4 2" xfId="29351"/>
    <cellStyle name="40% - Énfasis4 2 13 4 2 5" xfId="29352"/>
    <cellStyle name="40% - Énfasis4 2 13 4 3" xfId="29353"/>
    <cellStyle name="40% - Énfasis4 2 13 4 3 2" xfId="29354"/>
    <cellStyle name="40% - Énfasis4 2 13 4 3 2 2" xfId="29355"/>
    <cellStyle name="40% - Énfasis4 2 13 4 3 3" xfId="29356"/>
    <cellStyle name="40% - Énfasis4 2 13 4 3 3 2" xfId="29357"/>
    <cellStyle name="40% - Énfasis4 2 13 4 3 4" xfId="29358"/>
    <cellStyle name="40% - Énfasis4 2 13 4 4" xfId="29359"/>
    <cellStyle name="40% - Énfasis4 2 13 4 4 2" xfId="29360"/>
    <cellStyle name="40% - Énfasis4 2 13 4 5" xfId="29361"/>
    <cellStyle name="40% - Énfasis4 2 13 4 5 2" xfId="29362"/>
    <cellStyle name="40% - Énfasis4 2 13 4 6" xfId="29363"/>
    <cellStyle name="40% - Énfasis4 2 13 5" xfId="29364"/>
    <cellStyle name="40% - Énfasis4 2 13 5 2" xfId="29365"/>
    <cellStyle name="40% - Énfasis4 2 13 5 2 2" xfId="29366"/>
    <cellStyle name="40% - Énfasis4 2 13 5 2 2 2" xfId="29367"/>
    <cellStyle name="40% - Énfasis4 2 13 5 2 3" xfId="29368"/>
    <cellStyle name="40% - Énfasis4 2 13 5 2 3 2" xfId="29369"/>
    <cellStyle name="40% - Énfasis4 2 13 5 2 4" xfId="29370"/>
    <cellStyle name="40% - Énfasis4 2 13 5 3" xfId="29371"/>
    <cellStyle name="40% - Énfasis4 2 13 5 3 2" xfId="29372"/>
    <cellStyle name="40% - Énfasis4 2 13 5 4" xfId="29373"/>
    <cellStyle name="40% - Énfasis4 2 13 5 4 2" xfId="29374"/>
    <cellStyle name="40% - Énfasis4 2 13 5 5" xfId="29375"/>
    <cellStyle name="40% - Énfasis4 2 13 6" xfId="29376"/>
    <cellStyle name="40% - Énfasis4 2 13 6 2" xfId="29377"/>
    <cellStyle name="40% - Énfasis4 2 13 6 2 2" xfId="29378"/>
    <cellStyle name="40% - Énfasis4 2 13 6 3" xfId="29379"/>
    <cellStyle name="40% - Énfasis4 2 13 6 3 2" xfId="29380"/>
    <cellStyle name="40% - Énfasis4 2 13 6 4" xfId="29381"/>
    <cellStyle name="40% - Énfasis4 2 13 7" xfId="29382"/>
    <cellStyle name="40% - Énfasis4 2 13 7 2" xfId="29383"/>
    <cellStyle name="40% - Énfasis4 2 13 8" xfId="29384"/>
    <cellStyle name="40% - Énfasis4 2 13 8 2" xfId="29385"/>
    <cellStyle name="40% - Énfasis4 2 13 9" xfId="29386"/>
    <cellStyle name="40% - Énfasis4 2 14" xfId="29387"/>
    <cellStyle name="40% - Énfasis4 2 14 2" xfId="29388"/>
    <cellStyle name="40% - Énfasis4 2 14 2 2" xfId="29389"/>
    <cellStyle name="40% - Énfasis4 2 14 2 2 2" xfId="29390"/>
    <cellStyle name="40% - Énfasis4 2 14 2 2 2 2" xfId="29391"/>
    <cellStyle name="40% - Énfasis4 2 14 2 2 2 2 2" xfId="29392"/>
    <cellStyle name="40% - Énfasis4 2 14 2 2 2 3" xfId="29393"/>
    <cellStyle name="40% - Énfasis4 2 14 2 2 2 3 2" xfId="29394"/>
    <cellStyle name="40% - Énfasis4 2 14 2 2 2 4" xfId="29395"/>
    <cellStyle name="40% - Énfasis4 2 14 2 2 3" xfId="29396"/>
    <cellStyle name="40% - Énfasis4 2 14 2 2 3 2" xfId="29397"/>
    <cellStyle name="40% - Énfasis4 2 14 2 2 4" xfId="29398"/>
    <cellStyle name="40% - Énfasis4 2 14 2 2 4 2" xfId="29399"/>
    <cellStyle name="40% - Énfasis4 2 14 2 2 5" xfId="29400"/>
    <cellStyle name="40% - Énfasis4 2 14 2 3" xfId="29401"/>
    <cellStyle name="40% - Énfasis4 2 14 2 3 2" xfId="29402"/>
    <cellStyle name="40% - Énfasis4 2 14 2 3 2 2" xfId="29403"/>
    <cellStyle name="40% - Énfasis4 2 14 2 3 3" xfId="29404"/>
    <cellStyle name="40% - Énfasis4 2 14 2 3 3 2" xfId="29405"/>
    <cellStyle name="40% - Énfasis4 2 14 2 3 4" xfId="29406"/>
    <cellStyle name="40% - Énfasis4 2 14 2 4" xfId="29407"/>
    <cellStyle name="40% - Énfasis4 2 14 2 4 2" xfId="29408"/>
    <cellStyle name="40% - Énfasis4 2 14 2 5" xfId="29409"/>
    <cellStyle name="40% - Énfasis4 2 14 2 5 2" xfId="29410"/>
    <cellStyle name="40% - Énfasis4 2 14 2 6" xfId="29411"/>
    <cellStyle name="40% - Énfasis4 2 14 3" xfId="29412"/>
    <cellStyle name="40% - Énfasis4 2 14 3 2" xfId="29413"/>
    <cellStyle name="40% - Énfasis4 2 14 3 2 2" xfId="29414"/>
    <cellStyle name="40% - Énfasis4 2 14 3 2 2 2" xfId="29415"/>
    <cellStyle name="40% - Énfasis4 2 14 3 2 2 2 2" xfId="29416"/>
    <cellStyle name="40% - Énfasis4 2 14 3 2 2 3" xfId="29417"/>
    <cellStyle name="40% - Énfasis4 2 14 3 2 2 3 2" xfId="29418"/>
    <cellStyle name="40% - Énfasis4 2 14 3 2 2 4" xfId="29419"/>
    <cellStyle name="40% - Énfasis4 2 14 3 2 3" xfId="29420"/>
    <cellStyle name="40% - Énfasis4 2 14 3 2 3 2" xfId="29421"/>
    <cellStyle name="40% - Énfasis4 2 14 3 2 4" xfId="29422"/>
    <cellStyle name="40% - Énfasis4 2 14 3 2 4 2" xfId="29423"/>
    <cellStyle name="40% - Énfasis4 2 14 3 2 5" xfId="29424"/>
    <cellStyle name="40% - Énfasis4 2 14 3 3" xfId="29425"/>
    <cellStyle name="40% - Énfasis4 2 14 3 3 2" xfId="29426"/>
    <cellStyle name="40% - Énfasis4 2 14 3 3 2 2" xfId="29427"/>
    <cellStyle name="40% - Énfasis4 2 14 3 3 3" xfId="29428"/>
    <cellStyle name="40% - Énfasis4 2 14 3 3 3 2" xfId="29429"/>
    <cellStyle name="40% - Énfasis4 2 14 3 3 4" xfId="29430"/>
    <cellStyle name="40% - Énfasis4 2 14 3 4" xfId="29431"/>
    <cellStyle name="40% - Énfasis4 2 14 3 4 2" xfId="29432"/>
    <cellStyle name="40% - Énfasis4 2 14 3 5" xfId="29433"/>
    <cellStyle name="40% - Énfasis4 2 14 3 5 2" xfId="29434"/>
    <cellStyle name="40% - Énfasis4 2 14 3 6" xfId="29435"/>
    <cellStyle name="40% - Énfasis4 2 14 4" xfId="29436"/>
    <cellStyle name="40% - Énfasis4 2 14 4 2" xfId="29437"/>
    <cellStyle name="40% - Énfasis4 2 14 4 2 2" xfId="29438"/>
    <cellStyle name="40% - Énfasis4 2 14 4 2 2 2" xfId="29439"/>
    <cellStyle name="40% - Énfasis4 2 14 4 2 3" xfId="29440"/>
    <cellStyle name="40% - Énfasis4 2 14 4 2 3 2" xfId="29441"/>
    <cellStyle name="40% - Énfasis4 2 14 4 2 4" xfId="29442"/>
    <cellStyle name="40% - Énfasis4 2 14 4 3" xfId="29443"/>
    <cellStyle name="40% - Énfasis4 2 14 4 3 2" xfId="29444"/>
    <cellStyle name="40% - Énfasis4 2 14 4 4" xfId="29445"/>
    <cellStyle name="40% - Énfasis4 2 14 4 4 2" xfId="29446"/>
    <cellStyle name="40% - Énfasis4 2 14 4 5" xfId="29447"/>
    <cellStyle name="40% - Énfasis4 2 14 5" xfId="29448"/>
    <cellStyle name="40% - Énfasis4 2 14 5 2" xfId="29449"/>
    <cellStyle name="40% - Énfasis4 2 14 5 2 2" xfId="29450"/>
    <cellStyle name="40% - Énfasis4 2 14 5 3" xfId="29451"/>
    <cellStyle name="40% - Énfasis4 2 14 5 3 2" xfId="29452"/>
    <cellStyle name="40% - Énfasis4 2 14 5 4" xfId="29453"/>
    <cellStyle name="40% - Énfasis4 2 14 6" xfId="29454"/>
    <cellStyle name="40% - Énfasis4 2 14 6 2" xfId="29455"/>
    <cellStyle name="40% - Énfasis4 2 14 7" xfId="29456"/>
    <cellStyle name="40% - Énfasis4 2 14 7 2" xfId="29457"/>
    <cellStyle name="40% - Énfasis4 2 14 8" xfId="29458"/>
    <cellStyle name="40% - Énfasis4 2 15" xfId="29459"/>
    <cellStyle name="40% - Énfasis4 2 15 2" xfId="29460"/>
    <cellStyle name="40% - Énfasis4 2 15 2 2" xfId="29461"/>
    <cellStyle name="40% - Énfasis4 2 15 2 2 2" xfId="29462"/>
    <cellStyle name="40% - Énfasis4 2 15 2 2 2 2" xfId="29463"/>
    <cellStyle name="40% - Énfasis4 2 15 2 2 3" xfId="29464"/>
    <cellStyle name="40% - Énfasis4 2 15 2 2 3 2" xfId="29465"/>
    <cellStyle name="40% - Énfasis4 2 15 2 2 4" xfId="29466"/>
    <cellStyle name="40% - Énfasis4 2 15 2 3" xfId="29467"/>
    <cellStyle name="40% - Énfasis4 2 15 2 3 2" xfId="29468"/>
    <cellStyle name="40% - Énfasis4 2 15 2 4" xfId="29469"/>
    <cellStyle name="40% - Énfasis4 2 15 2 4 2" xfId="29470"/>
    <cellStyle name="40% - Énfasis4 2 15 2 5" xfId="29471"/>
    <cellStyle name="40% - Énfasis4 2 15 3" xfId="29472"/>
    <cellStyle name="40% - Énfasis4 2 15 3 2" xfId="29473"/>
    <cellStyle name="40% - Énfasis4 2 15 3 2 2" xfId="29474"/>
    <cellStyle name="40% - Énfasis4 2 15 3 3" xfId="29475"/>
    <cellStyle name="40% - Énfasis4 2 15 3 3 2" xfId="29476"/>
    <cellStyle name="40% - Énfasis4 2 15 3 4" xfId="29477"/>
    <cellStyle name="40% - Énfasis4 2 15 4" xfId="29478"/>
    <cellStyle name="40% - Énfasis4 2 15 4 2" xfId="29479"/>
    <cellStyle name="40% - Énfasis4 2 15 5" xfId="29480"/>
    <cellStyle name="40% - Énfasis4 2 15 5 2" xfId="29481"/>
    <cellStyle name="40% - Énfasis4 2 15 6" xfId="29482"/>
    <cellStyle name="40% - Énfasis4 2 16" xfId="29483"/>
    <cellStyle name="40% - Énfasis4 2 16 2" xfId="29484"/>
    <cellStyle name="40% - Énfasis4 2 16 2 2" xfId="29485"/>
    <cellStyle name="40% - Énfasis4 2 16 2 2 2" xfId="29486"/>
    <cellStyle name="40% - Énfasis4 2 16 2 2 2 2" xfId="29487"/>
    <cellStyle name="40% - Énfasis4 2 16 2 2 3" xfId="29488"/>
    <cellStyle name="40% - Énfasis4 2 16 2 2 3 2" xfId="29489"/>
    <cellStyle name="40% - Énfasis4 2 16 2 2 4" xfId="29490"/>
    <cellStyle name="40% - Énfasis4 2 16 2 3" xfId="29491"/>
    <cellStyle name="40% - Énfasis4 2 16 2 3 2" xfId="29492"/>
    <cellStyle name="40% - Énfasis4 2 16 2 4" xfId="29493"/>
    <cellStyle name="40% - Énfasis4 2 16 2 4 2" xfId="29494"/>
    <cellStyle name="40% - Énfasis4 2 16 2 5" xfId="29495"/>
    <cellStyle name="40% - Énfasis4 2 16 3" xfId="29496"/>
    <cellStyle name="40% - Énfasis4 2 16 3 2" xfId="29497"/>
    <cellStyle name="40% - Énfasis4 2 16 3 2 2" xfId="29498"/>
    <cellStyle name="40% - Énfasis4 2 16 3 3" xfId="29499"/>
    <cellStyle name="40% - Énfasis4 2 16 3 3 2" xfId="29500"/>
    <cellStyle name="40% - Énfasis4 2 16 3 4" xfId="29501"/>
    <cellStyle name="40% - Énfasis4 2 16 4" xfId="29502"/>
    <cellStyle name="40% - Énfasis4 2 16 4 2" xfId="29503"/>
    <cellStyle name="40% - Énfasis4 2 16 5" xfId="29504"/>
    <cellStyle name="40% - Énfasis4 2 16 5 2" xfId="29505"/>
    <cellStyle name="40% - Énfasis4 2 16 6" xfId="29506"/>
    <cellStyle name="40% - Énfasis4 2 17" xfId="29507"/>
    <cellStyle name="40% - Énfasis4 2 17 2" xfId="29508"/>
    <cellStyle name="40% - Énfasis4 2 17 2 2" xfId="29509"/>
    <cellStyle name="40% - Énfasis4 2 17 2 2 2" xfId="29510"/>
    <cellStyle name="40% - Énfasis4 2 17 2 3" xfId="29511"/>
    <cellStyle name="40% - Énfasis4 2 17 2 3 2" xfId="29512"/>
    <cellStyle name="40% - Énfasis4 2 17 2 4" xfId="29513"/>
    <cellStyle name="40% - Énfasis4 2 17 3" xfId="29514"/>
    <cellStyle name="40% - Énfasis4 2 17 3 2" xfId="29515"/>
    <cellStyle name="40% - Énfasis4 2 17 4" xfId="29516"/>
    <cellStyle name="40% - Énfasis4 2 17 4 2" xfId="29517"/>
    <cellStyle name="40% - Énfasis4 2 17 5" xfId="29518"/>
    <cellStyle name="40% - Énfasis4 2 18" xfId="29519"/>
    <cellStyle name="40% - Énfasis4 2 18 2" xfId="29520"/>
    <cellStyle name="40% - Énfasis4 2 18 2 2" xfId="29521"/>
    <cellStyle name="40% - Énfasis4 2 18 3" xfId="29522"/>
    <cellStyle name="40% - Énfasis4 2 18 3 2" xfId="29523"/>
    <cellStyle name="40% - Énfasis4 2 18 4" xfId="29524"/>
    <cellStyle name="40% - Énfasis4 2 19" xfId="29525"/>
    <cellStyle name="40% - Énfasis4 2 19 2" xfId="29526"/>
    <cellStyle name="40% - Énfasis4 2 2" xfId="29527"/>
    <cellStyle name="40% - Énfasis4 2 2 10" xfId="29528"/>
    <cellStyle name="40% - Énfasis4 2 2 2" xfId="29529"/>
    <cellStyle name="40% - Énfasis4 2 2 2 2" xfId="29530"/>
    <cellStyle name="40% - Énfasis4 2 2 2 2 2" xfId="29531"/>
    <cellStyle name="40% - Énfasis4 2 2 2 2 2 2" xfId="29532"/>
    <cellStyle name="40% - Énfasis4 2 2 2 2 2 2 2" xfId="29533"/>
    <cellStyle name="40% - Énfasis4 2 2 2 2 2 2 2 2" xfId="29534"/>
    <cellStyle name="40% - Énfasis4 2 2 2 2 2 2 3" xfId="29535"/>
    <cellStyle name="40% - Énfasis4 2 2 2 2 2 2 3 2" xfId="29536"/>
    <cellStyle name="40% - Énfasis4 2 2 2 2 2 2 4" xfId="29537"/>
    <cellStyle name="40% - Énfasis4 2 2 2 2 2 3" xfId="29538"/>
    <cellStyle name="40% - Énfasis4 2 2 2 2 2 3 2" xfId="29539"/>
    <cellStyle name="40% - Énfasis4 2 2 2 2 2 4" xfId="29540"/>
    <cellStyle name="40% - Énfasis4 2 2 2 2 2 4 2" xfId="29541"/>
    <cellStyle name="40% - Énfasis4 2 2 2 2 2 5" xfId="29542"/>
    <cellStyle name="40% - Énfasis4 2 2 2 2 3" xfId="29543"/>
    <cellStyle name="40% - Énfasis4 2 2 2 2 3 2" xfId="29544"/>
    <cellStyle name="40% - Énfasis4 2 2 2 2 3 2 2" xfId="29545"/>
    <cellStyle name="40% - Énfasis4 2 2 2 2 3 3" xfId="29546"/>
    <cellStyle name="40% - Énfasis4 2 2 2 2 3 3 2" xfId="29547"/>
    <cellStyle name="40% - Énfasis4 2 2 2 2 3 4" xfId="29548"/>
    <cellStyle name="40% - Énfasis4 2 2 2 2 4" xfId="29549"/>
    <cellStyle name="40% - Énfasis4 2 2 2 2 4 2" xfId="29550"/>
    <cellStyle name="40% - Énfasis4 2 2 2 2 5" xfId="29551"/>
    <cellStyle name="40% - Énfasis4 2 2 2 2 5 2" xfId="29552"/>
    <cellStyle name="40% - Énfasis4 2 2 2 2 6" xfId="29553"/>
    <cellStyle name="40% - Énfasis4 2 2 2 3" xfId="29554"/>
    <cellStyle name="40% - Énfasis4 2 2 2 3 2" xfId="29555"/>
    <cellStyle name="40% - Énfasis4 2 2 2 3 2 2" xfId="29556"/>
    <cellStyle name="40% - Énfasis4 2 2 2 3 2 2 2" xfId="29557"/>
    <cellStyle name="40% - Énfasis4 2 2 2 3 2 2 2 2" xfId="29558"/>
    <cellStyle name="40% - Énfasis4 2 2 2 3 2 2 3" xfId="29559"/>
    <cellStyle name="40% - Énfasis4 2 2 2 3 2 2 3 2" xfId="29560"/>
    <cellStyle name="40% - Énfasis4 2 2 2 3 2 2 4" xfId="29561"/>
    <cellStyle name="40% - Énfasis4 2 2 2 3 2 3" xfId="29562"/>
    <cellStyle name="40% - Énfasis4 2 2 2 3 2 3 2" xfId="29563"/>
    <cellStyle name="40% - Énfasis4 2 2 2 3 2 4" xfId="29564"/>
    <cellStyle name="40% - Énfasis4 2 2 2 3 2 4 2" xfId="29565"/>
    <cellStyle name="40% - Énfasis4 2 2 2 3 2 5" xfId="29566"/>
    <cellStyle name="40% - Énfasis4 2 2 2 3 3" xfId="29567"/>
    <cellStyle name="40% - Énfasis4 2 2 2 3 3 2" xfId="29568"/>
    <cellStyle name="40% - Énfasis4 2 2 2 3 3 2 2" xfId="29569"/>
    <cellStyle name="40% - Énfasis4 2 2 2 3 3 3" xfId="29570"/>
    <cellStyle name="40% - Énfasis4 2 2 2 3 3 3 2" xfId="29571"/>
    <cellStyle name="40% - Énfasis4 2 2 2 3 3 4" xfId="29572"/>
    <cellStyle name="40% - Énfasis4 2 2 2 3 4" xfId="29573"/>
    <cellStyle name="40% - Énfasis4 2 2 2 3 4 2" xfId="29574"/>
    <cellStyle name="40% - Énfasis4 2 2 2 3 5" xfId="29575"/>
    <cellStyle name="40% - Énfasis4 2 2 2 3 5 2" xfId="29576"/>
    <cellStyle name="40% - Énfasis4 2 2 2 3 6" xfId="29577"/>
    <cellStyle name="40% - Énfasis4 2 2 2 4" xfId="29578"/>
    <cellStyle name="40% - Énfasis4 2 2 2 4 2" xfId="29579"/>
    <cellStyle name="40% - Énfasis4 2 2 2 4 2 2" xfId="29580"/>
    <cellStyle name="40% - Énfasis4 2 2 2 4 2 2 2" xfId="29581"/>
    <cellStyle name="40% - Énfasis4 2 2 2 4 2 3" xfId="29582"/>
    <cellStyle name="40% - Énfasis4 2 2 2 4 2 3 2" xfId="29583"/>
    <cellStyle name="40% - Énfasis4 2 2 2 4 2 4" xfId="29584"/>
    <cellStyle name="40% - Énfasis4 2 2 2 4 3" xfId="29585"/>
    <cellStyle name="40% - Énfasis4 2 2 2 4 3 2" xfId="29586"/>
    <cellStyle name="40% - Énfasis4 2 2 2 4 4" xfId="29587"/>
    <cellStyle name="40% - Énfasis4 2 2 2 4 4 2" xfId="29588"/>
    <cellStyle name="40% - Énfasis4 2 2 2 4 5" xfId="29589"/>
    <cellStyle name="40% - Énfasis4 2 2 2 5" xfId="29590"/>
    <cellStyle name="40% - Énfasis4 2 2 2 5 2" xfId="29591"/>
    <cellStyle name="40% - Énfasis4 2 2 2 5 2 2" xfId="29592"/>
    <cellStyle name="40% - Énfasis4 2 2 2 5 3" xfId="29593"/>
    <cellStyle name="40% - Énfasis4 2 2 2 5 3 2" xfId="29594"/>
    <cellStyle name="40% - Énfasis4 2 2 2 5 4" xfId="29595"/>
    <cellStyle name="40% - Énfasis4 2 2 2 6" xfId="29596"/>
    <cellStyle name="40% - Énfasis4 2 2 2 6 2" xfId="29597"/>
    <cellStyle name="40% - Énfasis4 2 2 2 7" xfId="29598"/>
    <cellStyle name="40% - Énfasis4 2 2 2 7 2" xfId="29599"/>
    <cellStyle name="40% - Énfasis4 2 2 2 8" xfId="29600"/>
    <cellStyle name="40% - Énfasis4 2 2 3" xfId="29601"/>
    <cellStyle name="40% - Énfasis4 2 2 3 2" xfId="29602"/>
    <cellStyle name="40% - Énfasis4 2 2 3 2 2" xfId="29603"/>
    <cellStyle name="40% - Énfasis4 2 2 3 2 2 2" xfId="29604"/>
    <cellStyle name="40% - Énfasis4 2 2 3 2 2 2 2" xfId="29605"/>
    <cellStyle name="40% - Énfasis4 2 2 3 2 2 3" xfId="29606"/>
    <cellStyle name="40% - Énfasis4 2 2 3 2 2 3 2" xfId="29607"/>
    <cellStyle name="40% - Énfasis4 2 2 3 2 2 4" xfId="29608"/>
    <cellStyle name="40% - Énfasis4 2 2 3 2 3" xfId="29609"/>
    <cellStyle name="40% - Énfasis4 2 2 3 2 3 2" xfId="29610"/>
    <cellStyle name="40% - Énfasis4 2 2 3 2 4" xfId="29611"/>
    <cellStyle name="40% - Énfasis4 2 2 3 2 4 2" xfId="29612"/>
    <cellStyle name="40% - Énfasis4 2 2 3 2 5" xfId="29613"/>
    <cellStyle name="40% - Énfasis4 2 2 3 3" xfId="29614"/>
    <cellStyle name="40% - Énfasis4 2 2 3 3 2" xfId="29615"/>
    <cellStyle name="40% - Énfasis4 2 2 3 3 2 2" xfId="29616"/>
    <cellStyle name="40% - Énfasis4 2 2 3 3 3" xfId="29617"/>
    <cellStyle name="40% - Énfasis4 2 2 3 3 3 2" xfId="29618"/>
    <cellStyle name="40% - Énfasis4 2 2 3 3 4" xfId="29619"/>
    <cellStyle name="40% - Énfasis4 2 2 3 4" xfId="29620"/>
    <cellStyle name="40% - Énfasis4 2 2 3 4 2" xfId="29621"/>
    <cellStyle name="40% - Énfasis4 2 2 3 5" xfId="29622"/>
    <cellStyle name="40% - Énfasis4 2 2 3 5 2" xfId="29623"/>
    <cellStyle name="40% - Énfasis4 2 2 3 6" xfId="29624"/>
    <cellStyle name="40% - Énfasis4 2 2 4" xfId="29625"/>
    <cellStyle name="40% - Énfasis4 2 2 4 2" xfId="29626"/>
    <cellStyle name="40% - Énfasis4 2 2 4 2 2" xfId="29627"/>
    <cellStyle name="40% - Énfasis4 2 2 4 2 2 2" xfId="29628"/>
    <cellStyle name="40% - Énfasis4 2 2 4 2 2 2 2" xfId="29629"/>
    <cellStyle name="40% - Énfasis4 2 2 4 2 2 3" xfId="29630"/>
    <cellStyle name="40% - Énfasis4 2 2 4 2 2 3 2" xfId="29631"/>
    <cellStyle name="40% - Énfasis4 2 2 4 2 2 4" xfId="29632"/>
    <cellStyle name="40% - Énfasis4 2 2 4 2 3" xfId="29633"/>
    <cellStyle name="40% - Énfasis4 2 2 4 2 3 2" xfId="29634"/>
    <cellStyle name="40% - Énfasis4 2 2 4 2 4" xfId="29635"/>
    <cellStyle name="40% - Énfasis4 2 2 4 2 4 2" xfId="29636"/>
    <cellStyle name="40% - Énfasis4 2 2 4 2 5" xfId="29637"/>
    <cellStyle name="40% - Énfasis4 2 2 4 3" xfId="29638"/>
    <cellStyle name="40% - Énfasis4 2 2 4 3 2" xfId="29639"/>
    <cellStyle name="40% - Énfasis4 2 2 4 3 2 2" xfId="29640"/>
    <cellStyle name="40% - Énfasis4 2 2 4 3 3" xfId="29641"/>
    <cellStyle name="40% - Énfasis4 2 2 4 3 3 2" xfId="29642"/>
    <cellStyle name="40% - Énfasis4 2 2 4 3 4" xfId="29643"/>
    <cellStyle name="40% - Énfasis4 2 2 4 4" xfId="29644"/>
    <cellStyle name="40% - Énfasis4 2 2 4 4 2" xfId="29645"/>
    <cellStyle name="40% - Énfasis4 2 2 4 5" xfId="29646"/>
    <cellStyle name="40% - Énfasis4 2 2 4 5 2" xfId="29647"/>
    <cellStyle name="40% - Énfasis4 2 2 4 6" xfId="29648"/>
    <cellStyle name="40% - Énfasis4 2 2 5" xfId="29649"/>
    <cellStyle name="40% - Énfasis4 2 2 5 2" xfId="29650"/>
    <cellStyle name="40% - Énfasis4 2 2 5 2 2" xfId="29651"/>
    <cellStyle name="40% - Énfasis4 2 2 5 2 2 2" xfId="29652"/>
    <cellStyle name="40% - Énfasis4 2 2 5 2 3" xfId="29653"/>
    <cellStyle name="40% - Énfasis4 2 2 5 2 3 2" xfId="29654"/>
    <cellStyle name="40% - Énfasis4 2 2 5 2 4" xfId="29655"/>
    <cellStyle name="40% - Énfasis4 2 2 5 3" xfId="29656"/>
    <cellStyle name="40% - Énfasis4 2 2 5 3 2" xfId="29657"/>
    <cellStyle name="40% - Énfasis4 2 2 5 4" xfId="29658"/>
    <cellStyle name="40% - Énfasis4 2 2 5 4 2" xfId="29659"/>
    <cellStyle name="40% - Énfasis4 2 2 5 5" xfId="29660"/>
    <cellStyle name="40% - Énfasis4 2 2 6" xfId="29661"/>
    <cellStyle name="40% - Énfasis4 2 2 6 2" xfId="29662"/>
    <cellStyle name="40% - Énfasis4 2 2 6 2 2" xfId="29663"/>
    <cellStyle name="40% - Énfasis4 2 2 6 3" xfId="29664"/>
    <cellStyle name="40% - Énfasis4 2 2 6 3 2" xfId="29665"/>
    <cellStyle name="40% - Énfasis4 2 2 6 4" xfId="29666"/>
    <cellStyle name="40% - Énfasis4 2 2 7" xfId="29667"/>
    <cellStyle name="40% - Énfasis4 2 2 7 2" xfId="29668"/>
    <cellStyle name="40% - Énfasis4 2 2 8" xfId="29669"/>
    <cellStyle name="40% - Énfasis4 2 2 8 2" xfId="29670"/>
    <cellStyle name="40% - Énfasis4 2 2 9" xfId="29671"/>
    <cellStyle name="40% - Énfasis4 2 20" xfId="29672"/>
    <cellStyle name="40% - Énfasis4 2 20 2" xfId="29673"/>
    <cellStyle name="40% - Énfasis4 2 21" xfId="29674"/>
    <cellStyle name="40% - Énfasis4 2 22" xfId="29675"/>
    <cellStyle name="40% - Énfasis4 2 3" xfId="29676"/>
    <cellStyle name="40% - Énfasis4 2 3 10" xfId="29677"/>
    <cellStyle name="40% - Énfasis4 2 3 2" xfId="29678"/>
    <cellStyle name="40% - Énfasis4 2 3 2 2" xfId="29679"/>
    <cellStyle name="40% - Énfasis4 2 3 2 2 2" xfId="29680"/>
    <cellStyle name="40% - Énfasis4 2 3 2 2 2 2" xfId="29681"/>
    <cellStyle name="40% - Énfasis4 2 3 2 2 2 2 2" xfId="29682"/>
    <cellStyle name="40% - Énfasis4 2 3 2 2 2 2 2 2" xfId="29683"/>
    <cellStyle name="40% - Énfasis4 2 3 2 2 2 2 3" xfId="29684"/>
    <cellStyle name="40% - Énfasis4 2 3 2 2 2 2 3 2" xfId="29685"/>
    <cellStyle name="40% - Énfasis4 2 3 2 2 2 2 4" xfId="29686"/>
    <cellStyle name="40% - Énfasis4 2 3 2 2 2 3" xfId="29687"/>
    <cellStyle name="40% - Énfasis4 2 3 2 2 2 3 2" xfId="29688"/>
    <cellStyle name="40% - Énfasis4 2 3 2 2 2 4" xfId="29689"/>
    <cellStyle name="40% - Énfasis4 2 3 2 2 2 4 2" xfId="29690"/>
    <cellStyle name="40% - Énfasis4 2 3 2 2 2 5" xfId="29691"/>
    <cellStyle name="40% - Énfasis4 2 3 2 2 3" xfId="29692"/>
    <cellStyle name="40% - Énfasis4 2 3 2 2 3 2" xfId="29693"/>
    <cellStyle name="40% - Énfasis4 2 3 2 2 3 2 2" xfId="29694"/>
    <cellStyle name="40% - Énfasis4 2 3 2 2 3 3" xfId="29695"/>
    <cellStyle name="40% - Énfasis4 2 3 2 2 3 3 2" xfId="29696"/>
    <cellStyle name="40% - Énfasis4 2 3 2 2 3 4" xfId="29697"/>
    <cellStyle name="40% - Énfasis4 2 3 2 2 4" xfId="29698"/>
    <cellStyle name="40% - Énfasis4 2 3 2 2 4 2" xfId="29699"/>
    <cellStyle name="40% - Énfasis4 2 3 2 2 5" xfId="29700"/>
    <cellStyle name="40% - Énfasis4 2 3 2 2 5 2" xfId="29701"/>
    <cellStyle name="40% - Énfasis4 2 3 2 2 6" xfId="29702"/>
    <cellStyle name="40% - Énfasis4 2 3 2 3" xfId="29703"/>
    <cellStyle name="40% - Énfasis4 2 3 2 3 2" xfId="29704"/>
    <cellStyle name="40% - Énfasis4 2 3 2 3 2 2" xfId="29705"/>
    <cellStyle name="40% - Énfasis4 2 3 2 3 2 2 2" xfId="29706"/>
    <cellStyle name="40% - Énfasis4 2 3 2 3 2 2 2 2" xfId="29707"/>
    <cellStyle name="40% - Énfasis4 2 3 2 3 2 2 3" xfId="29708"/>
    <cellStyle name="40% - Énfasis4 2 3 2 3 2 2 3 2" xfId="29709"/>
    <cellStyle name="40% - Énfasis4 2 3 2 3 2 2 4" xfId="29710"/>
    <cellStyle name="40% - Énfasis4 2 3 2 3 2 3" xfId="29711"/>
    <cellStyle name="40% - Énfasis4 2 3 2 3 2 3 2" xfId="29712"/>
    <cellStyle name="40% - Énfasis4 2 3 2 3 2 4" xfId="29713"/>
    <cellStyle name="40% - Énfasis4 2 3 2 3 2 4 2" xfId="29714"/>
    <cellStyle name="40% - Énfasis4 2 3 2 3 2 5" xfId="29715"/>
    <cellStyle name="40% - Énfasis4 2 3 2 3 3" xfId="29716"/>
    <cellStyle name="40% - Énfasis4 2 3 2 3 3 2" xfId="29717"/>
    <cellStyle name="40% - Énfasis4 2 3 2 3 3 2 2" xfId="29718"/>
    <cellStyle name="40% - Énfasis4 2 3 2 3 3 3" xfId="29719"/>
    <cellStyle name="40% - Énfasis4 2 3 2 3 3 3 2" xfId="29720"/>
    <cellStyle name="40% - Énfasis4 2 3 2 3 3 4" xfId="29721"/>
    <cellStyle name="40% - Énfasis4 2 3 2 3 4" xfId="29722"/>
    <cellStyle name="40% - Énfasis4 2 3 2 3 4 2" xfId="29723"/>
    <cellStyle name="40% - Énfasis4 2 3 2 3 5" xfId="29724"/>
    <cellStyle name="40% - Énfasis4 2 3 2 3 5 2" xfId="29725"/>
    <cellStyle name="40% - Énfasis4 2 3 2 3 6" xfId="29726"/>
    <cellStyle name="40% - Énfasis4 2 3 2 4" xfId="29727"/>
    <cellStyle name="40% - Énfasis4 2 3 2 4 2" xfId="29728"/>
    <cellStyle name="40% - Énfasis4 2 3 2 4 2 2" xfId="29729"/>
    <cellStyle name="40% - Énfasis4 2 3 2 4 2 2 2" xfId="29730"/>
    <cellStyle name="40% - Énfasis4 2 3 2 4 2 3" xfId="29731"/>
    <cellStyle name="40% - Énfasis4 2 3 2 4 2 3 2" xfId="29732"/>
    <cellStyle name="40% - Énfasis4 2 3 2 4 2 4" xfId="29733"/>
    <cellStyle name="40% - Énfasis4 2 3 2 4 3" xfId="29734"/>
    <cellStyle name="40% - Énfasis4 2 3 2 4 3 2" xfId="29735"/>
    <cellStyle name="40% - Énfasis4 2 3 2 4 4" xfId="29736"/>
    <cellStyle name="40% - Énfasis4 2 3 2 4 4 2" xfId="29737"/>
    <cellStyle name="40% - Énfasis4 2 3 2 4 5" xfId="29738"/>
    <cellStyle name="40% - Énfasis4 2 3 2 5" xfId="29739"/>
    <cellStyle name="40% - Énfasis4 2 3 2 5 2" xfId="29740"/>
    <cellStyle name="40% - Énfasis4 2 3 2 5 2 2" xfId="29741"/>
    <cellStyle name="40% - Énfasis4 2 3 2 5 3" xfId="29742"/>
    <cellStyle name="40% - Énfasis4 2 3 2 5 3 2" xfId="29743"/>
    <cellStyle name="40% - Énfasis4 2 3 2 5 4" xfId="29744"/>
    <cellStyle name="40% - Énfasis4 2 3 2 6" xfId="29745"/>
    <cellStyle name="40% - Énfasis4 2 3 2 6 2" xfId="29746"/>
    <cellStyle name="40% - Énfasis4 2 3 2 7" xfId="29747"/>
    <cellStyle name="40% - Énfasis4 2 3 2 7 2" xfId="29748"/>
    <cellStyle name="40% - Énfasis4 2 3 2 8" xfId="29749"/>
    <cellStyle name="40% - Énfasis4 2 3 3" xfId="29750"/>
    <cellStyle name="40% - Énfasis4 2 3 3 2" xfId="29751"/>
    <cellStyle name="40% - Énfasis4 2 3 3 2 2" xfId="29752"/>
    <cellStyle name="40% - Énfasis4 2 3 3 2 2 2" xfId="29753"/>
    <cellStyle name="40% - Énfasis4 2 3 3 2 2 2 2" xfId="29754"/>
    <cellStyle name="40% - Énfasis4 2 3 3 2 2 3" xfId="29755"/>
    <cellStyle name="40% - Énfasis4 2 3 3 2 2 3 2" xfId="29756"/>
    <cellStyle name="40% - Énfasis4 2 3 3 2 2 4" xfId="29757"/>
    <cellStyle name="40% - Énfasis4 2 3 3 2 3" xfId="29758"/>
    <cellStyle name="40% - Énfasis4 2 3 3 2 3 2" xfId="29759"/>
    <cellStyle name="40% - Énfasis4 2 3 3 2 4" xfId="29760"/>
    <cellStyle name="40% - Énfasis4 2 3 3 2 4 2" xfId="29761"/>
    <cellStyle name="40% - Énfasis4 2 3 3 2 5" xfId="29762"/>
    <cellStyle name="40% - Énfasis4 2 3 3 3" xfId="29763"/>
    <cellStyle name="40% - Énfasis4 2 3 3 3 2" xfId="29764"/>
    <cellStyle name="40% - Énfasis4 2 3 3 3 2 2" xfId="29765"/>
    <cellStyle name="40% - Énfasis4 2 3 3 3 3" xfId="29766"/>
    <cellStyle name="40% - Énfasis4 2 3 3 3 3 2" xfId="29767"/>
    <cellStyle name="40% - Énfasis4 2 3 3 3 4" xfId="29768"/>
    <cellStyle name="40% - Énfasis4 2 3 3 4" xfId="29769"/>
    <cellStyle name="40% - Énfasis4 2 3 3 4 2" xfId="29770"/>
    <cellStyle name="40% - Énfasis4 2 3 3 5" xfId="29771"/>
    <cellStyle name="40% - Énfasis4 2 3 3 5 2" xfId="29772"/>
    <cellStyle name="40% - Énfasis4 2 3 3 6" xfId="29773"/>
    <cellStyle name="40% - Énfasis4 2 3 4" xfId="29774"/>
    <cellStyle name="40% - Énfasis4 2 3 4 2" xfId="29775"/>
    <cellStyle name="40% - Énfasis4 2 3 4 2 2" xfId="29776"/>
    <cellStyle name="40% - Énfasis4 2 3 4 2 2 2" xfId="29777"/>
    <cellStyle name="40% - Énfasis4 2 3 4 2 2 2 2" xfId="29778"/>
    <cellStyle name="40% - Énfasis4 2 3 4 2 2 3" xfId="29779"/>
    <cellStyle name="40% - Énfasis4 2 3 4 2 2 3 2" xfId="29780"/>
    <cellStyle name="40% - Énfasis4 2 3 4 2 2 4" xfId="29781"/>
    <cellStyle name="40% - Énfasis4 2 3 4 2 3" xfId="29782"/>
    <cellStyle name="40% - Énfasis4 2 3 4 2 3 2" xfId="29783"/>
    <cellStyle name="40% - Énfasis4 2 3 4 2 4" xfId="29784"/>
    <cellStyle name="40% - Énfasis4 2 3 4 2 4 2" xfId="29785"/>
    <cellStyle name="40% - Énfasis4 2 3 4 2 5" xfId="29786"/>
    <cellStyle name="40% - Énfasis4 2 3 4 3" xfId="29787"/>
    <cellStyle name="40% - Énfasis4 2 3 4 3 2" xfId="29788"/>
    <cellStyle name="40% - Énfasis4 2 3 4 3 2 2" xfId="29789"/>
    <cellStyle name="40% - Énfasis4 2 3 4 3 3" xfId="29790"/>
    <cellStyle name="40% - Énfasis4 2 3 4 3 3 2" xfId="29791"/>
    <cellStyle name="40% - Énfasis4 2 3 4 3 4" xfId="29792"/>
    <cellStyle name="40% - Énfasis4 2 3 4 4" xfId="29793"/>
    <cellStyle name="40% - Énfasis4 2 3 4 4 2" xfId="29794"/>
    <cellStyle name="40% - Énfasis4 2 3 4 5" xfId="29795"/>
    <cellStyle name="40% - Énfasis4 2 3 4 5 2" xfId="29796"/>
    <cellStyle name="40% - Énfasis4 2 3 4 6" xfId="29797"/>
    <cellStyle name="40% - Énfasis4 2 3 5" xfId="29798"/>
    <cellStyle name="40% - Énfasis4 2 3 5 2" xfId="29799"/>
    <cellStyle name="40% - Énfasis4 2 3 5 2 2" xfId="29800"/>
    <cellStyle name="40% - Énfasis4 2 3 5 2 2 2" xfId="29801"/>
    <cellStyle name="40% - Énfasis4 2 3 5 2 3" xfId="29802"/>
    <cellStyle name="40% - Énfasis4 2 3 5 2 3 2" xfId="29803"/>
    <cellStyle name="40% - Énfasis4 2 3 5 2 4" xfId="29804"/>
    <cellStyle name="40% - Énfasis4 2 3 5 3" xfId="29805"/>
    <cellStyle name="40% - Énfasis4 2 3 5 3 2" xfId="29806"/>
    <cellStyle name="40% - Énfasis4 2 3 5 4" xfId="29807"/>
    <cellStyle name="40% - Énfasis4 2 3 5 4 2" xfId="29808"/>
    <cellStyle name="40% - Énfasis4 2 3 5 5" xfId="29809"/>
    <cellStyle name="40% - Énfasis4 2 3 6" xfId="29810"/>
    <cellStyle name="40% - Énfasis4 2 3 6 2" xfId="29811"/>
    <cellStyle name="40% - Énfasis4 2 3 6 2 2" xfId="29812"/>
    <cellStyle name="40% - Énfasis4 2 3 6 3" xfId="29813"/>
    <cellStyle name="40% - Énfasis4 2 3 6 3 2" xfId="29814"/>
    <cellStyle name="40% - Énfasis4 2 3 6 4" xfId="29815"/>
    <cellStyle name="40% - Énfasis4 2 3 7" xfId="29816"/>
    <cellStyle name="40% - Énfasis4 2 3 7 2" xfId="29817"/>
    <cellStyle name="40% - Énfasis4 2 3 8" xfId="29818"/>
    <cellStyle name="40% - Énfasis4 2 3 8 2" xfId="29819"/>
    <cellStyle name="40% - Énfasis4 2 3 9" xfId="29820"/>
    <cellStyle name="40% - Énfasis4 2 4" xfId="29821"/>
    <cellStyle name="40% - Énfasis4 2 4 10" xfId="29822"/>
    <cellStyle name="40% - Énfasis4 2 4 2" xfId="29823"/>
    <cellStyle name="40% - Énfasis4 2 4 2 2" xfId="29824"/>
    <cellStyle name="40% - Énfasis4 2 4 2 2 2" xfId="29825"/>
    <cellStyle name="40% - Énfasis4 2 4 2 2 2 2" xfId="29826"/>
    <cellStyle name="40% - Énfasis4 2 4 2 2 2 2 2" xfId="29827"/>
    <cellStyle name="40% - Énfasis4 2 4 2 2 2 2 2 2" xfId="29828"/>
    <cellStyle name="40% - Énfasis4 2 4 2 2 2 2 3" xfId="29829"/>
    <cellStyle name="40% - Énfasis4 2 4 2 2 2 2 3 2" xfId="29830"/>
    <cellStyle name="40% - Énfasis4 2 4 2 2 2 2 4" xfId="29831"/>
    <cellStyle name="40% - Énfasis4 2 4 2 2 2 3" xfId="29832"/>
    <cellStyle name="40% - Énfasis4 2 4 2 2 2 3 2" xfId="29833"/>
    <cellStyle name="40% - Énfasis4 2 4 2 2 2 4" xfId="29834"/>
    <cellStyle name="40% - Énfasis4 2 4 2 2 2 4 2" xfId="29835"/>
    <cellStyle name="40% - Énfasis4 2 4 2 2 2 5" xfId="29836"/>
    <cellStyle name="40% - Énfasis4 2 4 2 2 3" xfId="29837"/>
    <cellStyle name="40% - Énfasis4 2 4 2 2 3 2" xfId="29838"/>
    <cellStyle name="40% - Énfasis4 2 4 2 2 3 2 2" xfId="29839"/>
    <cellStyle name="40% - Énfasis4 2 4 2 2 3 3" xfId="29840"/>
    <cellStyle name="40% - Énfasis4 2 4 2 2 3 3 2" xfId="29841"/>
    <cellStyle name="40% - Énfasis4 2 4 2 2 3 4" xfId="29842"/>
    <cellStyle name="40% - Énfasis4 2 4 2 2 4" xfId="29843"/>
    <cellStyle name="40% - Énfasis4 2 4 2 2 4 2" xfId="29844"/>
    <cellStyle name="40% - Énfasis4 2 4 2 2 5" xfId="29845"/>
    <cellStyle name="40% - Énfasis4 2 4 2 2 5 2" xfId="29846"/>
    <cellStyle name="40% - Énfasis4 2 4 2 2 6" xfId="29847"/>
    <cellStyle name="40% - Énfasis4 2 4 2 3" xfId="29848"/>
    <cellStyle name="40% - Énfasis4 2 4 2 3 2" xfId="29849"/>
    <cellStyle name="40% - Énfasis4 2 4 2 3 2 2" xfId="29850"/>
    <cellStyle name="40% - Énfasis4 2 4 2 3 2 2 2" xfId="29851"/>
    <cellStyle name="40% - Énfasis4 2 4 2 3 2 2 2 2" xfId="29852"/>
    <cellStyle name="40% - Énfasis4 2 4 2 3 2 2 3" xfId="29853"/>
    <cellStyle name="40% - Énfasis4 2 4 2 3 2 2 3 2" xfId="29854"/>
    <cellStyle name="40% - Énfasis4 2 4 2 3 2 2 4" xfId="29855"/>
    <cellStyle name="40% - Énfasis4 2 4 2 3 2 3" xfId="29856"/>
    <cellStyle name="40% - Énfasis4 2 4 2 3 2 3 2" xfId="29857"/>
    <cellStyle name="40% - Énfasis4 2 4 2 3 2 4" xfId="29858"/>
    <cellStyle name="40% - Énfasis4 2 4 2 3 2 4 2" xfId="29859"/>
    <cellStyle name="40% - Énfasis4 2 4 2 3 2 5" xfId="29860"/>
    <cellStyle name="40% - Énfasis4 2 4 2 3 3" xfId="29861"/>
    <cellStyle name="40% - Énfasis4 2 4 2 3 3 2" xfId="29862"/>
    <cellStyle name="40% - Énfasis4 2 4 2 3 3 2 2" xfId="29863"/>
    <cellStyle name="40% - Énfasis4 2 4 2 3 3 3" xfId="29864"/>
    <cellStyle name="40% - Énfasis4 2 4 2 3 3 3 2" xfId="29865"/>
    <cellStyle name="40% - Énfasis4 2 4 2 3 3 4" xfId="29866"/>
    <cellStyle name="40% - Énfasis4 2 4 2 3 4" xfId="29867"/>
    <cellStyle name="40% - Énfasis4 2 4 2 3 4 2" xfId="29868"/>
    <cellStyle name="40% - Énfasis4 2 4 2 3 5" xfId="29869"/>
    <cellStyle name="40% - Énfasis4 2 4 2 3 5 2" xfId="29870"/>
    <cellStyle name="40% - Énfasis4 2 4 2 3 6" xfId="29871"/>
    <cellStyle name="40% - Énfasis4 2 4 2 4" xfId="29872"/>
    <cellStyle name="40% - Énfasis4 2 4 2 4 2" xfId="29873"/>
    <cellStyle name="40% - Énfasis4 2 4 2 4 2 2" xfId="29874"/>
    <cellStyle name="40% - Énfasis4 2 4 2 4 2 2 2" xfId="29875"/>
    <cellStyle name="40% - Énfasis4 2 4 2 4 2 3" xfId="29876"/>
    <cellStyle name="40% - Énfasis4 2 4 2 4 2 3 2" xfId="29877"/>
    <cellStyle name="40% - Énfasis4 2 4 2 4 2 4" xfId="29878"/>
    <cellStyle name="40% - Énfasis4 2 4 2 4 3" xfId="29879"/>
    <cellStyle name="40% - Énfasis4 2 4 2 4 3 2" xfId="29880"/>
    <cellStyle name="40% - Énfasis4 2 4 2 4 4" xfId="29881"/>
    <cellStyle name="40% - Énfasis4 2 4 2 4 4 2" xfId="29882"/>
    <cellStyle name="40% - Énfasis4 2 4 2 4 5" xfId="29883"/>
    <cellStyle name="40% - Énfasis4 2 4 2 5" xfId="29884"/>
    <cellStyle name="40% - Énfasis4 2 4 2 5 2" xfId="29885"/>
    <cellStyle name="40% - Énfasis4 2 4 2 5 2 2" xfId="29886"/>
    <cellStyle name="40% - Énfasis4 2 4 2 5 3" xfId="29887"/>
    <cellStyle name="40% - Énfasis4 2 4 2 5 3 2" xfId="29888"/>
    <cellStyle name="40% - Énfasis4 2 4 2 5 4" xfId="29889"/>
    <cellStyle name="40% - Énfasis4 2 4 2 6" xfId="29890"/>
    <cellStyle name="40% - Énfasis4 2 4 2 6 2" xfId="29891"/>
    <cellStyle name="40% - Énfasis4 2 4 2 7" xfId="29892"/>
    <cellStyle name="40% - Énfasis4 2 4 2 7 2" xfId="29893"/>
    <cellStyle name="40% - Énfasis4 2 4 2 8" xfId="29894"/>
    <cellStyle name="40% - Énfasis4 2 4 3" xfId="29895"/>
    <cellStyle name="40% - Énfasis4 2 4 3 2" xfId="29896"/>
    <cellStyle name="40% - Énfasis4 2 4 3 2 2" xfId="29897"/>
    <cellStyle name="40% - Énfasis4 2 4 3 2 2 2" xfId="29898"/>
    <cellStyle name="40% - Énfasis4 2 4 3 2 2 2 2" xfId="29899"/>
    <cellStyle name="40% - Énfasis4 2 4 3 2 2 3" xfId="29900"/>
    <cellStyle name="40% - Énfasis4 2 4 3 2 2 3 2" xfId="29901"/>
    <cellStyle name="40% - Énfasis4 2 4 3 2 2 4" xfId="29902"/>
    <cellStyle name="40% - Énfasis4 2 4 3 2 3" xfId="29903"/>
    <cellStyle name="40% - Énfasis4 2 4 3 2 3 2" xfId="29904"/>
    <cellStyle name="40% - Énfasis4 2 4 3 2 4" xfId="29905"/>
    <cellStyle name="40% - Énfasis4 2 4 3 2 4 2" xfId="29906"/>
    <cellStyle name="40% - Énfasis4 2 4 3 2 5" xfId="29907"/>
    <cellStyle name="40% - Énfasis4 2 4 3 3" xfId="29908"/>
    <cellStyle name="40% - Énfasis4 2 4 3 3 2" xfId="29909"/>
    <cellStyle name="40% - Énfasis4 2 4 3 3 2 2" xfId="29910"/>
    <cellStyle name="40% - Énfasis4 2 4 3 3 3" xfId="29911"/>
    <cellStyle name="40% - Énfasis4 2 4 3 3 3 2" xfId="29912"/>
    <cellStyle name="40% - Énfasis4 2 4 3 3 4" xfId="29913"/>
    <cellStyle name="40% - Énfasis4 2 4 3 4" xfId="29914"/>
    <cellStyle name="40% - Énfasis4 2 4 3 4 2" xfId="29915"/>
    <cellStyle name="40% - Énfasis4 2 4 3 5" xfId="29916"/>
    <cellStyle name="40% - Énfasis4 2 4 3 5 2" xfId="29917"/>
    <cellStyle name="40% - Énfasis4 2 4 3 6" xfId="29918"/>
    <cellStyle name="40% - Énfasis4 2 4 4" xfId="29919"/>
    <cellStyle name="40% - Énfasis4 2 4 4 2" xfId="29920"/>
    <cellStyle name="40% - Énfasis4 2 4 4 2 2" xfId="29921"/>
    <cellStyle name="40% - Énfasis4 2 4 4 2 2 2" xfId="29922"/>
    <cellStyle name="40% - Énfasis4 2 4 4 2 2 2 2" xfId="29923"/>
    <cellStyle name="40% - Énfasis4 2 4 4 2 2 3" xfId="29924"/>
    <cellStyle name="40% - Énfasis4 2 4 4 2 2 3 2" xfId="29925"/>
    <cellStyle name="40% - Énfasis4 2 4 4 2 2 4" xfId="29926"/>
    <cellStyle name="40% - Énfasis4 2 4 4 2 3" xfId="29927"/>
    <cellStyle name="40% - Énfasis4 2 4 4 2 3 2" xfId="29928"/>
    <cellStyle name="40% - Énfasis4 2 4 4 2 4" xfId="29929"/>
    <cellStyle name="40% - Énfasis4 2 4 4 2 4 2" xfId="29930"/>
    <cellStyle name="40% - Énfasis4 2 4 4 2 5" xfId="29931"/>
    <cellStyle name="40% - Énfasis4 2 4 4 3" xfId="29932"/>
    <cellStyle name="40% - Énfasis4 2 4 4 3 2" xfId="29933"/>
    <cellStyle name="40% - Énfasis4 2 4 4 3 2 2" xfId="29934"/>
    <cellStyle name="40% - Énfasis4 2 4 4 3 3" xfId="29935"/>
    <cellStyle name="40% - Énfasis4 2 4 4 3 3 2" xfId="29936"/>
    <cellStyle name="40% - Énfasis4 2 4 4 3 4" xfId="29937"/>
    <cellStyle name="40% - Énfasis4 2 4 4 4" xfId="29938"/>
    <cellStyle name="40% - Énfasis4 2 4 4 4 2" xfId="29939"/>
    <cellStyle name="40% - Énfasis4 2 4 4 5" xfId="29940"/>
    <cellStyle name="40% - Énfasis4 2 4 4 5 2" xfId="29941"/>
    <cellStyle name="40% - Énfasis4 2 4 4 6" xfId="29942"/>
    <cellStyle name="40% - Énfasis4 2 4 5" xfId="29943"/>
    <cellStyle name="40% - Énfasis4 2 4 5 2" xfId="29944"/>
    <cellStyle name="40% - Énfasis4 2 4 5 2 2" xfId="29945"/>
    <cellStyle name="40% - Énfasis4 2 4 5 2 2 2" xfId="29946"/>
    <cellStyle name="40% - Énfasis4 2 4 5 2 3" xfId="29947"/>
    <cellStyle name="40% - Énfasis4 2 4 5 2 3 2" xfId="29948"/>
    <cellStyle name="40% - Énfasis4 2 4 5 2 4" xfId="29949"/>
    <cellStyle name="40% - Énfasis4 2 4 5 3" xfId="29950"/>
    <cellStyle name="40% - Énfasis4 2 4 5 3 2" xfId="29951"/>
    <cellStyle name="40% - Énfasis4 2 4 5 4" xfId="29952"/>
    <cellStyle name="40% - Énfasis4 2 4 5 4 2" xfId="29953"/>
    <cellStyle name="40% - Énfasis4 2 4 5 5" xfId="29954"/>
    <cellStyle name="40% - Énfasis4 2 4 6" xfId="29955"/>
    <cellStyle name="40% - Énfasis4 2 4 6 2" xfId="29956"/>
    <cellStyle name="40% - Énfasis4 2 4 6 2 2" xfId="29957"/>
    <cellStyle name="40% - Énfasis4 2 4 6 3" xfId="29958"/>
    <cellStyle name="40% - Énfasis4 2 4 6 3 2" xfId="29959"/>
    <cellStyle name="40% - Énfasis4 2 4 6 4" xfId="29960"/>
    <cellStyle name="40% - Énfasis4 2 4 7" xfId="29961"/>
    <cellStyle name="40% - Énfasis4 2 4 7 2" xfId="29962"/>
    <cellStyle name="40% - Énfasis4 2 4 8" xfId="29963"/>
    <cellStyle name="40% - Énfasis4 2 4 8 2" xfId="29964"/>
    <cellStyle name="40% - Énfasis4 2 4 9" xfId="29965"/>
    <cellStyle name="40% - Énfasis4 2 5" xfId="29966"/>
    <cellStyle name="40% - Énfasis4 2 5 10" xfId="29967"/>
    <cellStyle name="40% - Énfasis4 2 5 2" xfId="29968"/>
    <cellStyle name="40% - Énfasis4 2 5 2 2" xfId="29969"/>
    <cellStyle name="40% - Énfasis4 2 5 2 2 2" xfId="29970"/>
    <cellStyle name="40% - Énfasis4 2 5 2 2 2 2" xfId="29971"/>
    <cellStyle name="40% - Énfasis4 2 5 2 2 2 2 2" xfId="29972"/>
    <cellStyle name="40% - Énfasis4 2 5 2 2 2 2 2 2" xfId="29973"/>
    <cellStyle name="40% - Énfasis4 2 5 2 2 2 2 3" xfId="29974"/>
    <cellStyle name="40% - Énfasis4 2 5 2 2 2 2 3 2" xfId="29975"/>
    <cellStyle name="40% - Énfasis4 2 5 2 2 2 2 4" xfId="29976"/>
    <cellStyle name="40% - Énfasis4 2 5 2 2 2 3" xfId="29977"/>
    <cellStyle name="40% - Énfasis4 2 5 2 2 2 3 2" xfId="29978"/>
    <cellStyle name="40% - Énfasis4 2 5 2 2 2 4" xfId="29979"/>
    <cellStyle name="40% - Énfasis4 2 5 2 2 2 4 2" xfId="29980"/>
    <cellStyle name="40% - Énfasis4 2 5 2 2 2 5" xfId="29981"/>
    <cellStyle name="40% - Énfasis4 2 5 2 2 3" xfId="29982"/>
    <cellStyle name="40% - Énfasis4 2 5 2 2 3 2" xfId="29983"/>
    <cellStyle name="40% - Énfasis4 2 5 2 2 3 2 2" xfId="29984"/>
    <cellStyle name="40% - Énfasis4 2 5 2 2 3 3" xfId="29985"/>
    <cellStyle name="40% - Énfasis4 2 5 2 2 3 3 2" xfId="29986"/>
    <cellStyle name="40% - Énfasis4 2 5 2 2 3 4" xfId="29987"/>
    <cellStyle name="40% - Énfasis4 2 5 2 2 4" xfId="29988"/>
    <cellStyle name="40% - Énfasis4 2 5 2 2 4 2" xfId="29989"/>
    <cellStyle name="40% - Énfasis4 2 5 2 2 5" xfId="29990"/>
    <cellStyle name="40% - Énfasis4 2 5 2 2 5 2" xfId="29991"/>
    <cellStyle name="40% - Énfasis4 2 5 2 2 6" xfId="29992"/>
    <cellStyle name="40% - Énfasis4 2 5 2 3" xfId="29993"/>
    <cellStyle name="40% - Énfasis4 2 5 2 3 2" xfId="29994"/>
    <cellStyle name="40% - Énfasis4 2 5 2 3 2 2" xfId="29995"/>
    <cellStyle name="40% - Énfasis4 2 5 2 3 2 2 2" xfId="29996"/>
    <cellStyle name="40% - Énfasis4 2 5 2 3 2 2 2 2" xfId="29997"/>
    <cellStyle name="40% - Énfasis4 2 5 2 3 2 2 3" xfId="29998"/>
    <cellStyle name="40% - Énfasis4 2 5 2 3 2 2 3 2" xfId="29999"/>
    <cellStyle name="40% - Énfasis4 2 5 2 3 2 2 4" xfId="30000"/>
    <cellStyle name="40% - Énfasis4 2 5 2 3 2 3" xfId="30001"/>
    <cellStyle name="40% - Énfasis4 2 5 2 3 2 3 2" xfId="30002"/>
    <cellStyle name="40% - Énfasis4 2 5 2 3 2 4" xfId="30003"/>
    <cellStyle name="40% - Énfasis4 2 5 2 3 2 4 2" xfId="30004"/>
    <cellStyle name="40% - Énfasis4 2 5 2 3 2 5" xfId="30005"/>
    <cellStyle name="40% - Énfasis4 2 5 2 3 3" xfId="30006"/>
    <cellStyle name="40% - Énfasis4 2 5 2 3 3 2" xfId="30007"/>
    <cellStyle name="40% - Énfasis4 2 5 2 3 3 2 2" xfId="30008"/>
    <cellStyle name="40% - Énfasis4 2 5 2 3 3 3" xfId="30009"/>
    <cellStyle name="40% - Énfasis4 2 5 2 3 3 3 2" xfId="30010"/>
    <cellStyle name="40% - Énfasis4 2 5 2 3 3 4" xfId="30011"/>
    <cellStyle name="40% - Énfasis4 2 5 2 3 4" xfId="30012"/>
    <cellStyle name="40% - Énfasis4 2 5 2 3 4 2" xfId="30013"/>
    <cellStyle name="40% - Énfasis4 2 5 2 3 5" xfId="30014"/>
    <cellStyle name="40% - Énfasis4 2 5 2 3 5 2" xfId="30015"/>
    <cellStyle name="40% - Énfasis4 2 5 2 3 6" xfId="30016"/>
    <cellStyle name="40% - Énfasis4 2 5 2 4" xfId="30017"/>
    <cellStyle name="40% - Énfasis4 2 5 2 4 2" xfId="30018"/>
    <cellStyle name="40% - Énfasis4 2 5 2 4 2 2" xfId="30019"/>
    <cellStyle name="40% - Énfasis4 2 5 2 4 2 2 2" xfId="30020"/>
    <cellStyle name="40% - Énfasis4 2 5 2 4 2 3" xfId="30021"/>
    <cellStyle name="40% - Énfasis4 2 5 2 4 2 3 2" xfId="30022"/>
    <cellStyle name="40% - Énfasis4 2 5 2 4 2 4" xfId="30023"/>
    <cellStyle name="40% - Énfasis4 2 5 2 4 3" xfId="30024"/>
    <cellStyle name="40% - Énfasis4 2 5 2 4 3 2" xfId="30025"/>
    <cellStyle name="40% - Énfasis4 2 5 2 4 4" xfId="30026"/>
    <cellStyle name="40% - Énfasis4 2 5 2 4 4 2" xfId="30027"/>
    <cellStyle name="40% - Énfasis4 2 5 2 4 5" xfId="30028"/>
    <cellStyle name="40% - Énfasis4 2 5 2 5" xfId="30029"/>
    <cellStyle name="40% - Énfasis4 2 5 2 5 2" xfId="30030"/>
    <cellStyle name="40% - Énfasis4 2 5 2 5 2 2" xfId="30031"/>
    <cellStyle name="40% - Énfasis4 2 5 2 5 3" xfId="30032"/>
    <cellStyle name="40% - Énfasis4 2 5 2 5 3 2" xfId="30033"/>
    <cellStyle name="40% - Énfasis4 2 5 2 5 4" xfId="30034"/>
    <cellStyle name="40% - Énfasis4 2 5 2 6" xfId="30035"/>
    <cellStyle name="40% - Énfasis4 2 5 2 6 2" xfId="30036"/>
    <cellStyle name="40% - Énfasis4 2 5 2 7" xfId="30037"/>
    <cellStyle name="40% - Énfasis4 2 5 2 7 2" xfId="30038"/>
    <cellStyle name="40% - Énfasis4 2 5 2 8" xfId="30039"/>
    <cellStyle name="40% - Énfasis4 2 5 3" xfId="30040"/>
    <cellStyle name="40% - Énfasis4 2 5 3 2" xfId="30041"/>
    <cellStyle name="40% - Énfasis4 2 5 3 2 2" xfId="30042"/>
    <cellStyle name="40% - Énfasis4 2 5 3 2 2 2" xfId="30043"/>
    <cellStyle name="40% - Énfasis4 2 5 3 2 2 2 2" xfId="30044"/>
    <cellStyle name="40% - Énfasis4 2 5 3 2 2 3" xfId="30045"/>
    <cellStyle name="40% - Énfasis4 2 5 3 2 2 3 2" xfId="30046"/>
    <cellStyle name="40% - Énfasis4 2 5 3 2 2 4" xfId="30047"/>
    <cellStyle name="40% - Énfasis4 2 5 3 2 3" xfId="30048"/>
    <cellStyle name="40% - Énfasis4 2 5 3 2 3 2" xfId="30049"/>
    <cellStyle name="40% - Énfasis4 2 5 3 2 4" xfId="30050"/>
    <cellStyle name="40% - Énfasis4 2 5 3 2 4 2" xfId="30051"/>
    <cellStyle name="40% - Énfasis4 2 5 3 2 5" xfId="30052"/>
    <cellStyle name="40% - Énfasis4 2 5 3 3" xfId="30053"/>
    <cellStyle name="40% - Énfasis4 2 5 3 3 2" xfId="30054"/>
    <cellStyle name="40% - Énfasis4 2 5 3 3 2 2" xfId="30055"/>
    <cellStyle name="40% - Énfasis4 2 5 3 3 3" xfId="30056"/>
    <cellStyle name="40% - Énfasis4 2 5 3 3 3 2" xfId="30057"/>
    <cellStyle name="40% - Énfasis4 2 5 3 3 4" xfId="30058"/>
    <cellStyle name="40% - Énfasis4 2 5 3 4" xfId="30059"/>
    <cellStyle name="40% - Énfasis4 2 5 3 4 2" xfId="30060"/>
    <cellStyle name="40% - Énfasis4 2 5 3 5" xfId="30061"/>
    <cellStyle name="40% - Énfasis4 2 5 3 5 2" xfId="30062"/>
    <cellStyle name="40% - Énfasis4 2 5 3 6" xfId="30063"/>
    <cellStyle name="40% - Énfasis4 2 5 4" xfId="30064"/>
    <cellStyle name="40% - Énfasis4 2 5 4 2" xfId="30065"/>
    <cellStyle name="40% - Énfasis4 2 5 4 2 2" xfId="30066"/>
    <cellStyle name="40% - Énfasis4 2 5 4 2 2 2" xfId="30067"/>
    <cellStyle name="40% - Énfasis4 2 5 4 2 2 2 2" xfId="30068"/>
    <cellStyle name="40% - Énfasis4 2 5 4 2 2 3" xfId="30069"/>
    <cellStyle name="40% - Énfasis4 2 5 4 2 2 3 2" xfId="30070"/>
    <cellStyle name="40% - Énfasis4 2 5 4 2 2 4" xfId="30071"/>
    <cellStyle name="40% - Énfasis4 2 5 4 2 3" xfId="30072"/>
    <cellStyle name="40% - Énfasis4 2 5 4 2 3 2" xfId="30073"/>
    <cellStyle name="40% - Énfasis4 2 5 4 2 4" xfId="30074"/>
    <cellStyle name="40% - Énfasis4 2 5 4 2 4 2" xfId="30075"/>
    <cellStyle name="40% - Énfasis4 2 5 4 2 5" xfId="30076"/>
    <cellStyle name="40% - Énfasis4 2 5 4 3" xfId="30077"/>
    <cellStyle name="40% - Énfasis4 2 5 4 3 2" xfId="30078"/>
    <cellStyle name="40% - Énfasis4 2 5 4 3 2 2" xfId="30079"/>
    <cellStyle name="40% - Énfasis4 2 5 4 3 3" xfId="30080"/>
    <cellStyle name="40% - Énfasis4 2 5 4 3 3 2" xfId="30081"/>
    <cellStyle name="40% - Énfasis4 2 5 4 3 4" xfId="30082"/>
    <cellStyle name="40% - Énfasis4 2 5 4 4" xfId="30083"/>
    <cellStyle name="40% - Énfasis4 2 5 4 4 2" xfId="30084"/>
    <cellStyle name="40% - Énfasis4 2 5 4 5" xfId="30085"/>
    <cellStyle name="40% - Énfasis4 2 5 4 5 2" xfId="30086"/>
    <cellStyle name="40% - Énfasis4 2 5 4 6" xfId="30087"/>
    <cellStyle name="40% - Énfasis4 2 5 5" xfId="30088"/>
    <cellStyle name="40% - Énfasis4 2 5 5 2" xfId="30089"/>
    <cellStyle name="40% - Énfasis4 2 5 5 2 2" xfId="30090"/>
    <cellStyle name="40% - Énfasis4 2 5 5 2 2 2" xfId="30091"/>
    <cellStyle name="40% - Énfasis4 2 5 5 2 3" xfId="30092"/>
    <cellStyle name="40% - Énfasis4 2 5 5 2 3 2" xfId="30093"/>
    <cellStyle name="40% - Énfasis4 2 5 5 2 4" xfId="30094"/>
    <cellStyle name="40% - Énfasis4 2 5 5 3" xfId="30095"/>
    <cellStyle name="40% - Énfasis4 2 5 5 3 2" xfId="30096"/>
    <cellStyle name="40% - Énfasis4 2 5 5 4" xfId="30097"/>
    <cellStyle name="40% - Énfasis4 2 5 5 4 2" xfId="30098"/>
    <cellStyle name="40% - Énfasis4 2 5 5 5" xfId="30099"/>
    <cellStyle name="40% - Énfasis4 2 5 6" xfId="30100"/>
    <cellStyle name="40% - Énfasis4 2 5 6 2" xfId="30101"/>
    <cellStyle name="40% - Énfasis4 2 5 6 2 2" xfId="30102"/>
    <cellStyle name="40% - Énfasis4 2 5 6 3" xfId="30103"/>
    <cellStyle name="40% - Énfasis4 2 5 6 3 2" xfId="30104"/>
    <cellStyle name="40% - Énfasis4 2 5 6 4" xfId="30105"/>
    <cellStyle name="40% - Énfasis4 2 5 7" xfId="30106"/>
    <cellStyle name="40% - Énfasis4 2 5 7 2" xfId="30107"/>
    <cellStyle name="40% - Énfasis4 2 5 8" xfId="30108"/>
    <cellStyle name="40% - Énfasis4 2 5 8 2" xfId="30109"/>
    <cellStyle name="40% - Énfasis4 2 5 9" xfId="30110"/>
    <cellStyle name="40% - Énfasis4 2 6" xfId="30111"/>
    <cellStyle name="40% - Énfasis4 2 6 2" xfId="30112"/>
    <cellStyle name="40% - Énfasis4 2 6 2 2" xfId="30113"/>
    <cellStyle name="40% - Énfasis4 2 6 2 2 2" xfId="30114"/>
    <cellStyle name="40% - Énfasis4 2 6 2 2 2 2" xfId="30115"/>
    <cellStyle name="40% - Énfasis4 2 6 2 2 2 2 2" xfId="30116"/>
    <cellStyle name="40% - Énfasis4 2 6 2 2 2 2 2 2" xfId="30117"/>
    <cellStyle name="40% - Énfasis4 2 6 2 2 2 2 3" xfId="30118"/>
    <cellStyle name="40% - Énfasis4 2 6 2 2 2 2 3 2" xfId="30119"/>
    <cellStyle name="40% - Énfasis4 2 6 2 2 2 2 4" xfId="30120"/>
    <cellStyle name="40% - Énfasis4 2 6 2 2 2 3" xfId="30121"/>
    <cellStyle name="40% - Énfasis4 2 6 2 2 2 3 2" xfId="30122"/>
    <cellStyle name="40% - Énfasis4 2 6 2 2 2 4" xfId="30123"/>
    <cellStyle name="40% - Énfasis4 2 6 2 2 2 4 2" xfId="30124"/>
    <cellStyle name="40% - Énfasis4 2 6 2 2 2 5" xfId="30125"/>
    <cellStyle name="40% - Énfasis4 2 6 2 2 3" xfId="30126"/>
    <cellStyle name="40% - Énfasis4 2 6 2 2 3 2" xfId="30127"/>
    <cellStyle name="40% - Énfasis4 2 6 2 2 3 2 2" xfId="30128"/>
    <cellStyle name="40% - Énfasis4 2 6 2 2 3 3" xfId="30129"/>
    <cellStyle name="40% - Énfasis4 2 6 2 2 3 3 2" xfId="30130"/>
    <cellStyle name="40% - Énfasis4 2 6 2 2 3 4" xfId="30131"/>
    <cellStyle name="40% - Énfasis4 2 6 2 2 4" xfId="30132"/>
    <cellStyle name="40% - Énfasis4 2 6 2 2 4 2" xfId="30133"/>
    <cellStyle name="40% - Énfasis4 2 6 2 2 5" xfId="30134"/>
    <cellStyle name="40% - Énfasis4 2 6 2 2 5 2" xfId="30135"/>
    <cellStyle name="40% - Énfasis4 2 6 2 2 6" xfId="30136"/>
    <cellStyle name="40% - Énfasis4 2 6 2 3" xfId="30137"/>
    <cellStyle name="40% - Énfasis4 2 6 2 3 2" xfId="30138"/>
    <cellStyle name="40% - Énfasis4 2 6 2 3 2 2" xfId="30139"/>
    <cellStyle name="40% - Énfasis4 2 6 2 3 2 2 2" xfId="30140"/>
    <cellStyle name="40% - Énfasis4 2 6 2 3 2 2 2 2" xfId="30141"/>
    <cellStyle name="40% - Énfasis4 2 6 2 3 2 2 3" xfId="30142"/>
    <cellStyle name="40% - Énfasis4 2 6 2 3 2 2 3 2" xfId="30143"/>
    <cellStyle name="40% - Énfasis4 2 6 2 3 2 2 4" xfId="30144"/>
    <cellStyle name="40% - Énfasis4 2 6 2 3 2 3" xfId="30145"/>
    <cellStyle name="40% - Énfasis4 2 6 2 3 2 3 2" xfId="30146"/>
    <cellStyle name="40% - Énfasis4 2 6 2 3 2 4" xfId="30147"/>
    <cellStyle name="40% - Énfasis4 2 6 2 3 2 4 2" xfId="30148"/>
    <cellStyle name="40% - Énfasis4 2 6 2 3 2 5" xfId="30149"/>
    <cellStyle name="40% - Énfasis4 2 6 2 3 3" xfId="30150"/>
    <cellStyle name="40% - Énfasis4 2 6 2 3 3 2" xfId="30151"/>
    <cellStyle name="40% - Énfasis4 2 6 2 3 3 2 2" xfId="30152"/>
    <cellStyle name="40% - Énfasis4 2 6 2 3 3 3" xfId="30153"/>
    <cellStyle name="40% - Énfasis4 2 6 2 3 3 3 2" xfId="30154"/>
    <cellStyle name="40% - Énfasis4 2 6 2 3 3 4" xfId="30155"/>
    <cellStyle name="40% - Énfasis4 2 6 2 3 4" xfId="30156"/>
    <cellStyle name="40% - Énfasis4 2 6 2 3 4 2" xfId="30157"/>
    <cellStyle name="40% - Énfasis4 2 6 2 3 5" xfId="30158"/>
    <cellStyle name="40% - Énfasis4 2 6 2 3 5 2" xfId="30159"/>
    <cellStyle name="40% - Énfasis4 2 6 2 3 6" xfId="30160"/>
    <cellStyle name="40% - Énfasis4 2 6 2 4" xfId="30161"/>
    <cellStyle name="40% - Énfasis4 2 6 2 4 2" xfId="30162"/>
    <cellStyle name="40% - Énfasis4 2 6 2 4 2 2" xfId="30163"/>
    <cellStyle name="40% - Énfasis4 2 6 2 4 2 2 2" xfId="30164"/>
    <cellStyle name="40% - Énfasis4 2 6 2 4 2 3" xfId="30165"/>
    <cellStyle name="40% - Énfasis4 2 6 2 4 2 3 2" xfId="30166"/>
    <cellStyle name="40% - Énfasis4 2 6 2 4 2 4" xfId="30167"/>
    <cellStyle name="40% - Énfasis4 2 6 2 4 3" xfId="30168"/>
    <cellStyle name="40% - Énfasis4 2 6 2 4 3 2" xfId="30169"/>
    <cellStyle name="40% - Énfasis4 2 6 2 4 4" xfId="30170"/>
    <cellStyle name="40% - Énfasis4 2 6 2 4 4 2" xfId="30171"/>
    <cellStyle name="40% - Énfasis4 2 6 2 4 5" xfId="30172"/>
    <cellStyle name="40% - Énfasis4 2 6 2 5" xfId="30173"/>
    <cellStyle name="40% - Énfasis4 2 6 2 5 2" xfId="30174"/>
    <cellStyle name="40% - Énfasis4 2 6 2 5 2 2" xfId="30175"/>
    <cellStyle name="40% - Énfasis4 2 6 2 5 3" xfId="30176"/>
    <cellStyle name="40% - Énfasis4 2 6 2 5 3 2" xfId="30177"/>
    <cellStyle name="40% - Énfasis4 2 6 2 5 4" xfId="30178"/>
    <cellStyle name="40% - Énfasis4 2 6 2 6" xfId="30179"/>
    <cellStyle name="40% - Énfasis4 2 6 2 6 2" xfId="30180"/>
    <cellStyle name="40% - Énfasis4 2 6 2 7" xfId="30181"/>
    <cellStyle name="40% - Énfasis4 2 6 2 7 2" xfId="30182"/>
    <cellStyle name="40% - Énfasis4 2 6 2 8" xfId="30183"/>
    <cellStyle name="40% - Énfasis4 2 6 3" xfId="30184"/>
    <cellStyle name="40% - Énfasis4 2 6 3 2" xfId="30185"/>
    <cellStyle name="40% - Énfasis4 2 6 3 2 2" xfId="30186"/>
    <cellStyle name="40% - Énfasis4 2 6 3 2 2 2" xfId="30187"/>
    <cellStyle name="40% - Énfasis4 2 6 3 2 2 2 2" xfId="30188"/>
    <cellStyle name="40% - Énfasis4 2 6 3 2 2 3" xfId="30189"/>
    <cellStyle name="40% - Énfasis4 2 6 3 2 2 3 2" xfId="30190"/>
    <cellStyle name="40% - Énfasis4 2 6 3 2 2 4" xfId="30191"/>
    <cellStyle name="40% - Énfasis4 2 6 3 2 3" xfId="30192"/>
    <cellStyle name="40% - Énfasis4 2 6 3 2 3 2" xfId="30193"/>
    <cellStyle name="40% - Énfasis4 2 6 3 2 4" xfId="30194"/>
    <cellStyle name="40% - Énfasis4 2 6 3 2 4 2" xfId="30195"/>
    <cellStyle name="40% - Énfasis4 2 6 3 2 5" xfId="30196"/>
    <cellStyle name="40% - Énfasis4 2 6 3 3" xfId="30197"/>
    <cellStyle name="40% - Énfasis4 2 6 3 3 2" xfId="30198"/>
    <cellStyle name="40% - Énfasis4 2 6 3 3 2 2" xfId="30199"/>
    <cellStyle name="40% - Énfasis4 2 6 3 3 3" xfId="30200"/>
    <cellStyle name="40% - Énfasis4 2 6 3 3 3 2" xfId="30201"/>
    <cellStyle name="40% - Énfasis4 2 6 3 3 4" xfId="30202"/>
    <cellStyle name="40% - Énfasis4 2 6 3 4" xfId="30203"/>
    <cellStyle name="40% - Énfasis4 2 6 3 4 2" xfId="30204"/>
    <cellStyle name="40% - Énfasis4 2 6 3 5" xfId="30205"/>
    <cellStyle name="40% - Énfasis4 2 6 3 5 2" xfId="30206"/>
    <cellStyle name="40% - Énfasis4 2 6 3 6" xfId="30207"/>
    <cellStyle name="40% - Énfasis4 2 6 4" xfId="30208"/>
    <cellStyle name="40% - Énfasis4 2 6 4 2" xfId="30209"/>
    <cellStyle name="40% - Énfasis4 2 6 4 2 2" xfId="30210"/>
    <cellStyle name="40% - Énfasis4 2 6 4 2 2 2" xfId="30211"/>
    <cellStyle name="40% - Énfasis4 2 6 4 2 2 2 2" xfId="30212"/>
    <cellStyle name="40% - Énfasis4 2 6 4 2 2 3" xfId="30213"/>
    <cellStyle name="40% - Énfasis4 2 6 4 2 2 3 2" xfId="30214"/>
    <cellStyle name="40% - Énfasis4 2 6 4 2 2 4" xfId="30215"/>
    <cellStyle name="40% - Énfasis4 2 6 4 2 3" xfId="30216"/>
    <cellStyle name="40% - Énfasis4 2 6 4 2 3 2" xfId="30217"/>
    <cellStyle name="40% - Énfasis4 2 6 4 2 4" xfId="30218"/>
    <cellStyle name="40% - Énfasis4 2 6 4 2 4 2" xfId="30219"/>
    <cellStyle name="40% - Énfasis4 2 6 4 2 5" xfId="30220"/>
    <cellStyle name="40% - Énfasis4 2 6 4 3" xfId="30221"/>
    <cellStyle name="40% - Énfasis4 2 6 4 3 2" xfId="30222"/>
    <cellStyle name="40% - Énfasis4 2 6 4 3 2 2" xfId="30223"/>
    <cellStyle name="40% - Énfasis4 2 6 4 3 3" xfId="30224"/>
    <cellStyle name="40% - Énfasis4 2 6 4 3 3 2" xfId="30225"/>
    <cellStyle name="40% - Énfasis4 2 6 4 3 4" xfId="30226"/>
    <cellStyle name="40% - Énfasis4 2 6 4 4" xfId="30227"/>
    <cellStyle name="40% - Énfasis4 2 6 4 4 2" xfId="30228"/>
    <cellStyle name="40% - Énfasis4 2 6 4 5" xfId="30229"/>
    <cellStyle name="40% - Énfasis4 2 6 4 5 2" xfId="30230"/>
    <cellStyle name="40% - Énfasis4 2 6 4 6" xfId="30231"/>
    <cellStyle name="40% - Énfasis4 2 6 5" xfId="30232"/>
    <cellStyle name="40% - Énfasis4 2 6 5 2" xfId="30233"/>
    <cellStyle name="40% - Énfasis4 2 6 5 2 2" xfId="30234"/>
    <cellStyle name="40% - Énfasis4 2 6 5 2 2 2" xfId="30235"/>
    <cellStyle name="40% - Énfasis4 2 6 5 2 3" xfId="30236"/>
    <cellStyle name="40% - Énfasis4 2 6 5 2 3 2" xfId="30237"/>
    <cellStyle name="40% - Énfasis4 2 6 5 2 4" xfId="30238"/>
    <cellStyle name="40% - Énfasis4 2 6 5 3" xfId="30239"/>
    <cellStyle name="40% - Énfasis4 2 6 5 3 2" xfId="30240"/>
    <cellStyle name="40% - Énfasis4 2 6 5 4" xfId="30241"/>
    <cellStyle name="40% - Énfasis4 2 6 5 4 2" xfId="30242"/>
    <cellStyle name="40% - Énfasis4 2 6 5 5" xfId="30243"/>
    <cellStyle name="40% - Énfasis4 2 6 6" xfId="30244"/>
    <cellStyle name="40% - Énfasis4 2 6 6 2" xfId="30245"/>
    <cellStyle name="40% - Énfasis4 2 6 6 2 2" xfId="30246"/>
    <cellStyle name="40% - Énfasis4 2 6 6 3" xfId="30247"/>
    <cellStyle name="40% - Énfasis4 2 6 6 3 2" xfId="30248"/>
    <cellStyle name="40% - Énfasis4 2 6 6 4" xfId="30249"/>
    <cellStyle name="40% - Énfasis4 2 6 7" xfId="30250"/>
    <cellStyle name="40% - Énfasis4 2 6 7 2" xfId="30251"/>
    <cellStyle name="40% - Énfasis4 2 6 8" xfId="30252"/>
    <cellStyle name="40% - Énfasis4 2 6 8 2" xfId="30253"/>
    <cellStyle name="40% - Énfasis4 2 6 9" xfId="30254"/>
    <cellStyle name="40% - Énfasis4 2 7" xfId="30255"/>
    <cellStyle name="40% - Énfasis4 2 7 2" xfId="30256"/>
    <cellStyle name="40% - Énfasis4 2 7 2 2" xfId="30257"/>
    <cellStyle name="40% - Énfasis4 2 7 2 2 2" xfId="30258"/>
    <cellStyle name="40% - Énfasis4 2 7 2 2 2 2" xfId="30259"/>
    <cellStyle name="40% - Énfasis4 2 7 2 2 2 2 2" xfId="30260"/>
    <cellStyle name="40% - Énfasis4 2 7 2 2 2 2 2 2" xfId="30261"/>
    <cellStyle name="40% - Énfasis4 2 7 2 2 2 2 3" xfId="30262"/>
    <cellStyle name="40% - Énfasis4 2 7 2 2 2 2 3 2" xfId="30263"/>
    <cellStyle name="40% - Énfasis4 2 7 2 2 2 2 4" xfId="30264"/>
    <cellStyle name="40% - Énfasis4 2 7 2 2 2 3" xfId="30265"/>
    <cellStyle name="40% - Énfasis4 2 7 2 2 2 3 2" xfId="30266"/>
    <cellStyle name="40% - Énfasis4 2 7 2 2 2 4" xfId="30267"/>
    <cellStyle name="40% - Énfasis4 2 7 2 2 2 4 2" xfId="30268"/>
    <cellStyle name="40% - Énfasis4 2 7 2 2 2 5" xfId="30269"/>
    <cellStyle name="40% - Énfasis4 2 7 2 2 3" xfId="30270"/>
    <cellStyle name="40% - Énfasis4 2 7 2 2 3 2" xfId="30271"/>
    <cellStyle name="40% - Énfasis4 2 7 2 2 3 2 2" xfId="30272"/>
    <cellStyle name="40% - Énfasis4 2 7 2 2 3 3" xfId="30273"/>
    <cellStyle name="40% - Énfasis4 2 7 2 2 3 3 2" xfId="30274"/>
    <cellStyle name="40% - Énfasis4 2 7 2 2 3 4" xfId="30275"/>
    <cellStyle name="40% - Énfasis4 2 7 2 2 4" xfId="30276"/>
    <cellStyle name="40% - Énfasis4 2 7 2 2 4 2" xfId="30277"/>
    <cellStyle name="40% - Énfasis4 2 7 2 2 5" xfId="30278"/>
    <cellStyle name="40% - Énfasis4 2 7 2 2 5 2" xfId="30279"/>
    <cellStyle name="40% - Énfasis4 2 7 2 2 6" xfId="30280"/>
    <cellStyle name="40% - Énfasis4 2 7 2 3" xfId="30281"/>
    <cellStyle name="40% - Énfasis4 2 7 2 3 2" xfId="30282"/>
    <cellStyle name="40% - Énfasis4 2 7 2 3 2 2" xfId="30283"/>
    <cellStyle name="40% - Énfasis4 2 7 2 3 2 2 2" xfId="30284"/>
    <cellStyle name="40% - Énfasis4 2 7 2 3 2 2 2 2" xfId="30285"/>
    <cellStyle name="40% - Énfasis4 2 7 2 3 2 2 3" xfId="30286"/>
    <cellStyle name="40% - Énfasis4 2 7 2 3 2 2 3 2" xfId="30287"/>
    <cellStyle name="40% - Énfasis4 2 7 2 3 2 2 4" xfId="30288"/>
    <cellStyle name="40% - Énfasis4 2 7 2 3 2 3" xfId="30289"/>
    <cellStyle name="40% - Énfasis4 2 7 2 3 2 3 2" xfId="30290"/>
    <cellStyle name="40% - Énfasis4 2 7 2 3 2 4" xfId="30291"/>
    <cellStyle name="40% - Énfasis4 2 7 2 3 2 4 2" xfId="30292"/>
    <cellStyle name="40% - Énfasis4 2 7 2 3 2 5" xfId="30293"/>
    <cellStyle name="40% - Énfasis4 2 7 2 3 3" xfId="30294"/>
    <cellStyle name="40% - Énfasis4 2 7 2 3 3 2" xfId="30295"/>
    <cellStyle name="40% - Énfasis4 2 7 2 3 3 2 2" xfId="30296"/>
    <cellStyle name="40% - Énfasis4 2 7 2 3 3 3" xfId="30297"/>
    <cellStyle name="40% - Énfasis4 2 7 2 3 3 3 2" xfId="30298"/>
    <cellStyle name="40% - Énfasis4 2 7 2 3 3 4" xfId="30299"/>
    <cellStyle name="40% - Énfasis4 2 7 2 3 4" xfId="30300"/>
    <cellStyle name="40% - Énfasis4 2 7 2 3 4 2" xfId="30301"/>
    <cellStyle name="40% - Énfasis4 2 7 2 3 5" xfId="30302"/>
    <cellStyle name="40% - Énfasis4 2 7 2 3 5 2" xfId="30303"/>
    <cellStyle name="40% - Énfasis4 2 7 2 3 6" xfId="30304"/>
    <cellStyle name="40% - Énfasis4 2 7 2 4" xfId="30305"/>
    <cellStyle name="40% - Énfasis4 2 7 2 4 2" xfId="30306"/>
    <cellStyle name="40% - Énfasis4 2 7 2 4 2 2" xfId="30307"/>
    <cellStyle name="40% - Énfasis4 2 7 2 4 2 2 2" xfId="30308"/>
    <cellStyle name="40% - Énfasis4 2 7 2 4 2 3" xfId="30309"/>
    <cellStyle name="40% - Énfasis4 2 7 2 4 2 3 2" xfId="30310"/>
    <cellStyle name="40% - Énfasis4 2 7 2 4 2 4" xfId="30311"/>
    <cellStyle name="40% - Énfasis4 2 7 2 4 3" xfId="30312"/>
    <cellStyle name="40% - Énfasis4 2 7 2 4 3 2" xfId="30313"/>
    <cellStyle name="40% - Énfasis4 2 7 2 4 4" xfId="30314"/>
    <cellStyle name="40% - Énfasis4 2 7 2 4 4 2" xfId="30315"/>
    <cellStyle name="40% - Énfasis4 2 7 2 4 5" xfId="30316"/>
    <cellStyle name="40% - Énfasis4 2 7 2 5" xfId="30317"/>
    <cellStyle name="40% - Énfasis4 2 7 2 5 2" xfId="30318"/>
    <cellStyle name="40% - Énfasis4 2 7 2 5 2 2" xfId="30319"/>
    <cellStyle name="40% - Énfasis4 2 7 2 5 3" xfId="30320"/>
    <cellStyle name="40% - Énfasis4 2 7 2 5 3 2" xfId="30321"/>
    <cellStyle name="40% - Énfasis4 2 7 2 5 4" xfId="30322"/>
    <cellStyle name="40% - Énfasis4 2 7 2 6" xfId="30323"/>
    <cellStyle name="40% - Énfasis4 2 7 2 6 2" xfId="30324"/>
    <cellStyle name="40% - Énfasis4 2 7 2 7" xfId="30325"/>
    <cellStyle name="40% - Énfasis4 2 7 2 7 2" xfId="30326"/>
    <cellStyle name="40% - Énfasis4 2 7 2 8" xfId="30327"/>
    <cellStyle name="40% - Énfasis4 2 7 3" xfId="30328"/>
    <cellStyle name="40% - Énfasis4 2 7 3 2" xfId="30329"/>
    <cellStyle name="40% - Énfasis4 2 7 3 2 2" xfId="30330"/>
    <cellStyle name="40% - Énfasis4 2 7 3 2 2 2" xfId="30331"/>
    <cellStyle name="40% - Énfasis4 2 7 3 2 2 2 2" xfId="30332"/>
    <cellStyle name="40% - Énfasis4 2 7 3 2 2 3" xfId="30333"/>
    <cellStyle name="40% - Énfasis4 2 7 3 2 2 3 2" xfId="30334"/>
    <cellStyle name="40% - Énfasis4 2 7 3 2 2 4" xfId="30335"/>
    <cellStyle name="40% - Énfasis4 2 7 3 2 3" xfId="30336"/>
    <cellStyle name="40% - Énfasis4 2 7 3 2 3 2" xfId="30337"/>
    <cellStyle name="40% - Énfasis4 2 7 3 2 4" xfId="30338"/>
    <cellStyle name="40% - Énfasis4 2 7 3 2 4 2" xfId="30339"/>
    <cellStyle name="40% - Énfasis4 2 7 3 2 5" xfId="30340"/>
    <cellStyle name="40% - Énfasis4 2 7 3 3" xfId="30341"/>
    <cellStyle name="40% - Énfasis4 2 7 3 3 2" xfId="30342"/>
    <cellStyle name="40% - Énfasis4 2 7 3 3 2 2" xfId="30343"/>
    <cellStyle name="40% - Énfasis4 2 7 3 3 3" xfId="30344"/>
    <cellStyle name="40% - Énfasis4 2 7 3 3 3 2" xfId="30345"/>
    <cellStyle name="40% - Énfasis4 2 7 3 3 4" xfId="30346"/>
    <cellStyle name="40% - Énfasis4 2 7 3 4" xfId="30347"/>
    <cellStyle name="40% - Énfasis4 2 7 3 4 2" xfId="30348"/>
    <cellStyle name="40% - Énfasis4 2 7 3 5" xfId="30349"/>
    <cellStyle name="40% - Énfasis4 2 7 3 5 2" xfId="30350"/>
    <cellStyle name="40% - Énfasis4 2 7 3 6" xfId="30351"/>
    <cellStyle name="40% - Énfasis4 2 7 4" xfId="30352"/>
    <cellStyle name="40% - Énfasis4 2 7 4 2" xfId="30353"/>
    <cellStyle name="40% - Énfasis4 2 7 4 2 2" xfId="30354"/>
    <cellStyle name="40% - Énfasis4 2 7 4 2 2 2" xfId="30355"/>
    <cellStyle name="40% - Énfasis4 2 7 4 2 2 2 2" xfId="30356"/>
    <cellStyle name="40% - Énfasis4 2 7 4 2 2 3" xfId="30357"/>
    <cellStyle name="40% - Énfasis4 2 7 4 2 2 3 2" xfId="30358"/>
    <cellStyle name="40% - Énfasis4 2 7 4 2 2 4" xfId="30359"/>
    <cellStyle name="40% - Énfasis4 2 7 4 2 3" xfId="30360"/>
    <cellStyle name="40% - Énfasis4 2 7 4 2 3 2" xfId="30361"/>
    <cellStyle name="40% - Énfasis4 2 7 4 2 4" xfId="30362"/>
    <cellStyle name="40% - Énfasis4 2 7 4 2 4 2" xfId="30363"/>
    <cellStyle name="40% - Énfasis4 2 7 4 2 5" xfId="30364"/>
    <cellStyle name="40% - Énfasis4 2 7 4 3" xfId="30365"/>
    <cellStyle name="40% - Énfasis4 2 7 4 3 2" xfId="30366"/>
    <cellStyle name="40% - Énfasis4 2 7 4 3 2 2" xfId="30367"/>
    <cellStyle name="40% - Énfasis4 2 7 4 3 3" xfId="30368"/>
    <cellStyle name="40% - Énfasis4 2 7 4 3 3 2" xfId="30369"/>
    <cellStyle name="40% - Énfasis4 2 7 4 3 4" xfId="30370"/>
    <cellStyle name="40% - Énfasis4 2 7 4 4" xfId="30371"/>
    <cellStyle name="40% - Énfasis4 2 7 4 4 2" xfId="30372"/>
    <cellStyle name="40% - Énfasis4 2 7 4 5" xfId="30373"/>
    <cellStyle name="40% - Énfasis4 2 7 4 5 2" xfId="30374"/>
    <cellStyle name="40% - Énfasis4 2 7 4 6" xfId="30375"/>
    <cellStyle name="40% - Énfasis4 2 7 5" xfId="30376"/>
    <cellStyle name="40% - Énfasis4 2 7 5 2" xfId="30377"/>
    <cellStyle name="40% - Énfasis4 2 7 5 2 2" xfId="30378"/>
    <cellStyle name="40% - Énfasis4 2 7 5 2 2 2" xfId="30379"/>
    <cellStyle name="40% - Énfasis4 2 7 5 2 3" xfId="30380"/>
    <cellStyle name="40% - Énfasis4 2 7 5 2 3 2" xfId="30381"/>
    <cellStyle name="40% - Énfasis4 2 7 5 2 4" xfId="30382"/>
    <cellStyle name="40% - Énfasis4 2 7 5 3" xfId="30383"/>
    <cellStyle name="40% - Énfasis4 2 7 5 3 2" xfId="30384"/>
    <cellStyle name="40% - Énfasis4 2 7 5 4" xfId="30385"/>
    <cellStyle name="40% - Énfasis4 2 7 5 4 2" xfId="30386"/>
    <cellStyle name="40% - Énfasis4 2 7 5 5" xfId="30387"/>
    <cellStyle name="40% - Énfasis4 2 7 6" xfId="30388"/>
    <cellStyle name="40% - Énfasis4 2 7 6 2" xfId="30389"/>
    <cellStyle name="40% - Énfasis4 2 7 6 2 2" xfId="30390"/>
    <cellStyle name="40% - Énfasis4 2 7 6 3" xfId="30391"/>
    <cellStyle name="40% - Énfasis4 2 7 6 3 2" xfId="30392"/>
    <cellStyle name="40% - Énfasis4 2 7 6 4" xfId="30393"/>
    <cellStyle name="40% - Énfasis4 2 7 7" xfId="30394"/>
    <cellStyle name="40% - Énfasis4 2 7 7 2" xfId="30395"/>
    <cellStyle name="40% - Énfasis4 2 7 8" xfId="30396"/>
    <cellStyle name="40% - Énfasis4 2 7 8 2" xfId="30397"/>
    <cellStyle name="40% - Énfasis4 2 7 9" xfId="30398"/>
    <cellStyle name="40% - Énfasis4 2 8" xfId="30399"/>
    <cellStyle name="40% - Énfasis4 2 8 2" xfId="30400"/>
    <cellStyle name="40% - Énfasis4 2 8 2 2" xfId="30401"/>
    <cellStyle name="40% - Énfasis4 2 8 2 2 2" xfId="30402"/>
    <cellStyle name="40% - Énfasis4 2 8 2 2 2 2" xfId="30403"/>
    <cellStyle name="40% - Énfasis4 2 8 2 2 2 2 2" xfId="30404"/>
    <cellStyle name="40% - Énfasis4 2 8 2 2 2 2 2 2" xfId="30405"/>
    <cellStyle name="40% - Énfasis4 2 8 2 2 2 2 3" xfId="30406"/>
    <cellStyle name="40% - Énfasis4 2 8 2 2 2 2 3 2" xfId="30407"/>
    <cellStyle name="40% - Énfasis4 2 8 2 2 2 2 4" xfId="30408"/>
    <cellStyle name="40% - Énfasis4 2 8 2 2 2 3" xfId="30409"/>
    <cellStyle name="40% - Énfasis4 2 8 2 2 2 3 2" xfId="30410"/>
    <cellStyle name="40% - Énfasis4 2 8 2 2 2 4" xfId="30411"/>
    <cellStyle name="40% - Énfasis4 2 8 2 2 2 4 2" xfId="30412"/>
    <cellStyle name="40% - Énfasis4 2 8 2 2 2 5" xfId="30413"/>
    <cellStyle name="40% - Énfasis4 2 8 2 2 3" xfId="30414"/>
    <cellStyle name="40% - Énfasis4 2 8 2 2 3 2" xfId="30415"/>
    <cellStyle name="40% - Énfasis4 2 8 2 2 3 2 2" xfId="30416"/>
    <cellStyle name="40% - Énfasis4 2 8 2 2 3 3" xfId="30417"/>
    <cellStyle name="40% - Énfasis4 2 8 2 2 3 3 2" xfId="30418"/>
    <cellStyle name="40% - Énfasis4 2 8 2 2 3 4" xfId="30419"/>
    <cellStyle name="40% - Énfasis4 2 8 2 2 4" xfId="30420"/>
    <cellStyle name="40% - Énfasis4 2 8 2 2 4 2" xfId="30421"/>
    <cellStyle name="40% - Énfasis4 2 8 2 2 5" xfId="30422"/>
    <cellStyle name="40% - Énfasis4 2 8 2 2 5 2" xfId="30423"/>
    <cellStyle name="40% - Énfasis4 2 8 2 2 6" xfId="30424"/>
    <cellStyle name="40% - Énfasis4 2 8 2 3" xfId="30425"/>
    <cellStyle name="40% - Énfasis4 2 8 2 3 2" xfId="30426"/>
    <cellStyle name="40% - Énfasis4 2 8 2 3 2 2" xfId="30427"/>
    <cellStyle name="40% - Énfasis4 2 8 2 3 2 2 2" xfId="30428"/>
    <cellStyle name="40% - Énfasis4 2 8 2 3 2 2 2 2" xfId="30429"/>
    <cellStyle name="40% - Énfasis4 2 8 2 3 2 2 3" xfId="30430"/>
    <cellStyle name="40% - Énfasis4 2 8 2 3 2 2 3 2" xfId="30431"/>
    <cellStyle name="40% - Énfasis4 2 8 2 3 2 2 4" xfId="30432"/>
    <cellStyle name="40% - Énfasis4 2 8 2 3 2 3" xfId="30433"/>
    <cellStyle name="40% - Énfasis4 2 8 2 3 2 3 2" xfId="30434"/>
    <cellStyle name="40% - Énfasis4 2 8 2 3 2 4" xfId="30435"/>
    <cellStyle name="40% - Énfasis4 2 8 2 3 2 4 2" xfId="30436"/>
    <cellStyle name="40% - Énfasis4 2 8 2 3 2 5" xfId="30437"/>
    <cellStyle name="40% - Énfasis4 2 8 2 3 3" xfId="30438"/>
    <cellStyle name="40% - Énfasis4 2 8 2 3 3 2" xfId="30439"/>
    <cellStyle name="40% - Énfasis4 2 8 2 3 3 2 2" xfId="30440"/>
    <cellStyle name="40% - Énfasis4 2 8 2 3 3 3" xfId="30441"/>
    <cellStyle name="40% - Énfasis4 2 8 2 3 3 3 2" xfId="30442"/>
    <cellStyle name="40% - Énfasis4 2 8 2 3 3 4" xfId="30443"/>
    <cellStyle name="40% - Énfasis4 2 8 2 3 4" xfId="30444"/>
    <cellStyle name="40% - Énfasis4 2 8 2 3 4 2" xfId="30445"/>
    <cellStyle name="40% - Énfasis4 2 8 2 3 5" xfId="30446"/>
    <cellStyle name="40% - Énfasis4 2 8 2 3 5 2" xfId="30447"/>
    <cellStyle name="40% - Énfasis4 2 8 2 3 6" xfId="30448"/>
    <cellStyle name="40% - Énfasis4 2 8 2 4" xfId="30449"/>
    <cellStyle name="40% - Énfasis4 2 8 2 4 2" xfId="30450"/>
    <cellStyle name="40% - Énfasis4 2 8 2 4 2 2" xfId="30451"/>
    <cellStyle name="40% - Énfasis4 2 8 2 4 2 2 2" xfId="30452"/>
    <cellStyle name="40% - Énfasis4 2 8 2 4 2 3" xfId="30453"/>
    <cellStyle name="40% - Énfasis4 2 8 2 4 2 3 2" xfId="30454"/>
    <cellStyle name="40% - Énfasis4 2 8 2 4 2 4" xfId="30455"/>
    <cellStyle name="40% - Énfasis4 2 8 2 4 3" xfId="30456"/>
    <cellStyle name="40% - Énfasis4 2 8 2 4 3 2" xfId="30457"/>
    <cellStyle name="40% - Énfasis4 2 8 2 4 4" xfId="30458"/>
    <cellStyle name="40% - Énfasis4 2 8 2 4 4 2" xfId="30459"/>
    <cellStyle name="40% - Énfasis4 2 8 2 4 5" xfId="30460"/>
    <cellStyle name="40% - Énfasis4 2 8 2 5" xfId="30461"/>
    <cellStyle name="40% - Énfasis4 2 8 2 5 2" xfId="30462"/>
    <cellStyle name="40% - Énfasis4 2 8 2 5 2 2" xfId="30463"/>
    <cellStyle name="40% - Énfasis4 2 8 2 5 3" xfId="30464"/>
    <cellStyle name="40% - Énfasis4 2 8 2 5 3 2" xfId="30465"/>
    <cellStyle name="40% - Énfasis4 2 8 2 5 4" xfId="30466"/>
    <cellStyle name="40% - Énfasis4 2 8 2 6" xfId="30467"/>
    <cellStyle name="40% - Énfasis4 2 8 2 6 2" xfId="30468"/>
    <cellStyle name="40% - Énfasis4 2 8 2 7" xfId="30469"/>
    <cellStyle name="40% - Énfasis4 2 8 2 7 2" xfId="30470"/>
    <cellStyle name="40% - Énfasis4 2 8 2 8" xfId="30471"/>
    <cellStyle name="40% - Énfasis4 2 8 3" xfId="30472"/>
    <cellStyle name="40% - Énfasis4 2 8 3 2" xfId="30473"/>
    <cellStyle name="40% - Énfasis4 2 8 3 2 2" xfId="30474"/>
    <cellStyle name="40% - Énfasis4 2 8 3 2 2 2" xfId="30475"/>
    <cellStyle name="40% - Énfasis4 2 8 3 2 2 2 2" xfId="30476"/>
    <cellStyle name="40% - Énfasis4 2 8 3 2 2 3" xfId="30477"/>
    <cellStyle name="40% - Énfasis4 2 8 3 2 2 3 2" xfId="30478"/>
    <cellStyle name="40% - Énfasis4 2 8 3 2 2 4" xfId="30479"/>
    <cellStyle name="40% - Énfasis4 2 8 3 2 3" xfId="30480"/>
    <cellStyle name="40% - Énfasis4 2 8 3 2 3 2" xfId="30481"/>
    <cellStyle name="40% - Énfasis4 2 8 3 2 4" xfId="30482"/>
    <cellStyle name="40% - Énfasis4 2 8 3 2 4 2" xfId="30483"/>
    <cellStyle name="40% - Énfasis4 2 8 3 2 5" xfId="30484"/>
    <cellStyle name="40% - Énfasis4 2 8 3 3" xfId="30485"/>
    <cellStyle name="40% - Énfasis4 2 8 3 3 2" xfId="30486"/>
    <cellStyle name="40% - Énfasis4 2 8 3 3 2 2" xfId="30487"/>
    <cellStyle name="40% - Énfasis4 2 8 3 3 3" xfId="30488"/>
    <cellStyle name="40% - Énfasis4 2 8 3 3 3 2" xfId="30489"/>
    <cellStyle name="40% - Énfasis4 2 8 3 3 4" xfId="30490"/>
    <cellStyle name="40% - Énfasis4 2 8 3 4" xfId="30491"/>
    <cellStyle name="40% - Énfasis4 2 8 3 4 2" xfId="30492"/>
    <cellStyle name="40% - Énfasis4 2 8 3 5" xfId="30493"/>
    <cellStyle name="40% - Énfasis4 2 8 3 5 2" xfId="30494"/>
    <cellStyle name="40% - Énfasis4 2 8 3 6" xfId="30495"/>
    <cellStyle name="40% - Énfasis4 2 8 4" xfId="30496"/>
    <cellStyle name="40% - Énfasis4 2 8 4 2" xfId="30497"/>
    <cellStyle name="40% - Énfasis4 2 8 4 2 2" xfId="30498"/>
    <cellStyle name="40% - Énfasis4 2 8 4 2 2 2" xfId="30499"/>
    <cellStyle name="40% - Énfasis4 2 8 4 2 2 2 2" xfId="30500"/>
    <cellStyle name="40% - Énfasis4 2 8 4 2 2 3" xfId="30501"/>
    <cellStyle name="40% - Énfasis4 2 8 4 2 2 3 2" xfId="30502"/>
    <cellStyle name="40% - Énfasis4 2 8 4 2 2 4" xfId="30503"/>
    <cellStyle name="40% - Énfasis4 2 8 4 2 3" xfId="30504"/>
    <cellStyle name="40% - Énfasis4 2 8 4 2 3 2" xfId="30505"/>
    <cellStyle name="40% - Énfasis4 2 8 4 2 4" xfId="30506"/>
    <cellStyle name="40% - Énfasis4 2 8 4 2 4 2" xfId="30507"/>
    <cellStyle name="40% - Énfasis4 2 8 4 2 5" xfId="30508"/>
    <cellStyle name="40% - Énfasis4 2 8 4 3" xfId="30509"/>
    <cellStyle name="40% - Énfasis4 2 8 4 3 2" xfId="30510"/>
    <cellStyle name="40% - Énfasis4 2 8 4 3 2 2" xfId="30511"/>
    <cellStyle name="40% - Énfasis4 2 8 4 3 3" xfId="30512"/>
    <cellStyle name="40% - Énfasis4 2 8 4 3 3 2" xfId="30513"/>
    <cellStyle name="40% - Énfasis4 2 8 4 3 4" xfId="30514"/>
    <cellStyle name="40% - Énfasis4 2 8 4 4" xfId="30515"/>
    <cellStyle name="40% - Énfasis4 2 8 4 4 2" xfId="30516"/>
    <cellStyle name="40% - Énfasis4 2 8 4 5" xfId="30517"/>
    <cellStyle name="40% - Énfasis4 2 8 4 5 2" xfId="30518"/>
    <cellStyle name="40% - Énfasis4 2 8 4 6" xfId="30519"/>
    <cellStyle name="40% - Énfasis4 2 8 5" xfId="30520"/>
    <cellStyle name="40% - Énfasis4 2 8 5 2" xfId="30521"/>
    <cellStyle name="40% - Énfasis4 2 8 5 2 2" xfId="30522"/>
    <cellStyle name="40% - Énfasis4 2 8 5 2 2 2" xfId="30523"/>
    <cellStyle name="40% - Énfasis4 2 8 5 2 3" xfId="30524"/>
    <cellStyle name="40% - Énfasis4 2 8 5 2 3 2" xfId="30525"/>
    <cellStyle name="40% - Énfasis4 2 8 5 2 4" xfId="30526"/>
    <cellStyle name="40% - Énfasis4 2 8 5 3" xfId="30527"/>
    <cellStyle name="40% - Énfasis4 2 8 5 3 2" xfId="30528"/>
    <cellStyle name="40% - Énfasis4 2 8 5 4" xfId="30529"/>
    <cellStyle name="40% - Énfasis4 2 8 5 4 2" xfId="30530"/>
    <cellStyle name="40% - Énfasis4 2 8 5 5" xfId="30531"/>
    <cellStyle name="40% - Énfasis4 2 8 6" xfId="30532"/>
    <cellStyle name="40% - Énfasis4 2 8 6 2" xfId="30533"/>
    <cellStyle name="40% - Énfasis4 2 8 6 2 2" xfId="30534"/>
    <cellStyle name="40% - Énfasis4 2 8 6 3" xfId="30535"/>
    <cellStyle name="40% - Énfasis4 2 8 6 3 2" xfId="30536"/>
    <cellStyle name="40% - Énfasis4 2 8 6 4" xfId="30537"/>
    <cellStyle name="40% - Énfasis4 2 8 7" xfId="30538"/>
    <cellStyle name="40% - Énfasis4 2 8 7 2" xfId="30539"/>
    <cellStyle name="40% - Énfasis4 2 8 8" xfId="30540"/>
    <cellStyle name="40% - Énfasis4 2 8 8 2" xfId="30541"/>
    <cellStyle name="40% - Énfasis4 2 8 9" xfId="30542"/>
    <cellStyle name="40% - Énfasis4 2 9" xfId="30543"/>
    <cellStyle name="40% - Énfasis4 2 9 2" xfId="30544"/>
    <cellStyle name="40% - Énfasis4 2 9 2 2" xfId="30545"/>
    <cellStyle name="40% - Énfasis4 2 9 2 2 2" xfId="30546"/>
    <cellStyle name="40% - Énfasis4 2 9 2 2 2 2" xfId="30547"/>
    <cellStyle name="40% - Énfasis4 2 9 2 2 2 2 2" xfId="30548"/>
    <cellStyle name="40% - Énfasis4 2 9 2 2 2 2 2 2" xfId="30549"/>
    <cellStyle name="40% - Énfasis4 2 9 2 2 2 2 3" xfId="30550"/>
    <cellStyle name="40% - Énfasis4 2 9 2 2 2 2 3 2" xfId="30551"/>
    <cellStyle name="40% - Énfasis4 2 9 2 2 2 2 4" xfId="30552"/>
    <cellStyle name="40% - Énfasis4 2 9 2 2 2 3" xfId="30553"/>
    <cellStyle name="40% - Énfasis4 2 9 2 2 2 3 2" xfId="30554"/>
    <cellStyle name="40% - Énfasis4 2 9 2 2 2 4" xfId="30555"/>
    <cellStyle name="40% - Énfasis4 2 9 2 2 2 4 2" xfId="30556"/>
    <cellStyle name="40% - Énfasis4 2 9 2 2 2 5" xfId="30557"/>
    <cellStyle name="40% - Énfasis4 2 9 2 2 3" xfId="30558"/>
    <cellStyle name="40% - Énfasis4 2 9 2 2 3 2" xfId="30559"/>
    <cellStyle name="40% - Énfasis4 2 9 2 2 3 2 2" xfId="30560"/>
    <cellStyle name="40% - Énfasis4 2 9 2 2 3 3" xfId="30561"/>
    <cellStyle name="40% - Énfasis4 2 9 2 2 3 3 2" xfId="30562"/>
    <cellStyle name="40% - Énfasis4 2 9 2 2 3 4" xfId="30563"/>
    <cellStyle name="40% - Énfasis4 2 9 2 2 4" xfId="30564"/>
    <cellStyle name="40% - Énfasis4 2 9 2 2 4 2" xfId="30565"/>
    <cellStyle name="40% - Énfasis4 2 9 2 2 5" xfId="30566"/>
    <cellStyle name="40% - Énfasis4 2 9 2 2 5 2" xfId="30567"/>
    <cellStyle name="40% - Énfasis4 2 9 2 2 6" xfId="30568"/>
    <cellStyle name="40% - Énfasis4 2 9 2 3" xfId="30569"/>
    <cellStyle name="40% - Énfasis4 2 9 2 3 2" xfId="30570"/>
    <cellStyle name="40% - Énfasis4 2 9 2 3 2 2" xfId="30571"/>
    <cellStyle name="40% - Énfasis4 2 9 2 3 2 2 2" xfId="30572"/>
    <cellStyle name="40% - Énfasis4 2 9 2 3 2 2 2 2" xfId="30573"/>
    <cellStyle name="40% - Énfasis4 2 9 2 3 2 2 3" xfId="30574"/>
    <cellStyle name="40% - Énfasis4 2 9 2 3 2 2 3 2" xfId="30575"/>
    <cellStyle name="40% - Énfasis4 2 9 2 3 2 2 4" xfId="30576"/>
    <cellStyle name="40% - Énfasis4 2 9 2 3 2 3" xfId="30577"/>
    <cellStyle name="40% - Énfasis4 2 9 2 3 2 3 2" xfId="30578"/>
    <cellStyle name="40% - Énfasis4 2 9 2 3 2 4" xfId="30579"/>
    <cellStyle name="40% - Énfasis4 2 9 2 3 2 4 2" xfId="30580"/>
    <cellStyle name="40% - Énfasis4 2 9 2 3 2 5" xfId="30581"/>
    <cellStyle name="40% - Énfasis4 2 9 2 3 3" xfId="30582"/>
    <cellStyle name="40% - Énfasis4 2 9 2 3 3 2" xfId="30583"/>
    <cellStyle name="40% - Énfasis4 2 9 2 3 3 2 2" xfId="30584"/>
    <cellStyle name="40% - Énfasis4 2 9 2 3 3 3" xfId="30585"/>
    <cellStyle name="40% - Énfasis4 2 9 2 3 3 3 2" xfId="30586"/>
    <cellStyle name="40% - Énfasis4 2 9 2 3 3 4" xfId="30587"/>
    <cellStyle name="40% - Énfasis4 2 9 2 3 4" xfId="30588"/>
    <cellStyle name="40% - Énfasis4 2 9 2 3 4 2" xfId="30589"/>
    <cellStyle name="40% - Énfasis4 2 9 2 3 5" xfId="30590"/>
    <cellStyle name="40% - Énfasis4 2 9 2 3 5 2" xfId="30591"/>
    <cellStyle name="40% - Énfasis4 2 9 2 3 6" xfId="30592"/>
    <cellStyle name="40% - Énfasis4 2 9 2 4" xfId="30593"/>
    <cellStyle name="40% - Énfasis4 2 9 2 4 2" xfId="30594"/>
    <cellStyle name="40% - Énfasis4 2 9 2 4 2 2" xfId="30595"/>
    <cellStyle name="40% - Énfasis4 2 9 2 4 2 2 2" xfId="30596"/>
    <cellStyle name="40% - Énfasis4 2 9 2 4 2 3" xfId="30597"/>
    <cellStyle name="40% - Énfasis4 2 9 2 4 2 3 2" xfId="30598"/>
    <cellStyle name="40% - Énfasis4 2 9 2 4 2 4" xfId="30599"/>
    <cellStyle name="40% - Énfasis4 2 9 2 4 3" xfId="30600"/>
    <cellStyle name="40% - Énfasis4 2 9 2 4 3 2" xfId="30601"/>
    <cellStyle name="40% - Énfasis4 2 9 2 4 4" xfId="30602"/>
    <cellStyle name="40% - Énfasis4 2 9 2 4 4 2" xfId="30603"/>
    <cellStyle name="40% - Énfasis4 2 9 2 4 5" xfId="30604"/>
    <cellStyle name="40% - Énfasis4 2 9 2 5" xfId="30605"/>
    <cellStyle name="40% - Énfasis4 2 9 2 5 2" xfId="30606"/>
    <cellStyle name="40% - Énfasis4 2 9 2 5 2 2" xfId="30607"/>
    <cellStyle name="40% - Énfasis4 2 9 2 5 3" xfId="30608"/>
    <cellStyle name="40% - Énfasis4 2 9 2 5 3 2" xfId="30609"/>
    <cellStyle name="40% - Énfasis4 2 9 2 5 4" xfId="30610"/>
    <cellStyle name="40% - Énfasis4 2 9 2 6" xfId="30611"/>
    <cellStyle name="40% - Énfasis4 2 9 2 6 2" xfId="30612"/>
    <cellStyle name="40% - Énfasis4 2 9 2 7" xfId="30613"/>
    <cellStyle name="40% - Énfasis4 2 9 2 7 2" xfId="30614"/>
    <cellStyle name="40% - Énfasis4 2 9 2 8" xfId="30615"/>
    <cellStyle name="40% - Énfasis4 2 9 3" xfId="30616"/>
    <cellStyle name="40% - Énfasis4 2 9 3 2" xfId="30617"/>
    <cellStyle name="40% - Énfasis4 2 9 3 2 2" xfId="30618"/>
    <cellStyle name="40% - Énfasis4 2 9 3 2 2 2" xfId="30619"/>
    <cellStyle name="40% - Énfasis4 2 9 3 2 2 2 2" xfId="30620"/>
    <cellStyle name="40% - Énfasis4 2 9 3 2 2 3" xfId="30621"/>
    <cellStyle name="40% - Énfasis4 2 9 3 2 2 3 2" xfId="30622"/>
    <cellStyle name="40% - Énfasis4 2 9 3 2 2 4" xfId="30623"/>
    <cellStyle name="40% - Énfasis4 2 9 3 2 3" xfId="30624"/>
    <cellStyle name="40% - Énfasis4 2 9 3 2 3 2" xfId="30625"/>
    <cellStyle name="40% - Énfasis4 2 9 3 2 4" xfId="30626"/>
    <cellStyle name="40% - Énfasis4 2 9 3 2 4 2" xfId="30627"/>
    <cellStyle name="40% - Énfasis4 2 9 3 2 5" xfId="30628"/>
    <cellStyle name="40% - Énfasis4 2 9 3 3" xfId="30629"/>
    <cellStyle name="40% - Énfasis4 2 9 3 3 2" xfId="30630"/>
    <cellStyle name="40% - Énfasis4 2 9 3 3 2 2" xfId="30631"/>
    <cellStyle name="40% - Énfasis4 2 9 3 3 3" xfId="30632"/>
    <cellStyle name="40% - Énfasis4 2 9 3 3 3 2" xfId="30633"/>
    <cellStyle name="40% - Énfasis4 2 9 3 3 4" xfId="30634"/>
    <cellStyle name="40% - Énfasis4 2 9 3 4" xfId="30635"/>
    <cellStyle name="40% - Énfasis4 2 9 3 4 2" xfId="30636"/>
    <cellStyle name="40% - Énfasis4 2 9 3 5" xfId="30637"/>
    <cellStyle name="40% - Énfasis4 2 9 3 5 2" xfId="30638"/>
    <cellStyle name="40% - Énfasis4 2 9 3 6" xfId="30639"/>
    <cellStyle name="40% - Énfasis4 2 9 4" xfId="30640"/>
    <cellStyle name="40% - Énfasis4 2 9 4 2" xfId="30641"/>
    <cellStyle name="40% - Énfasis4 2 9 4 2 2" xfId="30642"/>
    <cellStyle name="40% - Énfasis4 2 9 4 2 2 2" xfId="30643"/>
    <cellStyle name="40% - Énfasis4 2 9 4 2 2 2 2" xfId="30644"/>
    <cellStyle name="40% - Énfasis4 2 9 4 2 2 3" xfId="30645"/>
    <cellStyle name="40% - Énfasis4 2 9 4 2 2 3 2" xfId="30646"/>
    <cellStyle name="40% - Énfasis4 2 9 4 2 2 4" xfId="30647"/>
    <cellStyle name="40% - Énfasis4 2 9 4 2 3" xfId="30648"/>
    <cellStyle name="40% - Énfasis4 2 9 4 2 3 2" xfId="30649"/>
    <cellStyle name="40% - Énfasis4 2 9 4 2 4" xfId="30650"/>
    <cellStyle name="40% - Énfasis4 2 9 4 2 4 2" xfId="30651"/>
    <cellStyle name="40% - Énfasis4 2 9 4 2 5" xfId="30652"/>
    <cellStyle name="40% - Énfasis4 2 9 4 3" xfId="30653"/>
    <cellStyle name="40% - Énfasis4 2 9 4 3 2" xfId="30654"/>
    <cellStyle name="40% - Énfasis4 2 9 4 3 2 2" xfId="30655"/>
    <cellStyle name="40% - Énfasis4 2 9 4 3 3" xfId="30656"/>
    <cellStyle name="40% - Énfasis4 2 9 4 3 3 2" xfId="30657"/>
    <cellStyle name="40% - Énfasis4 2 9 4 3 4" xfId="30658"/>
    <cellStyle name="40% - Énfasis4 2 9 4 4" xfId="30659"/>
    <cellStyle name="40% - Énfasis4 2 9 4 4 2" xfId="30660"/>
    <cellStyle name="40% - Énfasis4 2 9 4 5" xfId="30661"/>
    <cellStyle name="40% - Énfasis4 2 9 4 5 2" xfId="30662"/>
    <cellStyle name="40% - Énfasis4 2 9 4 6" xfId="30663"/>
    <cellStyle name="40% - Énfasis4 2 9 5" xfId="30664"/>
    <cellStyle name="40% - Énfasis4 2 9 5 2" xfId="30665"/>
    <cellStyle name="40% - Énfasis4 2 9 5 2 2" xfId="30666"/>
    <cellStyle name="40% - Énfasis4 2 9 5 2 2 2" xfId="30667"/>
    <cellStyle name="40% - Énfasis4 2 9 5 2 3" xfId="30668"/>
    <cellStyle name="40% - Énfasis4 2 9 5 2 3 2" xfId="30669"/>
    <cellStyle name="40% - Énfasis4 2 9 5 2 4" xfId="30670"/>
    <cellStyle name="40% - Énfasis4 2 9 5 3" xfId="30671"/>
    <cellStyle name="40% - Énfasis4 2 9 5 3 2" xfId="30672"/>
    <cellStyle name="40% - Énfasis4 2 9 5 4" xfId="30673"/>
    <cellStyle name="40% - Énfasis4 2 9 5 4 2" xfId="30674"/>
    <cellStyle name="40% - Énfasis4 2 9 5 5" xfId="30675"/>
    <cellStyle name="40% - Énfasis4 2 9 6" xfId="30676"/>
    <cellStyle name="40% - Énfasis4 2 9 6 2" xfId="30677"/>
    <cellStyle name="40% - Énfasis4 2 9 6 2 2" xfId="30678"/>
    <cellStyle name="40% - Énfasis4 2 9 6 3" xfId="30679"/>
    <cellStyle name="40% - Énfasis4 2 9 6 3 2" xfId="30680"/>
    <cellStyle name="40% - Énfasis4 2 9 6 4" xfId="30681"/>
    <cellStyle name="40% - Énfasis4 2 9 7" xfId="30682"/>
    <cellStyle name="40% - Énfasis4 2 9 7 2" xfId="30683"/>
    <cellStyle name="40% - Énfasis4 2 9 8" xfId="30684"/>
    <cellStyle name="40% - Énfasis4 2 9 8 2" xfId="30685"/>
    <cellStyle name="40% - Énfasis4 2 9 9" xfId="30686"/>
    <cellStyle name="40% - Énfasis4 3" xfId="30687"/>
    <cellStyle name="40% - Énfasis4 3 10" xfId="30688"/>
    <cellStyle name="40% - Énfasis4 3 11" xfId="30689"/>
    <cellStyle name="40% - Énfasis4 3 12" xfId="30690"/>
    <cellStyle name="40% - Énfasis4 3 2" xfId="30691"/>
    <cellStyle name="40% - Énfasis4 3 3" xfId="30692"/>
    <cellStyle name="40% - Énfasis4 3 4" xfId="30693"/>
    <cellStyle name="40% - Énfasis4 3 5" xfId="30694"/>
    <cellStyle name="40% - Énfasis4 3 6" xfId="30695"/>
    <cellStyle name="40% - Énfasis4 3 7" xfId="30696"/>
    <cellStyle name="40% - Énfasis4 3 8" xfId="30697"/>
    <cellStyle name="40% - Énfasis4 3 9" xfId="30698"/>
    <cellStyle name="40% - Énfasis4 4" xfId="30699"/>
    <cellStyle name="40% - Énfasis4 4 10" xfId="30700"/>
    <cellStyle name="40% - Énfasis4 4 11" xfId="30701"/>
    <cellStyle name="40% - Énfasis4 4 12" xfId="30702"/>
    <cellStyle name="40% - Énfasis4 4 13" xfId="30703"/>
    <cellStyle name="40% - Énfasis4 4 2" xfId="30704"/>
    <cellStyle name="40% - Énfasis4 4 3" xfId="30705"/>
    <cellStyle name="40% - Énfasis4 4 4" xfId="30706"/>
    <cellStyle name="40% - Énfasis4 4 5" xfId="30707"/>
    <cellStyle name="40% - Énfasis4 4 6" xfId="30708"/>
    <cellStyle name="40% - Énfasis4 4 7" xfId="30709"/>
    <cellStyle name="40% - Énfasis4 4 8" xfId="30710"/>
    <cellStyle name="40% - Énfasis4 4 9" xfId="30711"/>
    <cellStyle name="40% - Énfasis4 5" xfId="30712"/>
    <cellStyle name="40% - Énfasis4 5 10" xfId="30713"/>
    <cellStyle name="40% - Énfasis4 5 10 2" xfId="30714"/>
    <cellStyle name="40% - Énfasis4 5 10 2 2" xfId="30715"/>
    <cellStyle name="40% - Énfasis4 5 10 2 2 2" xfId="30716"/>
    <cellStyle name="40% - Énfasis4 5 10 2 2 2 2" xfId="30717"/>
    <cellStyle name="40% - Énfasis4 5 10 2 2 3" xfId="30718"/>
    <cellStyle name="40% - Énfasis4 5 10 2 2 3 2" xfId="30719"/>
    <cellStyle name="40% - Énfasis4 5 10 2 2 4" xfId="30720"/>
    <cellStyle name="40% - Énfasis4 5 10 2 3" xfId="30721"/>
    <cellStyle name="40% - Énfasis4 5 10 2 3 2" xfId="30722"/>
    <cellStyle name="40% - Énfasis4 5 10 2 4" xfId="30723"/>
    <cellStyle name="40% - Énfasis4 5 10 2 4 2" xfId="30724"/>
    <cellStyle name="40% - Énfasis4 5 10 2 5" xfId="30725"/>
    <cellStyle name="40% - Énfasis4 5 10 3" xfId="30726"/>
    <cellStyle name="40% - Énfasis4 5 10 3 2" xfId="30727"/>
    <cellStyle name="40% - Énfasis4 5 10 3 2 2" xfId="30728"/>
    <cellStyle name="40% - Énfasis4 5 10 3 3" xfId="30729"/>
    <cellStyle name="40% - Énfasis4 5 10 3 3 2" xfId="30730"/>
    <cellStyle name="40% - Énfasis4 5 10 3 4" xfId="30731"/>
    <cellStyle name="40% - Énfasis4 5 10 4" xfId="30732"/>
    <cellStyle name="40% - Énfasis4 5 10 4 2" xfId="30733"/>
    <cellStyle name="40% - Énfasis4 5 10 5" xfId="30734"/>
    <cellStyle name="40% - Énfasis4 5 10 5 2" xfId="30735"/>
    <cellStyle name="40% - Énfasis4 5 10 6" xfId="30736"/>
    <cellStyle name="40% - Énfasis4 5 11" xfId="30737"/>
    <cellStyle name="40% - Énfasis4 5 11 2" xfId="30738"/>
    <cellStyle name="40% - Énfasis4 5 11 2 2" xfId="30739"/>
    <cellStyle name="40% - Énfasis4 5 11 2 2 2" xfId="30740"/>
    <cellStyle name="40% - Énfasis4 5 11 2 2 2 2" xfId="30741"/>
    <cellStyle name="40% - Énfasis4 5 11 2 2 3" xfId="30742"/>
    <cellStyle name="40% - Énfasis4 5 11 2 2 3 2" xfId="30743"/>
    <cellStyle name="40% - Énfasis4 5 11 2 2 4" xfId="30744"/>
    <cellStyle name="40% - Énfasis4 5 11 2 3" xfId="30745"/>
    <cellStyle name="40% - Énfasis4 5 11 2 3 2" xfId="30746"/>
    <cellStyle name="40% - Énfasis4 5 11 2 4" xfId="30747"/>
    <cellStyle name="40% - Énfasis4 5 11 2 4 2" xfId="30748"/>
    <cellStyle name="40% - Énfasis4 5 11 2 5" xfId="30749"/>
    <cellStyle name="40% - Énfasis4 5 11 3" xfId="30750"/>
    <cellStyle name="40% - Énfasis4 5 11 3 2" xfId="30751"/>
    <cellStyle name="40% - Énfasis4 5 11 3 2 2" xfId="30752"/>
    <cellStyle name="40% - Énfasis4 5 11 3 3" xfId="30753"/>
    <cellStyle name="40% - Énfasis4 5 11 3 3 2" xfId="30754"/>
    <cellStyle name="40% - Énfasis4 5 11 3 4" xfId="30755"/>
    <cellStyle name="40% - Énfasis4 5 11 4" xfId="30756"/>
    <cellStyle name="40% - Énfasis4 5 11 4 2" xfId="30757"/>
    <cellStyle name="40% - Énfasis4 5 11 5" xfId="30758"/>
    <cellStyle name="40% - Énfasis4 5 11 5 2" xfId="30759"/>
    <cellStyle name="40% - Énfasis4 5 11 6" xfId="30760"/>
    <cellStyle name="40% - Énfasis4 5 12" xfId="30761"/>
    <cellStyle name="40% - Énfasis4 5 12 2" xfId="30762"/>
    <cellStyle name="40% - Énfasis4 5 12 2 2" xfId="30763"/>
    <cellStyle name="40% - Énfasis4 5 12 2 2 2" xfId="30764"/>
    <cellStyle name="40% - Énfasis4 5 12 2 3" xfId="30765"/>
    <cellStyle name="40% - Énfasis4 5 12 2 3 2" xfId="30766"/>
    <cellStyle name="40% - Énfasis4 5 12 2 4" xfId="30767"/>
    <cellStyle name="40% - Énfasis4 5 12 3" xfId="30768"/>
    <cellStyle name="40% - Énfasis4 5 12 3 2" xfId="30769"/>
    <cellStyle name="40% - Énfasis4 5 12 4" xfId="30770"/>
    <cellStyle name="40% - Énfasis4 5 12 4 2" xfId="30771"/>
    <cellStyle name="40% - Énfasis4 5 12 5" xfId="30772"/>
    <cellStyle name="40% - Énfasis4 5 13" xfId="30773"/>
    <cellStyle name="40% - Énfasis4 5 13 2" xfId="30774"/>
    <cellStyle name="40% - Énfasis4 5 13 2 2" xfId="30775"/>
    <cellStyle name="40% - Énfasis4 5 13 3" xfId="30776"/>
    <cellStyle name="40% - Énfasis4 5 13 3 2" xfId="30777"/>
    <cellStyle name="40% - Énfasis4 5 13 4" xfId="30778"/>
    <cellStyle name="40% - Énfasis4 5 14" xfId="30779"/>
    <cellStyle name="40% - Énfasis4 5 14 2" xfId="30780"/>
    <cellStyle name="40% - Énfasis4 5 15" xfId="30781"/>
    <cellStyle name="40% - Énfasis4 5 15 2" xfId="30782"/>
    <cellStyle name="40% - Énfasis4 5 16" xfId="30783"/>
    <cellStyle name="40% - Énfasis4 5 17" xfId="30784"/>
    <cellStyle name="40% - Énfasis4 5 2" xfId="30785"/>
    <cellStyle name="40% - Énfasis4 5 2 2" xfId="30786"/>
    <cellStyle name="40% - Énfasis4 5 2 2 2" xfId="30787"/>
    <cellStyle name="40% - Énfasis4 5 2 2 2 2" xfId="30788"/>
    <cellStyle name="40% - Énfasis4 5 2 2 2 2 2" xfId="30789"/>
    <cellStyle name="40% - Énfasis4 5 2 2 2 2 2 2" xfId="30790"/>
    <cellStyle name="40% - Énfasis4 5 2 2 2 2 2 2 2" xfId="30791"/>
    <cellStyle name="40% - Énfasis4 5 2 2 2 2 2 3" xfId="30792"/>
    <cellStyle name="40% - Énfasis4 5 2 2 2 2 2 3 2" xfId="30793"/>
    <cellStyle name="40% - Énfasis4 5 2 2 2 2 2 4" xfId="30794"/>
    <cellStyle name="40% - Énfasis4 5 2 2 2 2 3" xfId="30795"/>
    <cellStyle name="40% - Énfasis4 5 2 2 2 2 3 2" xfId="30796"/>
    <cellStyle name="40% - Énfasis4 5 2 2 2 2 4" xfId="30797"/>
    <cellStyle name="40% - Énfasis4 5 2 2 2 2 4 2" xfId="30798"/>
    <cellStyle name="40% - Énfasis4 5 2 2 2 2 5" xfId="30799"/>
    <cellStyle name="40% - Énfasis4 5 2 2 2 3" xfId="30800"/>
    <cellStyle name="40% - Énfasis4 5 2 2 2 3 2" xfId="30801"/>
    <cellStyle name="40% - Énfasis4 5 2 2 2 3 2 2" xfId="30802"/>
    <cellStyle name="40% - Énfasis4 5 2 2 2 3 3" xfId="30803"/>
    <cellStyle name="40% - Énfasis4 5 2 2 2 3 3 2" xfId="30804"/>
    <cellStyle name="40% - Énfasis4 5 2 2 2 3 4" xfId="30805"/>
    <cellStyle name="40% - Énfasis4 5 2 2 2 4" xfId="30806"/>
    <cellStyle name="40% - Énfasis4 5 2 2 2 4 2" xfId="30807"/>
    <cellStyle name="40% - Énfasis4 5 2 2 2 5" xfId="30808"/>
    <cellStyle name="40% - Énfasis4 5 2 2 2 5 2" xfId="30809"/>
    <cellStyle name="40% - Énfasis4 5 2 2 2 6" xfId="30810"/>
    <cellStyle name="40% - Énfasis4 5 2 2 3" xfId="30811"/>
    <cellStyle name="40% - Énfasis4 5 2 2 3 2" xfId="30812"/>
    <cellStyle name="40% - Énfasis4 5 2 2 3 2 2" xfId="30813"/>
    <cellStyle name="40% - Énfasis4 5 2 2 3 2 2 2" xfId="30814"/>
    <cellStyle name="40% - Énfasis4 5 2 2 3 2 2 2 2" xfId="30815"/>
    <cellStyle name="40% - Énfasis4 5 2 2 3 2 2 3" xfId="30816"/>
    <cellStyle name="40% - Énfasis4 5 2 2 3 2 2 3 2" xfId="30817"/>
    <cellStyle name="40% - Énfasis4 5 2 2 3 2 2 4" xfId="30818"/>
    <cellStyle name="40% - Énfasis4 5 2 2 3 2 3" xfId="30819"/>
    <cellStyle name="40% - Énfasis4 5 2 2 3 2 3 2" xfId="30820"/>
    <cellStyle name="40% - Énfasis4 5 2 2 3 2 4" xfId="30821"/>
    <cellStyle name="40% - Énfasis4 5 2 2 3 2 4 2" xfId="30822"/>
    <cellStyle name="40% - Énfasis4 5 2 2 3 2 5" xfId="30823"/>
    <cellStyle name="40% - Énfasis4 5 2 2 3 3" xfId="30824"/>
    <cellStyle name="40% - Énfasis4 5 2 2 3 3 2" xfId="30825"/>
    <cellStyle name="40% - Énfasis4 5 2 2 3 3 2 2" xfId="30826"/>
    <cellStyle name="40% - Énfasis4 5 2 2 3 3 3" xfId="30827"/>
    <cellStyle name="40% - Énfasis4 5 2 2 3 3 3 2" xfId="30828"/>
    <cellStyle name="40% - Énfasis4 5 2 2 3 3 4" xfId="30829"/>
    <cellStyle name="40% - Énfasis4 5 2 2 3 4" xfId="30830"/>
    <cellStyle name="40% - Énfasis4 5 2 2 3 4 2" xfId="30831"/>
    <cellStyle name="40% - Énfasis4 5 2 2 3 5" xfId="30832"/>
    <cellStyle name="40% - Énfasis4 5 2 2 3 5 2" xfId="30833"/>
    <cellStyle name="40% - Énfasis4 5 2 2 3 6" xfId="30834"/>
    <cellStyle name="40% - Énfasis4 5 2 2 4" xfId="30835"/>
    <cellStyle name="40% - Énfasis4 5 2 2 4 2" xfId="30836"/>
    <cellStyle name="40% - Énfasis4 5 2 2 4 2 2" xfId="30837"/>
    <cellStyle name="40% - Énfasis4 5 2 2 4 2 2 2" xfId="30838"/>
    <cellStyle name="40% - Énfasis4 5 2 2 4 2 3" xfId="30839"/>
    <cellStyle name="40% - Énfasis4 5 2 2 4 2 3 2" xfId="30840"/>
    <cellStyle name="40% - Énfasis4 5 2 2 4 2 4" xfId="30841"/>
    <cellStyle name="40% - Énfasis4 5 2 2 4 3" xfId="30842"/>
    <cellStyle name="40% - Énfasis4 5 2 2 4 3 2" xfId="30843"/>
    <cellStyle name="40% - Énfasis4 5 2 2 4 4" xfId="30844"/>
    <cellStyle name="40% - Énfasis4 5 2 2 4 4 2" xfId="30845"/>
    <cellStyle name="40% - Énfasis4 5 2 2 4 5" xfId="30846"/>
    <cellStyle name="40% - Énfasis4 5 2 2 5" xfId="30847"/>
    <cellStyle name="40% - Énfasis4 5 2 2 5 2" xfId="30848"/>
    <cellStyle name="40% - Énfasis4 5 2 2 5 2 2" xfId="30849"/>
    <cellStyle name="40% - Énfasis4 5 2 2 5 3" xfId="30850"/>
    <cellStyle name="40% - Énfasis4 5 2 2 5 3 2" xfId="30851"/>
    <cellStyle name="40% - Énfasis4 5 2 2 5 4" xfId="30852"/>
    <cellStyle name="40% - Énfasis4 5 2 2 6" xfId="30853"/>
    <cellStyle name="40% - Énfasis4 5 2 2 6 2" xfId="30854"/>
    <cellStyle name="40% - Énfasis4 5 2 2 7" xfId="30855"/>
    <cellStyle name="40% - Énfasis4 5 2 2 7 2" xfId="30856"/>
    <cellStyle name="40% - Énfasis4 5 2 2 8" xfId="30857"/>
    <cellStyle name="40% - Énfasis4 5 2 3" xfId="30858"/>
    <cellStyle name="40% - Énfasis4 5 2 3 2" xfId="30859"/>
    <cellStyle name="40% - Énfasis4 5 2 3 2 2" xfId="30860"/>
    <cellStyle name="40% - Énfasis4 5 2 3 2 2 2" xfId="30861"/>
    <cellStyle name="40% - Énfasis4 5 2 3 2 2 2 2" xfId="30862"/>
    <cellStyle name="40% - Énfasis4 5 2 3 2 2 3" xfId="30863"/>
    <cellStyle name="40% - Énfasis4 5 2 3 2 2 3 2" xfId="30864"/>
    <cellStyle name="40% - Énfasis4 5 2 3 2 2 4" xfId="30865"/>
    <cellStyle name="40% - Énfasis4 5 2 3 2 3" xfId="30866"/>
    <cellStyle name="40% - Énfasis4 5 2 3 2 3 2" xfId="30867"/>
    <cellStyle name="40% - Énfasis4 5 2 3 2 4" xfId="30868"/>
    <cellStyle name="40% - Énfasis4 5 2 3 2 4 2" xfId="30869"/>
    <cellStyle name="40% - Énfasis4 5 2 3 2 5" xfId="30870"/>
    <cellStyle name="40% - Énfasis4 5 2 3 3" xfId="30871"/>
    <cellStyle name="40% - Énfasis4 5 2 3 3 2" xfId="30872"/>
    <cellStyle name="40% - Énfasis4 5 2 3 3 2 2" xfId="30873"/>
    <cellStyle name="40% - Énfasis4 5 2 3 3 3" xfId="30874"/>
    <cellStyle name="40% - Énfasis4 5 2 3 3 3 2" xfId="30875"/>
    <cellStyle name="40% - Énfasis4 5 2 3 3 4" xfId="30876"/>
    <cellStyle name="40% - Énfasis4 5 2 3 4" xfId="30877"/>
    <cellStyle name="40% - Énfasis4 5 2 3 4 2" xfId="30878"/>
    <cellStyle name="40% - Énfasis4 5 2 3 5" xfId="30879"/>
    <cellStyle name="40% - Énfasis4 5 2 3 5 2" xfId="30880"/>
    <cellStyle name="40% - Énfasis4 5 2 3 6" xfId="30881"/>
    <cellStyle name="40% - Énfasis4 5 2 4" xfId="30882"/>
    <cellStyle name="40% - Énfasis4 5 2 4 2" xfId="30883"/>
    <cellStyle name="40% - Énfasis4 5 2 4 2 2" xfId="30884"/>
    <cellStyle name="40% - Énfasis4 5 2 4 2 2 2" xfId="30885"/>
    <cellStyle name="40% - Énfasis4 5 2 4 2 2 2 2" xfId="30886"/>
    <cellStyle name="40% - Énfasis4 5 2 4 2 2 3" xfId="30887"/>
    <cellStyle name="40% - Énfasis4 5 2 4 2 2 3 2" xfId="30888"/>
    <cellStyle name="40% - Énfasis4 5 2 4 2 2 4" xfId="30889"/>
    <cellStyle name="40% - Énfasis4 5 2 4 2 3" xfId="30890"/>
    <cellStyle name="40% - Énfasis4 5 2 4 2 3 2" xfId="30891"/>
    <cellStyle name="40% - Énfasis4 5 2 4 2 4" xfId="30892"/>
    <cellStyle name="40% - Énfasis4 5 2 4 2 4 2" xfId="30893"/>
    <cellStyle name="40% - Énfasis4 5 2 4 2 5" xfId="30894"/>
    <cellStyle name="40% - Énfasis4 5 2 4 3" xfId="30895"/>
    <cellStyle name="40% - Énfasis4 5 2 4 3 2" xfId="30896"/>
    <cellStyle name="40% - Énfasis4 5 2 4 3 2 2" xfId="30897"/>
    <cellStyle name="40% - Énfasis4 5 2 4 3 3" xfId="30898"/>
    <cellStyle name="40% - Énfasis4 5 2 4 3 3 2" xfId="30899"/>
    <cellStyle name="40% - Énfasis4 5 2 4 3 4" xfId="30900"/>
    <cellStyle name="40% - Énfasis4 5 2 4 4" xfId="30901"/>
    <cellStyle name="40% - Énfasis4 5 2 4 4 2" xfId="30902"/>
    <cellStyle name="40% - Énfasis4 5 2 4 5" xfId="30903"/>
    <cellStyle name="40% - Énfasis4 5 2 4 5 2" xfId="30904"/>
    <cellStyle name="40% - Énfasis4 5 2 4 6" xfId="30905"/>
    <cellStyle name="40% - Énfasis4 5 2 5" xfId="30906"/>
    <cellStyle name="40% - Énfasis4 5 2 5 2" xfId="30907"/>
    <cellStyle name="40% - Énfasis4 5 2 5 2 2" xfId="30908"/>
    <cellStyle name="40% - Énfasis4 5 2 5 2 2 2" xfId="30909"/>
    <cellStyle name="40% - Énfasis4 5 2 5 2 3" xfId="30910"/>
    <cellStyle name="40% - Énfasis4 5 2 5 2 3 2" xfId="30911"/>
    <cellStyle name="40% - Énfasis4 5 2 5 2 4" xfId="30912"/>
    <cellStyle name="40% - Énfasis4 5 2 5 3" xfId="30913"/>
    <cellStyle name="40% - Énfasis4 5 2 5 3 2" xfId="30914"/>
    <cellStyle name="40% - Énfasis4 5 2 5 4" xfId="30915"/>
    <cellStyle name="40% - Énfasis4 5 2 5 4 2" xfId="30916"/>
    <cellStyle name="40% - Énfasis4 5 2 5 5" xfId="30917"/>
    <cellStyle name="40% - Énfasis4 5 2 6" xfId="30918"/>
    <cellStyle name="40% - Énfasis4 5 2 6 2" xfId="30919"/>
    <cellStyle name="40% - Énfasis4 5 2 6 2 2" xfId="30920"/>
    <cellStyle name="40% - Énfasis4 5 2 6 3" xfId="30921"/>
    <cellStyle name="40% - Énfasis4 5 2 6 3 2" xfId="30922"/>
    <cellStyle name="40% - Énfasis4 5 2 6 4" xfId="30923"/>
    <cellStyle name="40% - Énfasis4 5 2 7" xfId="30924"/>
    <cellStyle name="40% - Énfasis4 5 2 7 2" xfId="30925"/>
    <cellStyle name="40% - Énfasis4 5 2 8" xfId="30926"/>
    <cellStyle name="40% - Énfasis4 5 2 8 2" xfId="30927"/>
    <cellStyle name="40% - Énfasis4 5 2 9" xfId="30928"/>
    <cellStyle name="40% - Énfasis4 5 3" xfId="30929"/>
    <cellStyle name="40% - Énfasis4 5 3 2" xfId="30930"/>
    <cellStyle name="40% - Énfasis4 5 3 2 2" xfId="30931"/>
    <cellStyle name="40% - Énfasis4 5 3 2 2 2" xfId="30932"/>
    <cellStyle name="40% - Énfasis4 5 3 2 2 2 2" xfId="30933"/>
    <cellStyle name="40% - Énfasis4 5 3 2 2 2 2 2" xfId="30934"/>
    <cellStyle name="40% - Énfasis4 5 3 2 2 2 2 2 2" xfId="30935"/>
    <cellStyle name="40% - Énfasis4 5 3 2 2 2 2 3" xfId="30936"/>
    <cellStyle name="40% - Énfasis4 5 3 2 2 2 2 3 2" xfId="30937"/>
    <cellStyle name="40% - Énfasis4 5 3 2 2 2 2 4" xfId="30938"/>
    <cellStyle name="40% - Énfasis4 5 3 2 2 2 3" xfId="30939"/>
    <cellStyle name="40% - Énfasis4 5 3 2 2 2 3 2" xfId="30940"/>
    <cellStyle name="40% - Énfasis4 5 3 2 2 2 4" xfId="30941"/>
    <cellStyle name="40% - Énfasis4 5 3 2 2 2 4 2" xfId="30942"/>
    <cellStyle name="40% - Énfasis4 5 3 2 2 2 5" xfId="30943"/>
    <cellStyle name="40% - Énfasis4 5 3 2 2 3" xfId="30944"/>
    <cellStyle name="40% - Énfasis4 5 3 2 2 3 2" xfId="30945"/>
    <cellStyle name="40% - Énfasis4 5 3 2 2 3 2 2" xfId="30946"/>
    <cellStyle name="40% - Énfasis4 5 3 2 2 3 3" xfId="30947"/>
    <cellStyle name="40% - Énfasis4 5 3 2 2 3 3 2" xfId="30948"/>
    <cellStyle name="40% - Énfasis4 5 3 2 2 3 4" xfId="30949"/>
    <cellStyle name="40% - Énfasis4 5 3 2 2 4" xfId="30950"/>
    <cellStyle name="40% - Énfasis4 5 3 2 2 4 2" xfId="30951"/>
    <cellStyle name="40% - Énfasis4 5 3 2 2 5" xfId="30952"/>
    <cellStyle name="40% - Énfasis4 5 3 2 2 5 2" xfId="30953"/>
    <cellStyle name="40% - Énfasis4 5 3 2 2 6" xfId="30954"/>
    <cellStyle name="40% - Énfasis4 5 3 2 3" xfId="30955"/>
    <cellStyle name="40% - Énfasis4 5 3 2 3 2" xfId="30956"/>
    <cellStyle name="40% - Énfasis4 5 3 2 3 2 2" xfId="30957"/>
    <cellStyle name="40% - Énfasis4 5 3 2 3 2 2 2" xfId="30958"/>
    <cellStyle name="40% - Énfasis4 5 3 2 3 2 2 2 2" xfId="30959"/>
    <cellStyle name="40% - Énfasis4 5 3 2 3 2 2 3" xfId="30960"/>
    <cellStyle name="40% - Énfasis4 5 3 2 3 2 2 3 2" xfId="30961"/>
    <cellStyle name="40% - Énfasis4 5 3 2 3 2 2 4" xfId="30962"/>
    <cellStyle name="40% - Énfasis4 5 3 2 3 2 3" xfId="30963"/>
    <cellStyle name="40% - Énfasis4 5 3 2 3 2 3 2" xfId="30964"/>
    <cellStyle name="40% - Énfasis4 5 3 2 3 2 4" xfId="30965"/>
    <cellStyle name="40% - Énfasis4 5 3 2 3 2 4 2" xfId="30966"/>
    <cellStyle name="40% - Énfasis4 5 3 2 3 2 5" xfId="30967"/>
    <cellStyle name="40% - Énfasis4 5 3 2 3 3" xfId="30968"/>
    <cellStyle name="40% - Énfasis4 5 3 2 3 3 2" xfId="30969"/>
    <cellStyle name="40% - Énfasis4 5 3 2 3 3 2 2" xfId="30970"/>
    <cellStyle name="40% - Énfasis4 5 3 2 3 3 3" xfId="30971"/>
    <cellStyle name="40% - Énfasis4 5 3 2 3 3 3 2" xfId="30972"/>
    <cellStyle name="40% - Énfasis4 5 3 2 3 3 4" xfId="30973"/>
    <cellStyle name="40% - Énfasis4 5 3 2 3 4" xfId="30974"/>
    <cellStyle name="40% - Énfasis4 5 3 2 3 4 2" xfId="30975"/>
    <cellStyle name="40% - Énfasis4 5 3 2 3 5" xfId="30976"/>
    <cellStyle name="40% - Énfasis4 5 3 2 3 5 2" xfId="30977"/>
    <cellStyle name="40% - Énfasis4 5 3 2 3 6" xfId="30978"/>
    <cellStyle name="40% - Énfasis4 5 3 2 4" xfId="30979"/>
    <cellStyle name="40% - Énfasis4 5 3 2 4 2" xfId="30980"/>
    <cellStyle name="40% - Énfasis4 5 3 2 4 2 2" xfId="30981"/>
    <cellStyle name="40% - Énfasis4 5 3 2 4 2 2 2" xfId="30982"/>
    <cellStyle name="40% - Énfasis4 5 3 2 4 2 3" xfId="30983"/>
    <cellStyle name="40% - Énfasis4 5 3 2 4 2 3 2" xfId="30984"/>
    <cellStyle name="40% - Énfasis4 5 3 2 4 2 4" xfId="30985"/>
    <cellStyle name="40% - Énfasis4 5 3 2 4 3" xfId="30986"/>
    <cellStyle name="40% - Énfasis4 5 3 2 4 3 2" xfId="30987"/>
    <cellStyle name="40% - Énfasis4 5 3 2 4 4" xfId="30988"/>
    <cellStyle name="40% - Énfasis4 5 3 2 4 4 2" xfId="30989"/>
    <cellStyle name="40% - Énfasis4 5 3 2 4 5" xfId="30990"/>
    <cellStyle name="40% - Énfasis4 5 3 2 5" xfId="30991"/>
    <cellStyle name="40% - Énfasis4 5 3 2 5 2" xfId="30992"/>
    <cellStyle name="40% - Énfasis4 5 3 2 5 2 2" xfId="30993"/>
    <cellStyle name="40% - Énfasis4 5 3 2 5 3" xfId="30994"/>
    <cellStyle name="40% - Énfasis4 5 3 2 5 3 2" xfId="30995"/>
    <cellStyle name="40% - Énfasis4 5 3 2 5 4" xfId="30996"/>
    <cellStyle name="40% - Énfasis4 5 3 2 6" xfId="30997"/>
    <cellStyle name="40% - Énfasis4 5 3 2 6 2" xfId="30998"/>
    <cellStyle name="40% - Énfasis4 5 3 2 7" xfId="30999"/>
    <cellStyle name="40% - Énfasis4 5 3 2 7 2" xfId="31000"/>
    <cellStyle name="40% - Énfasis4 5 3 2 8" xfId="31001"/>
    <cellStyle name="40% - Énfasis4 5 3 3" xfId="31002"/>
    <cellStyle name="40% - Énfasis4 5 3 3 2" xfId="31003"/>
    <cellStyle name="40% - Énfasis4 5 3 3 2 2" xfId="31004"/>
    <cellStyle name="40% - Énfasis4 5 3 3 2 2 2" xfId="31005"/>
    <cellStyle name="40% - Énfasis4 5 3 3 2 2 2 2" xfId="31006"/>
    <cellStyle name="40% - Énfasis4 5 3 3 2 2 3" xfId="31007"/>
    <cellStyle name="40% - Énfasis4 5 3 3 2 2 3 2" xfId="31008"/>
    <cellStyle name="40% - Énfasis4 5 3 3 2 2 4" xfId="31009"/>
    <cellStyle name="40% - Énfasis4 5 3 3 2 3" xfId="31010"/>
    <cellStyle name="40% - Énfasis4 5 3 3 2 3 2" xfId="31011"/>
    <cellStyle name="40% - Énfasis4 5 3 3 2 4" xfId="31012"/>
    <cellStyle name="40% - Énfasis4 5 3 3 2 4 2" xfId="31013"/>
    <cellStyle name="40% - Énfasis4 5 3 3 2 5" xfId="31014"/>
    <cellStyle name="40% - Énfasis4 5 3 3 3" xfId="31015"/>
    <cellStyle name="40% - Énfasis4 5 3 3 3 2" xfId="31016"/>
    <cellStyle name="40% - Énfasis4 5 3 3 3 2 2" xfId="31017"/>
    <cellStyle name="40% - Énfasis4 5 3 3 3 3" xfId="31018"/>
    <cellStyle name="40% - Énfasis4 5 3 3 3 3 2" xfId="31019"/>
    <cellStyle name="40% - Énfasis4 5 3 3 3 4" xfId="31020"/>
    <cellStyle name="40% - Énfasis4 5 3 3 4" xfId="31021"/>
    <cellStyle name="40% - Énfasis4 5 3 3 4 2" xfId="31022"/>
    <cellStyle name="40% - Énfasis4 5 3 3 5" xfId="31023"/>
    <cellStyle name="40% - Énfasis4 5 3 3 5 2" xfId="31024"/>
    <cellStyle name="40% - Énfasis4 5 3 3 6" xfId="31025"/>
    <cellStyle name="40% - Énfasis4 5 3 4" xfId="31026"/>
    <cellStyle name="40% - Énfasis4 5 3 4 2" xfId="31027"/>
    <cellStyle name="40% - Énfasis4 5 3 4 2 2" xfId="31028"/>
    <cellStyle name="40% - Énfasis4 5 3 4 2 2 2" xfId="31029"/>
    <cellStyle name="40% - Énfasis4 5 3 4 2 2 2 2" xfId="31030"/>
    <cellStyle name="40% - Énfasis4 5 3 4 2 2 3" xfId="31031"/>
    <cellStyle name="40% - Énfasis4 5 3 4 2 2 3 2" xfId="31032"/>
    <cellStyle name="40% - Énfasis4 5 3 4 2 2 4" xfId="31033"/>
    <cellStyle name="40% - Énfasis4 5 3 4 2 3" xfId="31034"/>
    <cellStyle name="40% - Énfasis4 5 3 4 2 3 2" xfId="31035"/>
    <cellStyle name="40% - Énfasis4 5 3 4 2 4" xfId="31036"/>
    <cellStyle name="40% - Énfasis4 5 3 4 2 4 2" xfId="31037"/>
    <cellStyle name="40% - Énfasis4 5 3 4 2 5" xfId="31038"/>
    <cellStyle name="40% - Énfasis4 5 3 4 3" xfId="31039"/>
    <cellStyle name="40% - Énfasis4 5 3 4 3 2" xfId="31040"/>
    <cellStyle name="40% - Énfasis4 5 3 4 3 2 2" xfId="31041"/>
    <cellStyle name="40% - Énfasis4 5 3 4 3 3" xfId="31042"/>
    <cellStyle name="40% - Énfasis4 5 3 4 3 3 2" xfId="31043"/>
    <cellStyle name="40% - Énfasis4 5 3 4 3 4" xfId="31044"/>
    <cellStyle name="40% - Énfasis4 5 3 4 4" xfId="31045"/>
    <cellStyle name="40% - Énfasis4 5 3 4 4 2" xfId="31046"/>
    <cellStyle name="40% - Énfasis4 5 3 4 5" xfId="31047"/>
    <cellStyle name="40% - Énfasis4 5 3 4 5 2" xfId="31048"/>
    <cellStyle name="40% - Énfasis4 5 3 4 6" xfId="31049"/>
    <cellStyle name="40% - Énfasis4 5 3 5" xfId="31050"/>
    <cellStyle name="40% - Énfasis4 5 3 5 2" xfId="31051"/>
    <cellStyle name="40% - Énfasis4 5 3 5 2 2" xfId="31052"/>
    <cellStyle name="40% - Énfasis4 5 3 5 2 2 2" xfId="31053"/>
    <cellStyle name="40% - Énfasis4 5 3 5 2 3" xfId="31054"/>
    <cellStyle name="40% - Énfasis4 5 3 5 2 3 2" xfId="31055"/>
    <cellStyle name="40% - Énfasis4 5 3 5 2 4" xfId="31056"/>
    <cellStyle name="40% - Énfasis4 5 3 5 3" xfId="31057"/>
    <cellStyle name="40% - Énfasis4 5 3 5 3 2" xfId="31058"/>
    <cellStyle name="40% - Énfasis4 5 3 5 4" xfId="31059"/>
    <cellStyle name="40% - Énfasis4 5 3 5 4 2" xfId="31060"/>
    <cellStyle name="40% - Énfasis4 5 3 5 5" xfId="31061"/>
    <cellStyle name="40% - Énfasis4 5 3 6" xfId="31062"/>
    <cellStyle name="40% - Énfasis4 5 3 6 2" xfId="31063"/>
    <cellStyle name="40% - Énfasis4 5 3 6 2 2" xfId="31064"/>
    <cellStyle name="40% - Énfasis4 5 3 6 3" xfId="31065"/>
    <cellStyle name="40% - Énfasis4 5 3 6 3 2" xfId="31066"/>
    <cellStyle name="40% - Énfasis4 5 3 6 4" xfId="31067"/>
    <cellStyle name="40% - Énfasis4 5 3 7" xfId="31068"/>
    <cellStyle name="40% - Énfasis4 5 3 7 2" xfId="31069"/>
    <cellStyle name="40% - Énfasis4 5 3 8" xfId="31070"/>
    <cellStyle name="40% - Énfasis4 5 3 8 2" xfId="31071"/>
    <cellStyle name="40% - Énfasis4 5 3 9" xfId="31072"/>
    <cellStyle name="40% - Énfasis4 5 4" xfId="31073"/>
    <cellStyle name="40% - Énfasis4 5 4 2" xfId="31074"/>
    <cellStyle name="40% - Énfasis4 5 4 2 2" xfId="31075"/>
    <cellStyle name="40% - Énfasis4 5 4 2 2 2" xfId="31076"/>
    <cellStyle name="40% - Énfasis4 5 4 2 2 2 2" xfId="31077"/>
    <cellStyle name="40% - Énfasis4 5 4 2 2 2 2 2" xfId="31078"/>
    <cellStyle name="40% - Énfasis4 5 4 2 2 2 2 2 2" xfId="31079"/>
    <cellStyle name="40% - Énfasis4 5 4 2 2 2 2 3" xfId="31080"/>
    <cellStyle name="40% - Énfasis4 5 4 2 2 2 2 3 2" xfId="31081"/>
    <cellStyle name="40% - Énfasis4 5 4 2 2 2 2 4" xfId="31082"/>
    <cellStyle name="40% - Énfasis4 5 4 2 2 2 3" xfId="31083"/>
    <cellStyle name="40% - Énfasis4 5 4 2 2 2 3 2" xfId="31084"/>
    <cellStyle name="40% - Énfasis4 5 4 2 2 2 4" xfId="31085"/>
    <cellStyle name="40% - Énfasis4 5 4 2 2 2 4 2" xfId="31086"/>
    <cellStyle name="40% - Énfasis4 5 4 2 2 2 5" xfId="31087"/>
    <cellStyle name="40% - Énfasis4 5 4 2 2 3" xfId="31088"/>
    <cellStyle name="40% - Énfasis4 5 4 2 2 3 2" xfId="31089"/>
    <cellStyle name="40% - Énfasis4 5 4 2 2 3 2 2" xfId="31090"/>
    <cellStyle name="40% - Énfasis4 5 4 2 2 3 3" xfId="31091"/>
    <cellStyle name="40% - Énfasis4 5 4 2 2 3 3 2" xfId="31092"/>
    <cellStyle name="40% - Énfasis4 5 4 2 2 3 4" xfId="31093"/>
    <cellStyle name="40% - Énfasis4 5 4 2 2 4" xfId="31094"/>
    <cellStyle name="40% - Énfasis4 5 4 2 2 4 2" xfId="31095"/>
    <cellStyle name="40% - Énfasis4 5 4 2 2 5" xfId="31096"/>
    <cellStyle name="40% - Énfasis4 5 4 2 2 5 2" xfId="31097"/>
    <cellStyle name="40% - Énfasis4 5 4 2 2 6" xfId="31098"/>
    <cellStyle name="40% - Énfasis4 5 4 2 3" xfId="31099"/>
    <cellStyle name="40% - Énfasis4 5 4 2 3 2" xfId="31100"/>
    <cellStyle name="40% - Énfasis4 5 4 2 3 2 2" xfId="31101"/>
    <cellStyle name="40% - Énfasis4 5 4 2 3 2 2 2" xfId="31102"/>
    <cellStyle name="40% - Énfasis4 5 4 2 3 2 2 2 2" xfId="31103"/>
    <cellStyle name="40% - Énfasis4 5 4 2 3 2 2 3" xfId="31104"/>
    <cellStyle name="40% - Énfasis4 5 4 2 3 2 2 3 2" xfId="31105"/>
    <cellStyle name="40% - Énfasis4 5 4 2 3 2 2 4" xfId="31106"/>
    <cellStyle name="40% - Énfasis4 5 4 2 3 2 3" xfId="31107"/>
    <cellStyle name="40% - Énfasis4 5 4 2 3 2 3 2" xfId="31108"/>
    <cellStyle name="40% - Énfasis4 5 4 2 3 2 4" xfId="31109"/>
    <cellStyle name="40% - Énfasis4 5 4 2 3 2 4 2" xfId="31110"/>
    <cellStyle name="40% - Énfasis4 5 4 2 3 2 5" xfId="31111"/>
    <cellStyle name="40% - Énfasis4 5 4 2 3 3" xfId="31112"/>
    <cellStyle name="40% - Énfasis4 5 4 2 3 3 2" xfId="31113"/>
    <cellStyle name="40% - Énfasis4 5 4 2 3 3 2 2" xfId="31114"/>
    <cellStyle name="40% - Énfasis4 5 4 2 3 3 3" xfId="31115"/>
    <cellStyle name="40% - Énfasis4 5 4 2 3 3 3 2" xfId="31116"/>
    <cellStyle name="40% - Énfasis4 5 4 2 3 3 4" xfId="31117"/>
    <cellStyle name="40% - Énfasis4 5 4 2 3 4" xfId="31118"/>
    <cellStyle name="40% - Énfasis4 5 4 2 3 4 2" xfId="31119"/>
    <cellStyle name="40% - Énfasis4 5 4 2 3 5" xfId="31120"/>
    <cellStyle name="40% - Énfasis4 5 4 2 3 5 2" xfId="31121"/>
    <cellStyle name="40% - Énfasis4 5 4 2 3 6" xfId="31122"/>
    <cellStyle name="40% - Énfasis4 5 4 2 4" xfId="31123"/>
    <cellStyle name="40% - Énfasis4 5 4 2 4 2" xfId="31124"/>
    <cellStyle name="40% - Énfasis4 5 4 2 4 2 2" xfId="31125"/>
    <cellStyle name="40% - Énfasis4 5 4 2 4 2 2 2" xfId="31126"/>
    <cellStyle name="40% - Énfasis4 5 4 2 4 2 3" xfId="31127"/>
    <cellStyle name="40% - Énfasis4 5 4 2 4 2 3 2" xfId="31128"/>
    <cellStyle name="40% - Énfasis4 5 4 2 4 2 4" xfId="31129"/>
    <cellStyle name="40% - Énfasis4 5 4 2 4 3" xfId="31130"/>
    <cellStyle name="40% - Énfasis4 5 4 2 4 3 2" xfId="31131"/>
    <cellStyle name="40% - Énfasis4 5 4 2 4 4" xfId="31132"/>
    <cellStyle name="40% - Énfasis4 5 4 2 4 4 2" xfId="31133"/>
    <cellStyle name="40% - Énfasis4 5 4 2 4 5" xfId="31134"/>
    <cellStyle name="40% - Énfasis4 5 4 2 5" xfId="31135"/>
    <cellStyle name="40% - Énfasis4 5 4 2 5 2" xfId="31136"/>
    <cellStyle name="40% - Énfasis4 5 4 2 5 2 2" xfId="31137"/>
    <cellStyle name="40% - Énfasis4 5 4 2 5 3" xfId="31138"/>
    <cellStyle name="40% - Énfasis4 5 4 2 5 3 2" xfId="31139"/>
    <cellStyle name="40% - Énfasis4 5 4 2 5 4" xfId="31140"/>
    <cellStyle name="40% - Énfasis4 5 4 2 6" xfId="31141"/>
    <cellStyle name="40% - Énfasis4 5 4 2 6 2" xfId="31142"/>
    <cellStyle name="40% - Énfasis4 5 4 2 7" xfId="31143"/>
    <cellStyle name="40% - Énfasis4 5 4 2 7 2" xfId="31144"/>
    <cellStyle name="40% - Énfasis4 5 4 2 8" xfId="31145"/>
    <cellStyle name="40% - Énfasis4 5 4 3" xfId="31146"/>
    <cellStyle name="40% - Énfasis4 5 4 3 2" xfId="31147"/>
    <cellStyle name="40% - Énfasis4 5 4 3 2 2" xfId="31148"/>
    <cellStyle name="40% - Énfasis4 5 4 3 2 2 2" xfId="31149"/>
    <cellStyle name="40% - Énfasis4 5 4 3 2 2 2 2" xfId="31150"/>
    <cellStyle name="40% - Énfasis4 5 4 3 2 2 3" xfId="31151"/>
    <cellStyle name="40% - Énfasis4 5 4 3 2 2 3 2" xfId="31152"/>
    <cellStyle name="40% - Énfasis4 5 4 3 2 2 4" xfId="31153"/>
    <cellStyle name="40% - Énfasis4 5 4 3 2 3" xfId="31154"/>
    <cellStyle name="40% - Énfasis4 5 4 3 2 3 2" xfId="31155"/>
    <cellStyle name="40% - Énfasis4 5 4 3 2 4" xfId="31156"/>
    <cellStyle name="40% - Énfasis4 5 4 3 2 4 2" xfId="31157"/>
    <cellStyle name="40% - Énfasis4 5 4 3 2 5" xfId="31158"/>
    <cellStyle name="40% - Énfasis4 5 4 3 3" xfId="31159"/>
    <cellStyle name="40% - Énfasis4 5 4 3 3 2" xfId="31160"/>
    <cellStyle name="40% - Énfasis4 5 4 3 3 2 2" xfId="31161"/>
    <cellStyle name="40% - Énfasis4 5 4 3 3 3" xfId="31162"/>
    <cellStyle name="40% - Énfasis4 5 4 3 3 3 2" xfId="31163"/>
    <cellStyle name="40% - Énfasis4 5 4 3 3 4" xfId="31164"/>
    <cellStyle name="40% - Énfasis4 5 4 3 4" xfId="31165"/>
    <cellStyle name="40% - Énfasis4 5 4 3 4 2" xfId="31166"/>
    <cellStyle name="40% - Énfasis4 5 4 3 5" xfId="31167"/>
    <cellStyle name="40% - Énfasis4 5 4 3 5 2" xfId="31168"/>
    <cellStyle name="40% - Énfasis4 5 4 3 6" xfId="31169"/>
    <cellStyle name="40% - Énfasis4 5 4 4" xfId="31170"/>
    <cellStyle name="40% - Énfasis4 5 4 4 2" xfId="31171"/>
    <cellStyle name="40% - Énfasis4 5 4 4 2 2" xfId="31172"/>
    <cellStyle name="40% - Énfasis4 5 4 4 2 2 2" xfId="31173"/>
    <cellStyle name="40% - Énfasis4 5 4 4 2 2 2 2" xfId="31174"/>
    <cellStyle name="40% - Énfasis4 5 4 4 2 2 3" xfId="31175"/>
    <cellStyle name="40% - Énfasis4 5 4 4 2 2 3 2" xfId="31176"/>
    <cellStyle name="40% - Énfasis4 5 4 4 2 2 4" xfId="31177"/>
    <cellStyle name="40% - Énfasis4 5 4 4 2 3" xfId="31178"/>
    <cellStyle name="40% - Énfasis4 5 4 4 2 3 2" xfId="31179"/>
    <cellStyle name="40% - Énfasis4 5 4 4 2 4" xfId="31180"/>
    <cellStyle name="40% - Énfasis4 5 4 4 2 4 2" xfId="31181"/>
    <cellStyle name="40% - Énfasis4 5 4 4 2 5" xfId="31182"/>
    <cellStyle name="40% - Énfasis4 5 4 4 3" xfId="31183"/>
    <cellStyle name="40% - Énfasis4 5 4 4 3 2" xfId="31184"/>
    <cellStyle name="40% - Énfasis4 5 4 4 3 2 2" xfId="31185"/>
    <cellStyle name="40% - Énfasis4 5 4 4 3 3" xfId="31186"/>
    <cellStyle name="40% - Énfasis4 5 4 4 3 3 2" xfId="31187"/>
    <cellStyle name="40% - Énfasis4 5 4 4 3 4" xfId="31188"/>
    <cellStyle name="40% - Énfasis4 5 4 4 4" xfId="31189"/>
    <cellStyle name="40% - Énfasis4 5 4 4 4 2" xfId="31190"/>
    <cellStyle name="40% - Énfasis4 5 4 4 5" xfId="31191"/>
    <cellStyle name="40% - Énfasis4 5 4 4 5 2" xfId="31192"/>
    <cellStyle name="40% - Énfasis4 5 4 4 6" xfId="31193"/>
    <cellStyle name="40% - Énfasis4 5 4 5" xfId="31194"/>
    <cellStyle name="40% - Énfasis4 5 4 5 2" xfId="31195"/>
    <cellStyle name="40% - Énfasis4 5 4 5 2 2" xfId="31196"/>
    <cellStyle name="40% - Énfasis4 5 4 5 2 2 2" xfId="31197"/>
    <cellStyle name="40% - Énfasis4 5 4 5 2 3" xfId="31198"/>
    <cellStyle name="40% - Énfasis4 5 4 5 2 3 2" xfId="31199"/>
    <cellStyle name="40% - Énfasis4 5 4 5 2 4" xfId="31200"/>
    <cellStyle name="40% - Énfasis4 5 4 5 3" xfId="31201"/>
    <cellStyle name="40% - Énfasis4 5 4 5 3 2" xfId="31202"/>
    <cellStyle name="40% - Énfasis4 5 4 5 4" xfId="31203"/>
    <cellStyle name="40% - Énfasis4 5 4 5 4 2" xfId="31204"/>
    <cellStyle name="40% - Énfasis4 5 4 5 5" xfId="31205"/>
    <cellStyle name="40% - Énfasis4 5 4 6" xfId="31206"/>
    <cellStyle name="40% - Énfasis4 5 4 6 2" xfId="31207"/>
    <cellStyle name="40% - Énfasis4 5 4 6 2 2" xfId="31208"/>
    <cellStyle name="40% - Énfasis4 5 4 6 3" xfId="31209"/>
    <cellStyle name="40% - Énfasis4 5 4 6 3 2" xfId="31210"/>
    <cellStyle name="40% - Énfasis4 5 4 6 4" xfId="31211"/>
    <cellStyle name="40% - Énfasis4 5 4 7" xfId="31212"/>
    <cellStyle name="40% - Énfasis4 5 4 7 2" xfId="31213"/>
    <cellStyle name="40% - Énfasis4 5 4 8" xfId="31214"/>
    <cellStyle name="40% - Énfasis4 5 4 8 2" xfId="31215"/>
    <cellStyle name="40% - Énfasis4 5 4 9" xfId="31216"/>
    <cellStyle name="40% - Énfasis4 5 5" xfId="31217"/>
    <cellStyle name="40% - Énfasis4 5 5 2" xfId="31218"/>
    <cellStyle name="40% - Énfasis4 5 5 2 2" xfId="31219"/>
    <cellStyle name="40% - Énfasis4 5 5 2 2 2" xfId="31220"/>
    <cellStyle name="40% - Énfasis4 5 5 2 2 2 2" xfId="31221"/>
    <cellStyle name="40% - Énfasis4 5 5 2 2 2 2 2" xfId="31222"/>
    <cellStyle name="40% - Énfasis4 5 5 2 2 2 2 2 2" xfId="31223"/>
    <cellStyle name="40% - Énfasis4 5 5 2 2 2 2 3" xfId="31224"/>
    <cellStyle name="40% - Énfasis4 5 5 2 2 2 2 3 2" xfId="31225"/>
    <cellStyle name="40% - Énfasis4 5 5 2 2 2 2 4" xfId="31226"/>
    <cellStyle name="40% - Énfasis4 5 5 2 2 2 3" xfId="31227"/>
    <cellStyle name="40% - Énfasis4 5 5 2 2 2 3 2" xfId="31228"/>
    <cellStyle name="40% - Énfasis4 5 5 2 2 2 4" xfId="31229"/>
    <cellStyle name="40% - Énfasis4 5 5 2 2 2 4 2" xfId="31230"/>
    <cellStyle name="40% - Énfasis4 5 5 2 2 2 5" xfId="31231"/>
    <cellStyle name="40% - Énfasis4 5 5 2 2 3" xfId="31232"/>
    <cellStyle name="40% - Énfasis4 5 5 2 2 3 2" xfId="31233"/>
    <cellStyle name="40% - Énfasis4 5 5 2 2 3 2 2" xfId="31234"/>
    <cellStyle name="40% - Énfasis4 5 5 2 2 3 3" xfId="31235"/>
    <cellStyle name="40% - Énfasis4 5 5 2 2 3 3 2" xfId="31236"/>
    <cellStyle name="40% - Énfasis4 5 5 2 2 3 4" xfId="31237"/>
    <cellStyle name="40% - Énfasis4 5 5 2 2 4" xfId="31238"/>
    <cellStyle name="40% - Énfasis4 5 5 2 2 4 2" xfId="31239"/>
    <cellStyle name="40% - Énfasis4 5 5 2 2 5" xfId="31240"/>
    <cellStyle name="40% - Énfasis4 5 5 2 2 5 2" xfId="31241"/>
    <cellStyle name="40% - Énfasis4 5 5 2 2 6" xfId="31242"/>
    <cellStyle name="40% - Énfasis4 5 5 2 3" xfId="31243"/>
    <cellStyle name="40% - Énfasis4 5 5 2 3 2" xfId="31244"/>
    <cellStyle name="40% - Énfasis4 5 5 2 3 2 2" xfId="31245"/>
    <cellStyle name="40% - Énfasis4 5 5 2 3 2 2 2" xfId="31246"/>
    <cellStyle name="40% - Énfasis4 5 5 2 3 2 2 2 2" xfId="31247"/>
    <cellStyle name="40% - Énfasis4 5 5 2 3 2 2 3" xfId="31248"/>
    <cellStyle name="40% - Énfasis4 5 5 2 3 2 2 3 2" xfId="31249"/>
    <cellStyle name="40% - Énfasis4 5 5 2 3 2 2 4" xfId="31250"/>
    <cellStyle name="40% - Énfasis4 5 5 2 3 2 3" xfId="31251"/>
    <cellStyle name="40% - Énfasis4 5 5 2 3 2 3 2" xfId="31252"/>
    <cellStyle name="40% - Énfasis4 5 5 2 3 2 4" xfId="31253"/>
    <cellStyle name="40% - Énfasis4 5 5 2 3 2 4 2" xfId="31254"/>
    <cellStyle name="40% - Énfasis4 5 5 2 3 2 5" xfId="31255"/>
    <cellStyle name="40% - Énfasis4 5 5 2 3 3" xfId="31256"/>
    <cellStyle name="40% - Énfasis4 5 5 2 3 3 2" xfId="31257"/>
    <cellStyle name="40% - Énfasis4 5 5 2 3 3 2 2" xfId="31258"/>
    <cellStyle name="40% - Énfasis4 5 5 2 3 3 3" xfId="31259"/>
    <cellStyle name="40% - Énfasis4 5 5 2 3 3 3 2" xfId="31260"/>
    <cellStyle name="40% - Énfasis4 5 5 2 3 3 4" xfId="31261"/>
    <cellStyle name="40% - Énfasis4 5 5 2 3 4" xfId="31262"/>
    <cellStyle name="40% - Énfasis4 5 5 2 3 4 2" xfId="31263"/>
    <cellStyle name="40% - Énfasis4 5 5 2 3 5" xfId="31264"/>
    <cellStyle name="40% - Énfasis4 5 5 2 3 5 2" xfId="31265"/>
    <cellStyle name="40% - Énfasis4 5 5 2 3 6" xfId="31266"/>
    <cellStyle name="40% - Énfasis4 5 5 2 4" xfId="31267"/>
    <cellStyle name="40% - Énfasis4 5 5 2 4 2" xfId="31268"/>
    <cellStyle name="40% - Énfasis4 5 5 2 4 2 2" xfId="31269"/>
    <cellStyle name="40% - Énfasis4 5 5 2 4 2 2 2" xfId="31270"/>
    <cellStyle name="40% - Énfasis4 5 5 2 4 2 3" xfId="31271"/>
    <cellStyle name="40% - Énfasis4 5 5 2 4 2 3 2" xfId="31272"/>
    <cellStyle name="40% - Énfasis4 5 5 2 4 2 4" xfId="31273"/>
    <cellStyle name="40% - Énfasis4 5 5 2 4 3" xfId="31274"/>
    <cellStyle name="40% - Énfasis4 5 5 2 4 3 2" xfId="31275"/>
    <cellStyle name="40% - Énfasis4 5 5 2 4 4" xfId="31276"/>
    <cellStyle name="40% - Énfasis4 5 5 2 4 4 2" xfId="31277"/>
    <cellStyle name="40% - Énfasis4 5 5 2 4 5" xfId="31278"/>
    <cellStyle name="40% - Énfasis4 5 5 2 5" xfId="31279"/>
    <cellStyle name="40% - Énfasis4 5 5 2 5 2" xfId="31280"/>
    <cellStyle name="40% - Énfasis4 5 5 2 5 2 2" xfId="31281"/>
    <cellStyle name="40% - Énfasis4 5 5 2 5 3" xfId="31282"/>
    <cellStyle name="40% - Énfasis4 5 5 2 5 3 2" xfId="31283"/>
    <cellStyle name="40% - Énfasis4 5 5 2 5 4" xfId="31284"/>
    <cellStyle name="40% - Énfasis4 5 5 2 6" xfId="31285"/>
    <cellStyle name="40% - Énfasis4 5 5 2 6 2" xfId="31286"/>
    <cellStyle name="40% - Énfasis4 5 5 2 7" xfId="31287"/>
    <cellStyle name="40% - Énfasis4 5 5 2 7 2" xfId="31288"/>
    <cellStyle name="40% - Énfasis4 5 5 2 8" xfId="31289"/>
    <cellStyle name="40% - Énfasis4 5 5 3" xfId="31290"/>
    <cellStyle name="40% - Énfasis4 5 5 3 2" xfId="31291"/>
    <cellStyle name="40% - Énfasis4 5 5 3 2 2" xfId="31292"/>
    <cellStyle name="40% - Énfasis4 5 5 3 2 2 2" xfId="31293"/>
    <cellStyle name="40% - Énfasis4 5 5 3 2 2 2 2" xfId="31294"/>
    <cellStyle name="40% - Énfasis4 5 5 3 2 2 3" xfId="31295"/>
    <cellStyle name="40% - Énfasis4 5 5 3 2 2 3 2" xfId="31296"/>
    <cellStyle name="40% - Énfasis4 5 5 3 2 2 4" xfId="31297"/>
    <cellStyle name="40% - Énfasis4 5 5 3 2 3" xfId="31298"/>
    <cellStyle name="40% - Énfasis4 5 5 3 2 3 2" xfId="31299"/>
    <cellStyle name="40% - Énfasis4 5 5 3 2 4" xfId="31300"/>
    <cellStyle name="40% - Énfasis4 5 5 3 2 4 2" xfId="31301"/>
    <cellStyle name="40% - Énfasis4 5 5 3 2 5" xfId="31302"/>
    <cellStyle name="40% - Énfasis4 5 5 3 3" xfId="31303"/>
    <cellStyle name="40% - Énfasis4 5 5 3 3 2" xfId="31304"/>
    <cellStyle name="40% - Énfasis4 5 5 3 3 2 2" xfId="31305"/>
    <cellStyle name="40% - Énfasis4 5 5 3 3 3" xfId="31306"/>
    <cellStyle name="40% - Énfasis4 5 5 3 3 3 2" xfId="31307"/>
    <cellStyle name="40% - Énfasis4 5 5 3 3 4" xfId="31308"/>
    <cellStyle name="40% - Énfasis4 5 5 3 4" xfId="31309"/>
    <cellStyle name="40% - Énfasis4 5 5 3 4 2" xfId="31310"/>
    <cellStyle name="40% - Énfasis4 5 5 3 5" xfId="31311"/>
    <cellStyle name="40% - Énfasis4 5 5 3 5 2" xfId="31312"/>
    <cellStyle name="40% - Énfasis4 5 5 3 6" xfId="31313"/>
    <cellStyle name="40% - Énfasis4 5 5 4" xfId="31314"/>
    <cellStyle name="40% - Énfasis4 5 5 4 2" xfId="31315"/>
    <cellStyle name="40% - Énfasis4 5 5 4 2 2" xfId="31316"/>
    <cellStyle name="40% - Énfasis4 5 5 4 2 2 2" xfId="31317"/>
    <cellStyle name="40% - Énfasis4 5 5 4 2 2 2 2" xfId="31318"/>
    <cellStyle name="40% - Énfasis4 5 5 4 2 2 3" xfId="31319"/>
    <cellStyle name="40% - Énfasis4 5 5 4 2 2 3 2" xfId="31320"/>
    <cellStyle name="40% - Énfasis4 5 5 4 2 2 4" xfId="31321"/>
    <cellStyle name="40% - Énfasis4 5 5 4 2 3" xfId="31322"/>
    <cellStyle name="40% - Énfasis4 5 5 4 2 3 2" xfId="31323"/>
    <cellStyle name="40% - Énfasis4 5 5 4 2 4" xfId="31324"/>
    <cellStyle name="40% - Énfasis4 5 5 4 2 4 2" xfId="31325"/>
    <cellStyle name="40% - Énfasis4 5 5 4 2 5" xfId="31326"/>
    <cellStyle name="40% - Énfasis4 5 5 4 3" xfId="31327"/>
    <cellStyle name="40% - Énfasis4 5 5 4 3 2" xfId="31328"/>
    <cellStyle name="40% - Énfasis4 5 5 4 3 2 2" xfId="31329"/>
    <cellStyle name="40% - Énfasis4 5 5 4 3 3" xfId="31330"/>
    <cellStyle name="40% - Énfasis4 5 5 4 3 3 2" xfId="31331"/>
    <cellStyle name="40% - Énfasis4 5 5 4 3 4" xfId="31332"/>
    <cellStyle name="40% - Énfasis4 5 5 4 4" xfId="31333"/>
    <cellStyle name="40% - Énfasis4 5 5 4 4 2" xfId="31334"/>
    <cellStyle name="40% - Énfasis4 5 5 4 5" xfId="31335"/>
    <cellStyle name="40% - Énfasis4 5 5 4 5 2" xfId="31336"/>
    <cellStyle name="40% - Énfasis4 5 5 4 6" xfId="31337"/>
    <cellStyle name="40% - Énfasis4 5 5 5" xfId="31338"/>
    <cellStyle name="40% - Énfasis4 5 5 5 2" xfId="31339"/>
    <cellStyle name="40% - Énfasis4 5 5 5 2 2" xfId="31340"/>
    <cellStyle name="40% - Énfasis4 5 5 5 2 2 2" xfId="31341"/>
    <cellStyle name="40% - Énfasis4 5 5 5 2 3" xfId="31342"/>
    <cellStyle name="40% - Énfasis4 5 5 5 2 3 2" xfId="31343"/>
    <cellStyle name="40% - Énfasis4 5 5 5 2 4" xfId="31344"/>
    <cellStyle name="40% - Énfasis4 5 5 5 3" xfId="31345"/>
    <cellStyle name="40% - Énfasis4 5 5 5 3 2" xfId="31346"/>
    <cellStyle name="40% - Énfasis4 5 5 5 4" xfId="31347"/>
    <cellStyle name="40% - Énfasis4 5 5 5 4 2" xfId="31348"/>
    <cellStyle name="40% - Énfasis4 5 5 5 5" xfId="31349"/>
    <cellStyle name="40% - Énfasis4 5 5 6" xfId="31350"/>
    <cellStyle name="40% - Énfasis4 5 5 6 2" xfId="31351"/>
    <cellStyle name="40% - Énfasis4 5 5 6 2 2" xfId="31352"/>
    <cellStyle name="40% - Énfasis4 5 5 6 3" xfId="31353"/>
    <cellStyle name="40% - Énfasis4 5 5 6 3 2" xfId="31354"/>
    <cellStyle name="40% - Énfasis4 5 5 6 4" xfId="31355"/>
    <cellStyle name="40% - Énfasis4 5 5 7" xfId="31356"/>
    <cellStyle name="40% - Énfasis4 5 5 7 2" xfId="31357"/>
    <cellStyle name="40% - Énfasis4 5 5 8" xfId="31358"/>
    <cellStyle name="40% - Énfasis4 5 5 8 2" xfId="31359"/>
    <cellStyle name="40% - Énfasis4 5 5 9" xfId="31360"/>
    <cellStyle name="40% - Énfasis4 5 6" xfId="31361"/>
    <cellStyle name="40% - Énfasis4 5 6 2" xfId="31362"/>
    <cellStyle name="40% - Énfasis4 5 6 2 2" xfId="31363"/>
    <cellStyle name="40% - Énfasis4 5 6 2 2 2" xfId="31364"/>
    <cellStyle name="40% - Énfasis4 5 6 2 2 2 2" xfId="31365"/>
    <cellStyle name="40% - Énfasis4 5 6 2 2 2 2 2" xfId="31366"/>
    <cellStyle name="40% - Énfasis4 5 6 2 2 2 2 2 2" xfId="31367"/>
    <cellStyle name="40% - Énfasis4 5 6 2 2 2 2 3" xfId="31368"/>
    <cellStyle name="40% - Énfasis4 5 6 2 2 2 2 3 2" xfId="31369"/>
    <cellStyle name="40% - Énfasis4 5 6 2 2 2 2 4" xfId="31370"/>
    <cellStyle name="40% - Énfasis4 5 6 2 2 2 3" xfId="31371"/>
    <cellStyle name="40% - Énfasis4 5 6 2 2 2 3 2" xfId="31372"/>
    <cellStyle name="40% - Énfasis4 5 6 2 2 2 4" xfId="31373"/>
    <cellStyle name="40% - Énfasis4 5 6 2 2 2 4 2" xfId="31374"/>
    <cellStyle name="40% - Énfasis4 5 6 2 2 2 5" xfId="31375"/>
    <cellStyle name="40% - Énfasis4 5 6 2 2 3" xfId="31376"/>
    <cellStyle name="40% - Énfasis4 5 6 2 2 3 2" xfId="31377"/>
    <cellStyle name="40% - Énfasis4 5 6 2 2 3 2 2" xfId="31378"/>
    <cellStyle name="40% - Énfasis4 5 6 2 2 3 3" xfId="31379"/>
    <cellStyle name="40% - Énfasis4 5 6 2 2 3 3 2" xfId="31380"/>
    <cellStyle name="40% - Énfasis4 5 6 2 2 3 4" xfId="31381"/>
    <cellStyle name="40% - Énfasis4 5 6 2 2 4" xfId="31382"/>
    <cellStyle name="40% - Énfasis4 5 6 2 2 4 2" xfId="31383"/>
    <cellStyle name="40% - Énfasis4 5 6 2 2 5" xfId="31384"/>
    <cellStyle name="40% - Énfasis4 5 6 2 2 5 2" xfId="31385"/>
    <cellStyle name="40% - Énfasis4 5 6 2 2 6" xfId="31386"/>
    <cellStyle name="40% - Énfasis4 5 6 2 3" xfId="31387"/>
    <cellStyle name="40% - Énfasis4 5 6 2 3 2" xfId="31388"/>
    <cellStyle name="40% - Énfasis4 5 6 2 3 2 2" xfId="31389"/>
    <cellStyle name="40% - Énfasis4 5 6 2 3 2 2 2" xfId="31390"/>
    <cellStyle name="40% - Énfasis4 5 6 2 3 2 2 2 2" xfId="31391"/>
    <cellStyle name="40% - Énfasis4 5 6 2 3 2 2 3" xfId="31392"/>
    <cellStyle name="40% - Énfasis4 5 6 2 3 2 2 3 2" xfId="31393"/>
    <cellStyle name="40% - Énfasis4 5 6 2 3 2 2 4" xfId="31394"/>
    <cellStyle name="40% - Énfasis4 5 6 2 3 2 3" xfId="31395"/>
    <cellStyle name="40% - Énfasis4 5 6 2 3 2 3 2" xfId="31396"/>
    <cellStyle name="40% - Énfasis4 5 6 2 3 2 4" xfId="31397"/>
    <cellStyle name="40% - Énfasis4 5 6 2 3 2 4 2" xfId="31398"/>
    <cellStyle name="40% - Énfasis4 5 6 2 3 2 5" xfId="31399"/>
    <cellStyle name="40% - Énfasis4 5 6 2 3 3" xfId="31400"/>
    <cellStyle name="40% - Énfasis4 5 6 2 3 3 2" xfId="31401"/>
    <cellStyle name="40% - Énfasis4 5 6 2 3 3 2 2" xfId="31402"/>
    <cellStyle name="40% - Énfasis4 5 6 2 3 3 3" xfId="31403"/>
    <cellStyle name="40% - Énfasis4 5 6 2 3 3 3 2" xfId="31404"/>
    <cellStyle name="40% - Énfasis4 5 6 2 3 3 4" xfId="31405"/>
    <cellStyle name="40% - Énfasis4 5 6 2 3 4" xfId="31406"/>
    <cellStyle name="40% - Énfasis4 5 6 2 3 4 2" xfId="31407"/>
    <cellStyle name="40% - Énfasis4 5 6 2 3 5" xfId="31408"/>
    <cellStyle name="40% - Énfasis4 5 6 2 3 5 2" xfId="31409"/>
    <cellStyle name="40% - Énfasis4 5 6 2 3 6" xfId="31410"/>
    <cellStyle name="40% - Énfasis4 5 6 2 4" xfId="31411"/>
    <cellStyle name="40% - Énfasis4 5 6 2 4 2" xfId="31412"/>
    <cellStyle name="40% - Énfasis4 5 6 2 4 2 2" xfId="31413"/>
    <cellStyle name="40% - Énfasis4 5 6 2 4 2 2 2" xfId="31414"/>
    <cellStyle name="40% - Énfasis4 5 6 2 4 2 3" xfId="31415"/>
    <cellStyle name="40% - Énfasis4 5 6 2 4 2 3 2" xfId="31416"/>
    <cellStyle name="40% - Énfasis4 5 6 2 4 2 4" xfId="31417"/>
    <cellStyle name="40% - Énfasis4 5 6 2 4 3" xfId="31418"/>
    <cellStyle name="40% - Énfasis4 5 6 2 4 3 2" xfId="31419"/>
    <cellStyle name="40% - Énfasis4 5 6 2 4 4" xfId="31420"/>
    <cellStyle name="40% - Énfasis4 5 6 2 4 4 2" xfId="31421"/>
    <cellStyle name="40% - Énfasis4 5 6 2 4 5" xfId="31422"/>
    <cellStyle name="40% - Énfasis4 5 6 2 5" xfId="31423"/>
    <cellStyle name="40% - Énfasis4 5 6 2 5 2" xfId="31424"/>
    <cellStyle name="40% - Énfasis4 5 6 2 5 2 2" xfId="31425"/>
    <cellStyle name="40% - Énfasis4 5 6 2 5 3" xfId="31426"/>
    <cellStyle name="40% - Énfasis4 5 6 2 5 3 2" xfId="31427"/>
    <cellStyle name="40% - Énfasis4 5 6 2 5 4" xfId="31428"/>
    <cellStyle name="40% - Énfasis4 5 6 2 6" xfId="31429"/>
    <cellStyle name="40% - Énfasis4 5 6 2 6 2" xfId="31430"/>
    <cellStyle name="40% - Énfasis4 5 6 2 7" xfId="31431"/>
    <cellStyle name="40% - Énfasis4 5 6 2 7 2" xfId="31432"/>
    <cellStyle name="40% - Énfasis4 5 6 2 8" xfId="31433"/>
    <cellStyle name="40% - Énfasis4 5 6 3" xfId="31434"/>
    <cellStyle name="40% - Énfasis4 5 6 3 2" xfId="31435"/>
    <cellStyle name="40% - Énfasis4 5 6 3 2 2" xfId="31436"/>
    <cellStyle name="40% - Énfasis4 5 6 3 2 2 2" xfId="31437"/>
    <cellStyle name="40% - Énfasis4 5 6 3 2 2 2 2" xfId="31438"/>
    <cellStyle name="40% - Énfasis4 5 6 3 2 2 3" xfId="31439"/>
    <cellStyle name="40% - Énfasis4 5 6 3 2 2 3 2" xfId="31440"/>
    <cellStyle name="40% - Énfasis4 5 6 3 2 2 4" xfId="31441"/>
    <cellStyle name="40% - Énfasis4 5 6 3 2 3" xfId="31442"/>
    <cellStyle name="40% - Énfasis4 5 6 3 2 3 2" xfId="31443"/>
    <cellStyle name="40% - Énfasis4 5 6 3 2 4" xfId="31444"/>
    <cellStyle name="40% - Énfasis4 5 6 3 2 4 2" xfId="31445"/>
    <cellStyle name="40% - Énfasis4 5 6 3 2 5" xfId="31446"/>
    <cellStyle name="40% - Énfasis4 5 6 3 3" xfId="31447"/>
    <cellStyle name="40% - Énfasis4 5 6 3 3 2" xfId="31448"/>
    <cellStyle name="40% - Énfasis4 5 6 3 3 2 2" xfId="31449"/>
    <cellStyle name="40% - Énfasis4 5 6 3 3 3" xfId="31450"/>
    <cellStyle name="40% - Énfasis4 5 6 3 3 3 2" xfId="31451"/>
    <cellStyle name="40% - Énfasis4 5 6 3 3 4" xfId="31452"/>
    <cellStyle name="40% - Énfasis4 5 6 3 4" xfId="31453"/>
    <cellStyle name="40% - Énfasis4 5 6 3 4 2" xfId="31454"/>
    <cellStyle name="40% - Énfasis4 5 6 3 5" xfId="31455"/>
    <cellStyle name="40% - Énfasis4 5 6 3 5 2" xfId="31456"/>
    <cellStyle name="40% - Énfasis4 5 6 3 6" xfId="31457"/>
    <cellStyle name="40% - Énfasis4 5 6 4" xfId="31458"/>
    <cellStyle name="40% - Énfasis4 5 6 4 2" xfId="31459"/>
    <cellStyle name="40% - Énfasis4 5 6 4 2 2" xfId="31460"/>
    <cellStyle name="40% - Énfasis4 5 6 4 2 2 2" xfId="31461"/>
    <cellStyle name="40% - Énfasis4 5 6 4 2 2 2 2" xfId="31462"/>
    <cellStyle name="40% - Énfasis4 5 6 4 2 2 3" xfId="31463"/>
    <cellStyle name="40% - Énfasis4 5 6 4 2 2 3 2" xfId="31464"/>
    <cellStyle name="40% - Énfasis4 5 6 4 2 2 4" xfId="31465"/>
    <cellStyle name="40% - Énfasis4 5 6 4 2 3" xfId="31466"/>
    <cellStyle name="40% - Énfasis4 5 6 4 2 3 2" xfId="31467"/>
    <cellStyle name="40% - Énfasis4 5 6 4 2 4" xfId="31468"/>
    <cellStyle name="40% - Énfasis4 5 6 4 2 4 2" xfId="31469"/>
    <cellStyle name="40% - Énfasis4 5 6 4 2 5" xfId="31470"/>
    <cellStyle name="40% - Énfasis4 5 6 4 3" xfId="31471"/>
    <cellStyle name="40% - Énfasis4 5 6 4 3 2" xfId="31472"/>
    <cellStyle name="40% - Énfasis4 5 6 4 3 2 2" xfId="31473"/>
    <cellStyle name="40% - Énfasis4 5 6 4 3 3" xfId="31474"/>
    <cellStyle name="40% - Énfasis4 5 6 4 3 3 2" xfId="31475"/>
    <cellStyle name="40% - Énfasis4 5 6 4 3 4" xfId="31476"/>
    <cellStyle name="40% - Énfasis4 5 6 4 4" xfId="31477"/>
    <cellStyle name="40% - Énfasis4 5 6 4 4 2" xfId="31478"/>
    <cellStyle name="40% - Énfasis4 5 6 4 5" xfId="31479"/>
    <cellStyle name="40% - Énfasis4 5 6 4 5 2" xfId="31480"/>
    <cellStyle name="40% - Énfasis4 5 6 4 6" xfId="31481"/>
    <cellStyle name="40% - Énfasis4 5 6 5" xfId="31482"/>
    <cellStyle name="40% - Énfasis4 5 6 5 2" xfId="31483"/>
    <cellStyle name="40% - Énfasis4 5 6 5 2 2" xfId="31484"/>
    <cellStyle name="40% - Énfasis4 5 6 5 2 2 2" xfId="31485"/>
    <cellStyle name="40% - Énfasis4 5 6 5 2 3" xfId="31486"/>
    <cellStyle name="40% - Énfasis4 5 6 5 2 3 2" xfId="31487"/>
    <cellStyle name="40% - Énfasis4 5 6 5 2 4" xfId="31488"/>
    <cellStyle name="40% - Énfasis4 5 6 5 3" xfId="31489"/>
    <cellStyle name="40% - Énfasis4 5 6 5 3 2" xfId="31490"/>
    <cellStyle name="40% - Énfasis4 5 6 5 4" xfId="31491"/>
    <cellStyle name="40% - Énfasis4 5 6 5 4 2" xfId="31492"/>
    <cellStyle name="40% - Énfasis4 5 6 5 5" xfId="31493"/>
    <cellStyle name="40% - Énfasis4 5 6 6" xfId="31494"/>
    <cellStyle name="40% - Énfasis4 5 6 6 2" xfId="31495"/>
    <cellStyle name="40% - Énfasis4 5 6 6 2 2" xfId="31496"/>
    <cellStyle name="40% - Énfasis4 5 6 6 3" xfId="31497"/>
    <cellStyle name="40% - Énfasis4 5 6 6 3 2" xfId="31498"/>
    <cellStyle name="40% - Énfasis4 5 6 6 4" xfId="31499"/>
    <cellStyle name="40% - Énfasis4 5 6 7" xfId="31500"/>
    <cellStyle name="40% - Énfasis4 5 6 7 2" xfId="31501"/>
    <cellStyle name="40% - Énfasis4 5 6 8" xfId="31502"/>
    <cellStyle name="40% - Énfasis4 5 6 8 2" xfId="31503"/>
    <cellStyle name="40% - Énfasis4 5 6 9" xfId="31504"/>
    <cellStyle name="40% - Énfasis4 5 7" xfId="31505"/>
    <cellStyle name="40% - Énfasis4 5 7 2" xfId="31506"/>
    <cellStyle name="40% - Énfasis4 5 7 2 2" xfId="31507"/>
    <cellStyle name="40% - Énfasis4 5 7 2 2 2" xfId="31508"/>
    <cellStyle name="40% - Énfasis4 5 7 2 2 2 2" xfId="31509"/>
    <cellStyle name="40% - Énfasis4 5 7 2 2 2 2 2" xfId="31510"/>
    <cellStyle name="40% - Énfasis4 5 7 2 2 2 2 2 2" xfId="31511"/>
    <cellStyle name="40% - Énfasis4 5 7 2 2 2 2 3" xfId="31512"/>
    <cellStyle name="40% - Énfasis4 5 7 2 2 2 2 3 2" xfId="31513"/>
    <cellStyle name="40% - Énfasis4 5 7 2 2 2 2 4" xfId="31514"/>
    <cellStyle name="40% - Énfasis4 5 7 2 2 2 3" xfId="31515"/>
    <cellStyle name="40% - Énfasis4 5 7 2 2 2 3 2" xfId="31516"/>
    <cellStyle name="40% - Énfasis4 5 7 2 2 2 4" xfId="31517"/>
    <cellStyle name="40% - Énfasis4 5 7 2 2 2 4 2" xfId="31518"/>
    <cellStyle name="40% - Énfasis4 5 7 2 2 2 5" xfId="31519"/>
    <cellStyle name="40% - Énfasis4 5 7 2 2 3" xfId="31520"/>
    <cellStyle name="40% - Énfasis4 5 7 2 2 3 2" xfId="31521"/>
    <cellStyle name="40% - Énfasis4 5 7 2 2 3 2 2" xfId="31522"/>
    <cellStyle name="40% - Énfasis4 5 7 2 2 3 3" xfId="31523"/>
    <cellStyle name="40% - Énfasis4 5 7 2 2 3 3 2" xfId="31524"/>
    <cellStyle name="40% - Énfasis4 5 7 2 2 3 4" xfId="31525"/>
    <cellStyle name="40% - Énfasis4 5 7 2 2 4" xfId="31526"/>
    <cellStyle name="40% - Énfasis4 5 7 2 2 4 2" xfId="31527"/>
    <cellStyle name="40% - Énfasis4 5 7 2 2 5" xfId="31528"/>
    <cellStyle name="40% - Énfasis4 5 7 2 2 5 2" xfId="31529"/>
    <cellStyle name="40% - Énfasis4 5 7 2 2 6" xfId="31530"/>
    <cellStyle name="40% - Énfasis4 5 7 2 3" xfId="31531"/>
    <cellStyle name="40% - Énfasis4 5 7 2 3 2" xfId="31532"/>
    <cellStyle name="40% - Énfasis4 5 7 2 3 2 2" xfId="31533"/>
    <cellStyle name="40% - Énfasis4 5 7 2 3 2 2 2" xfId="31534"/>
    <cellStyle name="40% - Énfasis4 5 7 2 3 2 2 2 2" xfId="31535"/>
    <cellStyle name="40% - Énfasis4 5 7 2 3 2 2 3" xfId="31536"/>
    <cellStyle name="40% - Énfasis4 5 7 2 3 2 2 3 2" xfId="31537"/>
    <cellStyle name="40% - Énfasis4 5 7 2 3 2 2 4" xfId="31538"/>
    <cellStyle name="40% - Énfasis4 5 7 2 3 2 3" xfId="31539"/>
    <cellStyle name="40% - Énfasis4 5 7 2 3 2 3 2" xfId="31540"/>
    <cellStyle name="40% - Énfasis4 5 7 2 3 2 4" xfId="31541"/>
    <cellStyle name="40% - Énfasis4 5 7 2 3 2 4 2" xfId="31542"/>
    <cellStyle name="40% - Énfasis4 5 7 2 3 2 5" xfId="31543"/>
    <cellStyle name="40% - Énfasis4 5 7 2 3 3" xfId="31544"/>
    <cellStyle name="40% - Énfasis4 5 7 2 3 3 2" xfId="31545"/>
    <cellStyle name="40% - Énfasis4 5 7 2 3 3 2 2" xfId="31546"/>
    <cellStyle name="40% - Énfasis4 5 7 2 3 3 3" xfId="31547"/>
    <cellStyle name="40% - Énfasis4 5 7 2 3 3 3 2" xfId="31548"/>
    <cellStyle name="40% - Énfasis4 5 7 2 3 3 4" xfId="31549"/>
    <cellStyle name="40% - Énfasis4 5 7 2 3 4" xfId="31550"/>
    <cellStyle name="40% - Énfasis4 5 7 2 3 4 2" xfId="31551"/>
    <cellStyle name="40% - Énfasis4 5 7 2 3 5" xfId="31552"/>
    <cellStyle name="40% - Énfasis4 5 7 2 3 5 2" xfId="31553"/>
    <cellStyle name="40% - Énfasis4 5 7 2 3 6" xfId="31554"/>
    <cellStyle name="40% - Énfasis4 5 7 2 4" xfId="31555"/>
    <cellStyle name="40% - Énfasis4 5 7 2 4 2" xfId="31556"/>
    <cellStyle name="40% - Énfasis4 5 7 2 4 2 2" xfId="31557"/>
    <cellStyle name="40% - Énfasis4 5 7 2 4 2 2 2" xfId="31558"/>
    <cellStyle name="40% - Énfasis4 5 7 2 4 2 3" xfId="31559"/>
    <cellStyle name="40% - Énfasis4 5 7 2 4 2 3 2" xfId="31560"/>
    <cellStyle name="40% - Énfasis4 5 7 2 4 2 4" xfId="31561"/>
    <cellStyle name="40% - Énfasis4 5 7 2 4 3" xfId="31562"/>
    <cellStyle name="40% - Énfasis4 5 7 2 4 3 2" xfId="31563"/>
    <cellStyle name="40% - Énfasis4 5 7 2 4 4" xfId="31564"/>
    <cellStyle name="40% - Énfasis4 5 7 2 4 4 2" xfId="31565"/>
    <cellStyle name="40% - Énfasis4 5 7 2 4 5" xfId="31566"/>
    <cellStyle name="40% - Énfasis4 5 7 2 5" xfId="31567"/>
    <cellStyle name="40% - Énfasis4 5 7 2 5 2" xfId="31568"/>
    <cellStyle name="40% - Énfasis4 5 7 2 5 2 2" xfId="31569"/>
    <cellStyle name="40% - Énfasis4 5 7 2 5 3" xfId="31570"/>
    <cellStyle name="40% - Énfasis4 5 7 2 5 3 2" xfId="31571"/>
    <cellStyle name="40% - Énfasis4 5 7 2 5 4" xfId="31572"/>
    <cellStyle name="40% - Énfasis4 5 7 2 6" xfId="31573"/>
    <cellStyle name="40% - Énfasis4 5 7 2 6 2" xfId="31574"/>
    <cellStyle name="40% - Énfasis4 5 7 2 7" xfId="31575"/>
    <cellStyle name="40% - Énfasis4 5 7 2 7 2" xfId="31576"/>
    <cellStyle name="40% - Énfasis4 5 7 2 8" xfId="31577"/>
    <cellStyle name="40% - Énfasis4 5 7 3" xfId="31578"/>
    <cellStyle name="40% - Énfasis4 5 7 3 2" xfId="31579"/>
    <cellStyle name="40% - Énfasis4 5 7 3 2 2" xfId="31580"/>
    <cellStyle name="40% - Énfasis4 5 7 3 2 2 2" xfId="31581"/>
    <cellStyle name="40% - Énfasis4 5 7 3 2 2 2 2" xfId="31582"/>
    <cellStyle name="40% - Énfasis4 5 7 3 2 2 3" xfId="31583"/>
    <cellStyle name="40% - Énfasis4 5 7 3 2 2 3 2" xfId="31584"/>
    <cellStyle name="40% - Énfasis4 5 7 3 2 2 4" xfId="31585"/>
    <cellStyle name="40% - Énfasis4 5 7 3 2 3" xfId="31586"/>
    <cellStyle name="40% - Énfasis4 5 7 3 2 3 2" xfId="31587"/>
    <cellStyle name="40% - Énfasis4 5 7 3 2 4" xfId="31588"/>
    <cellStyle name="40% - Énfasis4 5 7 3 2 4 2" xfId="31589"/>
    <cellStyle name="40% - Énfasis4 5 7 3 2 5" xfId="31590"/>
    <cellStyle name="40% - Énfasis4 5 7 3 3" xfId="31591"/>
    <cellStyle name="40% - Énfasis4 5 7 3 3 2" xfId="31592"/>
    <cellStyle name="40% - Énfasis4 5 7 3 3 2 2" xfId="31593"/>
    <cellStyle name="40% - Énfasis4 5 7 3 3 3" xfId="31594"/>
    <cellStyle name="40% - Énfasis4 5 7 3 3 3 2" xfId="31595"/>
    <cellStyle name="40% - Énfasis4 5 7 3 3 4" xfId="31596"/>
    <cellStyle name="40% - Énfasis4 5 7 3 4" xfId="31597"/>
    <cellStyle name="40% - Énfasis4 5 7 3 4 2" xfId="31598"/>
    <cellStyle name="40% - Énfasis4 5 7 3 5" xfId="31599"/>
    <cellStyle name="40% - Énfasis4 5 7 3 5 2" xfId="31600"/>
    <cellStyle name="40% - Énfasis4 5 7 3 6" xfId="31601"/>
    <cellStyle name="40% - Énfasis4 5 7 4" xfId="31602"/>
    <cellStyle name="40% - Énfasis4 5 7 4 2" xfId="31603"/>
    <cellStyle name="40% - Énfasis4 5 7 4 2 2" xfId="31604"/>
    <cellStyle name="40% - Énfasis4 5 7 4 2 2 2" xfId="31605"/>
    <cellStyle name="40% - Énfasis4 5 7 4 2 2 2 2" xfId="31606"/>
    <cellStyle name="40% - Énfasis4 5 7 4 2 2 3" xfId="31607"/>
    <cellStyle name="40% - Énfasis4 5 7 4 2 2 3 2" xfId="31608"/>
    <cellStyle name="40% - Énfasis4 5 7 4 2 2 4" xfId="31609"/>
    <cellStyle name="40% - Énfasis4 5 7 4 2 3" xfId="31610"/>
    <cellStyle name="40% - Énfasis4 5 7 4 2 3 2" xfId="31611"/>
    <cellStyle name="40% - Énfasis4 5 7 4 2 4" xfId="31612"/>
    <cellStyle name="40% - Énfasis4 5 7 4 2 4 2" xfId="31613"/>
    <cellStyle name="40% - Énfasis4 5 7 4 2 5" xfId="31614"/>
    <cellStyle name="40% - Énfasis4 5 7 4 3" xfId="31615"/>
    <cellStyle name="40% - Énfasis4 5 7 4 3 2" xfId="31616"/>
    <cellStyle name="40% - Énfasis4 5 7 4 3 2 2" xfId="31617"/>
    <cellStyle name="40% - Énfasis4 5 7 4 3 3" xfId="31618"/>
    <cellStyle name="40% - Énfasis4 5 7 4 3 3 2" xfId="31619"/>
    <cellStyle name="40% - Énfasis4 5 7 4 3 4" xfId="31620"/>
    <cellStyle name="40% - Énfasis4 5 7 4 4" xfId="31621"/>
    <cellStyle name="40% - Énfasis4 5 7 4 4 2" xfId="31622"/>
    <cellStyle name="40% - Énfasis4 5 7 4 5" xfId="31623"/>
    <cellStyle name="40% - Énfasis4 5 7 4 5 2" xfId="31624"/>
    <cellStyle name="40% - Énfasis4 5 7 4 6" xfId="31625"/>
    <cellStyle name="40% - Énfasis4 5 7 5" xfId="31626"/>
    <cellStyle name="40% - Énfasis4 5 7 5 2" xfId="31627"/>
    <cellStyle name="40% - Énfasis4 5 7 5 2 2" xfId="31628"/>
    <cellStyle name="40% - Énfasis4 5 7 5 2 2 2" xfId="31629"/>
    <cellStyle name="40% - Énfasis4 5 7 5 2 3" xfId="31630"/>
    <cellStyle name="40% - Énfasis4 5 7 5 2 3 2" xfId="31631"/>
    <cellStyle name="40% - Énfasis4 5 7 5 2 4" xfId="31632"/>
    <cellStyle name="40% - Énfasis4 5 7 5 3" xfId="31633"/>
    <cellStyle name="40% - Énfasis4 5 7 5 3 2" xfId="31634"/>
    <cellStyle name="40% - Énfasis4 5 7 5 4" xfId="31635"/>
    <cellStyle name="40% - Énfasis4 5 7 5 4 2" xfId="31636"/>
    <cellStyle name="40% - Énfasis4 5 7 5 5" xfId="31637"/>
    <cellStyle name="40% - Énfasis4 5 7 6" xfId="31638"/>
    <cellStyle name="40% - Énfasis4 5 7 6 2" xfId="31639"/>
    <cellStyle name="40% - Énfasis4 5 7 6 2 2" xfId="31640"/>
    <cellStyle name="40% - Énfasis4 5 7 6 3" xfId="31641"/>
    <cellStyle name="40% - Énfasis4 5 7 6 3 2" xfId="31642"/>
    <cellStyle name="40% - Énfasis4 5 7 6 4" xfId="31643"/>
    <cellStyle name="40% - Énfasis4 5 7 7" xfId="31644"/>
    <cellStyle name="40% - Énfasis4 5 7 7 2" xfId="31645"/>
    <cellStyle name="40% - Énfasis4 5 7 8" xfId="31646"/>
    <cellStyle name="40% - Énfasis4 5 7 8 2" xfId="31647"/>
    <cellStyle name="40% - Énfasis4 5 7 9" xfId="31648"/>
    <cellStyle name="40% - Énfasis4 5 8" xfId="31649"/>
    <cellStyle name="40% - Énfasis4 5 8 2" xfId="31650"/>
    <cellStyle name="40% - Énfasis4 5 8 2 2" xfId="31651"/>
    <cellStyle name="40% - Énfasis4 5 8 2 2 2" xfId="31652"/>
    <cellStyle name="40% - Énfasis4 5 8 2 2 2 2" xfId="31653"/>
    <cellStyle name="40% - Énfasis4 5 8 2 2 2 2 2" xfId="31654"/>
    <cellStyle name="40% - Énfasis4 5 8 2 2 2 2 2 2" xfId="31655"/>
    <cellStyle name="40% - Énfasis4 5 8 2 2 2 2 3" xfId="31656"/>
    <cellStyle name="40% - Énfasis4 5 8 2 2 2 2 3 2" xfId="31657"/>
    <cellStyle name="40% - Énfasis4 5 8 2 2 2 2 4" xfId="31658"/>
    <cellStyle name="40% - Énfasis4 5 8 2 2 2 3" xfId="31659"/>
    <cellStyle name="40% - Énfasis4 5 8 2 2 2 3 2" xfId="31660"/>
    <cellStyle name="40% - Énfasis4 5 8 2 2 2 4" xfId="31661"/>
    <cellStyle name="40% - Énfasis4 5 8 2 2 2 4 2" xfId="31662"/>
    <cellStyle name="40% - Énfasis4 5 8 2 2 2 5" xfId="31663"/>
    <cellStyle name="40% - Énfasis4 5 8 2 2 3" xfId="31664"/>
    <cellStyle name="40% - Énfasis4 5 8 2 2 3 2" xfId="31665"/>
    <cellStyle name="40% - Énfasis4 5 8 2 2 3 2 2" xfId="31666"/>
    <cellStyle name="40% - Énfasis4 5 8 2 2 3 3" xfId="31667"/>
    <cellStyle name="40% - Énfasis4 5 8 2 2 3 3 2" xfId="31668"/>
    <cellStyle name="40% - Énfasis4 5 8 2 2 3 4" xfId="31669"/>
    <cellStyle name="40% - Énfasis4 5 8 2 2 4" xfId="31670"/>
    <cellStyle name="40% - Énfasis4 5 8 2 2 4 2" xfId="31671"/>
    <cellStyle name="40% - Énfasis4 5 8 2 2 5" xfId="31672"/>
    <cellStyle name="40% - Énfasis4 5 8 2 2 5 2" xfId="31673"/>
    <cellStyle name="40% - Énfasis4 5 8 2 2 6" xfId="31674"/>
    <cellStyle name="40% - Énfasis4 5 8 2 3" xfId="31675"/>
    <cellStyle name="40% - Énfasis4 5 8 2 3 2" xfId="31676"/>
    <cellStyle name="40% - Énfasis4 5 8 2 3 2 2" xfId="31677"/>
    <cellStyle name="40% - Énfasis4 5 8 2 3 2 2 2" xfId="31678"/>
    <cellStyle name="40% - Énfasis4 5 8 2 3 2 2 2 2" xfId="31679"/>
    <cellStyle name="40% - Énfasis4 5 8 2 3 2 2 3" xfId="31680"/>
    <cellStyle name="40% - Énfasis4 5 8 2 3 2 2 3 2" xfId="31681"/>
    <cellStyle name="40% - Énfasis4 5 8 2 3 2 2 4" xfId="31682"/>
    <cellStyle name="40% - Énfasis4 5 8 2 3 2 3" xfId="31683"/>
    <cellStyle name="40% - Énfasis4 5 8 2 3 2 3 2" xfId="31684"/>
    <cellStyle name="40% - Énfasis4 5 8 2 3 2 4" xfId="31685"/>
    <cellStyle name="40% - Énfasis4 5 8 2 3 2 4 2" xfId="31686"/>
    <cellStyle name="40% - Énfasis4 5 8 2 3 2 5" xfId="31687"/>
    <cellStyle name="40% - Énfasis4 5 8 2 3 3" xfId="31688"/>
    <cellStyle name="40% - Énfasis4 5 8 2 3 3 2" xfId="31689"/>
    <cellStyle name="40% - Énfasis4 5 8 2 3 3 2 2" xfId="31690"/>
    <cellStyle name="40% - Énfasis4 5 8 2 3 3 3" xfId="31691"/>
    <cellStyle name="40% - Énfasis4 5 8 2 3 3 3 2" xfId="31692"/>
    <cellStyle name="40% - Énfasis4 5 8 2 3 3 4" xfId="31693"/>
    <cellStyle name="40% - Énfasis4 5 8 2 3 4" xfId="31694"/>
    <cellStyle name="40% - Énfasis4 5 8 2 3 4 2" xfId="31695"/>
    <cellStyle name="40% - Énfasis4 5 8 2 3 5" xfId="31696"/>
    <cellStyle name="40% - Énfasis4 5 8 2 3 5 2" xfId="31697"/>
    <cellStyle name="40% - Énfasis4 5 8 2 3 6" xfId="31698"/>
    <cellStyle name="40% - Énfasis4 5 8 2 4" xfId="31699"/>
    <cellStyle name="40% - Énfasis4 5 8 2 4 2" xfId="31700"/>
    <cellStyle name="40% - Énfasis4 5 8 2 4 2 2" xfId="31701"/>
    <cellStyle name="40% - Énfasis4 5 8 2 4 2 2 2" xfId="31702"/>
    <cellStyle name="40% - Énfasis4 5 8 2 4 2 3" xfId="31703"/>
    <cellStyle name="40% - Énfasis4 5 8 2 4 2 3 2" xfId="31704"/>
    <cellStyle name="40% - Énfasis4 5 8 2 4 2 4" xfId="31705"/>
    <cellStyle name="40% - Énfasis4 5 8 2 4 3" xfId="31706"/>
    <cellStyle name="40% - Énfasis4 5 8 2 4 3 2" xfId="31707"/>
    <cellStyle name="40% - Énfasis4 5 8 2 4 4" xfId="31708"/>
    <cellStyle name="40% - Énfasis4 5 8 2 4 4 2" xfId="31709"/>
    <cellStyle name="40% - Énfasis4 5 8 2 4 5" xfId="31710"/>
    <cellStyle name="40% - Énfasis4 5 8 2 5" xfId="31711"/>
    <cellStyle name="40% - Énfasis4 5 8 2 5 2" xfId="31712"/>
    <cellStyle name="40% - Énfasis4 5 8 2 5 2 2" xfId="31713"/>
    <cellStyle name="40% - Énfasis4 5 8 2 5 3" xfId="31714"/>
    <cellStyle name="40% - Énfasis4 5 8 2 5 3 2" xfId="31715"/>
    <cellStyle name="40% - Énfasis4 5 8 2 5 4" xfId="31716"/>
    <cellStyle name="40% - Énfasis4 5 8 2 6" xfId="31717"/>
    <cellStyle name="40% - Énfasis4 5 8 2 6 2" xfId="31718"/>
    <cellStyle name="40% - Énfasis4 5 8 2 7" xfId="31719"/>
    <cellStyle name="40% - Énfasis4 5 8 2 7 2" xfId="31720"/>
    <cellStyle name="40% - Énfasis4 5 8 2 8" xfId="31721"/>
    <cellStyle name="40% - Énfasis4 5 8 3" xfId="31722"/>
    <cellStyle name="40% - Énfasis4 5 8 3 2" xfId="31723"/>
    <cellStyle name="40% - Énfasis4 5 8 3 2 2" xfId="31724"/>
    <cellStyle name="40% - Énfasis4 5 8 3 2 2 2" xfId="31725"/>
    <cellStyle name="40% - Énfasis4 5 8 3 2 2 2 2" xfId="31726"/>
    <cellStyle name="40% - Énfasis4 5 8 3 2 2 3" xfId="31727"/>
    <cellStyle name="40% - Énfasis4 5 8 3 2 2 3 2" xfId="31728"/>
    <cellStyle name="40% - Énfasis4 5 8 3 2 2 4" xfId="31729"/>
    <cellStyle name="40% - Énfasis4 5 8 3 2 3" xfId="31730"/>
    <cellStyle name="40% - Énfasis4 5 8 3 2 3 2" xfId="31731"/>
    <cellStyle name="40% - Énfasis4 5 8 3 2 4" xfId="31732"/>
    <cellStyle name="40% - Énfasis4 5 8 3 2 4 2" xfId="31733"/>
    <cellStyle name="40% - Énfasis4 5 8 3 2 5" xfId="31734"/>
    <cellStyle name="40% - Énfasis4 5 8 3 3" xfId="31735"/>
    <cellStyle name="40% - Énfasis4 5 8 3 3 2" xfId="31736"/>
    <cellStyle name="40% - Énfasis4 5 8 3 3 2 2" xfId="31737"/>
    <cellStyle name="40% - Énfasis4 5 8 3 3 3" xfId="31738"/>
    <cellStyle name="40% - Énfasis4 5 8 3 3 3 2" xfId="31739"/>
    <cellStyle name="40% - Énfasis4 5 8 3 3 4" xfId="31740"/>
    <cellStyle name="40% - Énfasis4 5 8 3 4" xfId="31741"/>
    <cellStyle name="40% - Énfasis4 5 8 3 4 2" xfId="31742"/>
    <cellStyle name="40% - Énfasis4 5 8 3 5" xfId="31743"/>
    <cellStyle name="40% - Énfasis4 5 8 3 5 2" xfId="31744"/>
    <cellStyle name="40% - Énfasis4 5 8 3 6" xfId="31745"/>
    <cellStyle name="40% - Énfasis4 5 8 4" xfId="31746"/>
    <cellStyle name="40% - Énfasis4 5 8 4 2" xfId="31747"/>
    <cellStyle name="40% - Énfasis4 5 8 4 2 2" xfId="31748"/>
    <cellStyle name="40% - Énfasis4 5 8 4 2 2 2" xfId="31749"/>
    <cellStyle name="40% - Énfasis4 5 8 4 2 2 2 2" xfId="31750"/>
    <cellStyle name="40% - Énfasis4 5 8 4 2 2 3" xfId="31751"/>
    <cellStyle name="40% - Énfasis4 5 8 4 2 2 3 2" xfId="31752"/>
    <cellStyle name="40% - Énfasis4 5 8 4 2 2 4" xfId="31753"/>
    <cellStyle name="40% - Énfasis4 5 8 4 2 3" xfId="31754"/>
    <cellStyle name="40% - Énfasis4 5 8 4 2 3 2" xfId="31755"/>
    <cellStyle name="40% - Énfasis4 5 8 4 2 4" xfId="31756"/>
    <cellStyle name="40% - Énfasis4 5 8 4 2 4 2" xfId="31757"/>
    <cellStyle name="40% - Énfasis4 5 8 4 2 5" xfId="31758"/>
    <cellStyle name="40% - Énfasis4 5 8 4 3" xfId="31759"/>
    <cellStyle name="40% - Énfasis4 5 8 4 3 2" xfId="31760"/>
    <cellStyle name="40% - Énfasis4 5 8 4 3 2 2" xfId="31761"/>
    <cellStyle name="40% - Énfasis4 5 8 4 3 3" xfId="31762"/>
    <cellStyle name="40% - Énfasis4 5 8 4 3 3 2" xfId="31763"/>
    <cellStyle name="40% - Énfasis4 5 8 4 3 4" xfId="31764"/>
    <cellStyle name="40% - Énfasis4 5 8 4 4" xfId="31765"/>
    <cellStyle name="40% - Énfasis4 5 8 4 4 2" xfId="31766"/>
    <cellStyle name="40% - Énfasis4 5 8 4 5" xfId="31767"/>
    <cellStyle name="40% - Énfasis4 5 8 4 5 2" xfId="31768"/>
    <cellStyle name="40% - Énfasis4 5 8 4 6" xfId="31769"/>
    <cellStyle name="40% - Énfasis4 5 8 5" xfId="31770"/>
    <cellStyle name="40% - Énfasis4 5 8 5 2" xfId="31771"/>
    <cellStyle name="40% - Énfasis4 5 8 5 2 2" xfId="31772"/>
    <cellStyle name="40% - Énfasis4 5 8 5 2 2 2" xfId="31773"/>
    <cellStyle name="40% - Énfasis4 5 8 5 2 3" xfId="31774"/>
    <cellStyle name="40% - Énfasis4 5 8 5 2 3 2" xfId="31775"/>
    <cellStyle name="40% - Énfasis4 5 8 5 2 4" xfId="31776"/>
    <cellStyle name="40% - Énfasis4 5 8 5 3" xfId="31777"/>
    <cellStyle name="40% - Énfasis4 5 8 5 3 2" xfId="31778"/>
    <cellStyle name="40% - Énfasis4 5 8 5 4" xfId="31779"/>
    <cellStyle name="40% - Énfasis4 5 8 5 4 2" xfId="31780"/>
    <cellStyle name="40% - Énfasis4 5 8 5 5" xfId="31781"/>
    <cellStyle name="40% - Énfasis4 5 8 6" xfId="31782"/>
    <cellStyle name="40% - Énfasis4 5 8 6 2" xfId="31783"/>
    <cellStyle name="40% - Énfasis4 5 8 6 2 2" xfId="31784"/>
    <cellStyle name="40% - Énfasis4 5 8 6 3" xfId="31785"/>
    <cellStyle name="40% - Énfasis4 5 8 6 3 2" xfId="31786"/>
    <cellStyle name="40% - Énfasis4 5 8 6 4" xfId="31787"/>
    <cellStyle name="40% - Énfasis4 5 8 7" xfId="31788"/>
    <cellStyle name="40% - Énfasis4 5 8 7 2" xfId="31789"/>
    <cellStyle name="40% - Énfasis4 5 8 8" xfId="31790"/>
    <cellStyle name="40% - Énfasis4 5 8 8 2" xfId="31791"/>
    <cellStyle name="40% - Énfasis4 5 8 9" xfId="31792"/>
    <cellStyle name="40% - Énfasis4 5 9" xfId="31793"/>
    <cellStyle name="40% - Énfasis4 5 9 2" xfId="31794"/>
    <cellStyle name="40% - Énfasis4 5 9 2 2" xfId="31795"/>
    <cellStyle name="40% - Énfasis4 5 9 2 2 2" xfId="31796"/>
    <cellStyle name="40% - Énfasis4 5 9 2 2 2 2" xfId="31797"/>
    <cellStyle name="40% - Énfasis4 5 9 2 2 2 2 2" xfId="31798"/>
    <cellStyle name="40% - Énfasis4 5 9 2 2 2 3" xfId="31799"/>
    <cellStyle name="40% - Énfasis4 5 9 2 2 2 3 2" xfId="31800"/>
    <cellStyle name="40% - Énfasis4 5 9 2 2 2 4" xfId="31801"/>
    <cellStyle name="40% - Énfasis4 5 9 2 2 3" xfId="31802"/>
    <cellStyle name="40% - Énfasis4 5 9 2 2 3 2" xfId="31803"/>
    <cellStyle name="40% - Énfasis4 5 9 2 2 4" xfId="31804"/>
    <cellStyle name="40% - Énfasis4 5 9 2 2 4 2" xfId="31805"/>
    <cellStyle name="40% - Énfasis4 5 9 2 2 5" xfId="31806"/>
    <cellStyle name="40% - Énfasis4 5 9 2 3" xfId="31807"/>
    <cellStyle name="40% - Énfasis4 5 9 2 3 2" xfId="31808"/>
    <cellStyle name="40% - Énfasis4 5 9 2 3 2 2" xfId="31809"/>
    <cellStyle name="40% - Énfasis4 5 9 2 3 3" xfId="31810"/>
    <cellStyle name="40% - Énfasis4 5 9 2 3 3 2" xfId="31811"/>
    <cellStyle name="40% - Énfasis4 5 9 2 3 4" xfId="31812"/>
    <cellStyle name="40% - Énfasis4 5 9 2 4" xfId="31813"/>
    <cellStyle name="40% - Énfasis4 5 9 2 4 2" xfId="31814"/>
    <cellStyle name="40% - Énfasis4 5 9 2 5" xfId="31815"/>
    <cellStyle name="40% - Énfasis4 5 9 2 5 2" xfId="31816"/>
    <cellStyle name="40% - Énfasis4 5 9 2 6" xfId="31817"/>
    <cellStyle name="40% - Énfasis4 5 9 3" xfId="31818"/>
    <cellStyle name="40% - Énfasis4 5 9 3 2" xfId="31819"/>
    <cellStyle name="40% - Énfasis4 5 9 3 2 2" xfId="31820"/>
    <cellStyle name="40% - Énfasis4 5 9 3 2 2 2" xfId="31821"/>
    <cellStyle name="40% - Énfasis4 5 9 3 2 2 2 2" xfId="31822"/>
    <cellStyle name="40% - Énfasis4 5 9 3 2 2 3" xfId="31823"/>
    <cellStyle name="40% - Énfasis4 5 9 3 2 2 3 2" xfId="31824"/>
    <cellStyle name="40% - Énfasis4 5 9 3 2 2 4" xfId="31825"/>
    <cellStyle name="40% - Énfasis4 5 9 3 2 3" xfId="31826"/>
    <cellStyle name="40% - Énfasis4 5 9 3 2 3 2" xfId="31827"/>
    <cellStyle name="40% - Énfasis4 5 9 3 2 4" xfId="31828"/>
    <cellStyle name="40% - Énfasis4 5 9 3 2 4 2" xfId="31829"/>
    <cellStyle name="40% - Énfasis4 5 9 3 2 5" xfId="31830"/>
    <cellStyle name="40% - Énfasis4 5 9 3 3" xfId="31831"/>
    <cellStyle name="40% - Énfasis4 5 9 3 3 2" xfId="31832"/>
    <cellStyle name="40% - Énfasis4 5 9 3 3 2 2" xfId="31833"/>
    <cellStyle name="40% - Énfasis4 5 9 3 3 3" xfId="31834"/>
    <cellStyle name="40% - Énfasis4 5 9 3 3 3 2" xfId="31835"/>
    <cellStyle name="40% - Énfasis4 5 9 3 3 4" xfId="31836"/>
    <cellStyle name="40% - Énfasis4 5 9 3 4" xfId="31837"/>
    <cellStyle name="40% - Énfasis4 5 9 3 4 2" xfId="31838"/>
    <cellStyle name="40% - Énfasis4 5 9 3 5" xfId="31839"/>
    <cellStyle name="40% - Énfasis4 5 9 3 5 2" xfId="31840"/>
    <cellStyle name="40% - Énfasis4 5 9 3 6" xfId="31841"/>
    <cellStyle name="40% - Énfasis4 5 9 4" xfId="31842"/>
    <cellStyle name="40% - Énfasis4 5 9 4 2" xfId="31843"/>
    <cellStyle name="40% - Énfasis4 5 9 4 2 2" xfId="31844"/>
    <cellStyle name="40% - Énfasis4 5 9 4 2 2 2" xfId="31845"/>
    <cellStyle name="40% - Énfasis4 5 9 4 2 3" xfId="31846"/>
    <cellStyle name="40% - Énfasis4 5 9 4 2 3 2" xfId="31847"/>
    <cellStyle name="40% - Énfasis4 5 9 4 2 4" xfId="31848"/>
    <cellStyle name="40% - Énfasis4 5 9 4 3" xfId="31849"/>
    <cellStyle name="40% - Énfasis4 5 9 4 3 2" xfId="31850"/>
    <cellStyle name="40% - Énfasis4 5 9 4 4" xfId="31851"/>
    <cellStyle name="40% - Énfasis4 5 9 4 4 2" xfId="31852"/>
    <cellStyle name="40% - Énfasis4 5 9 4 5" xfId="31853"/>
    <cellStyle name="40% - Énfasis4 5 9 5" xfId="31854"/>
    <cellStyle name="40% - Énfasis4 5 9 5 2" xfId="31855"/>
    <cellStyle name="40% - Énfasis4 5 9 5 2 2" xfId="31856"/>
    <cellStyle name="40% - Énfasis4 5 9 5 3" xfId="31857"/>
    <cellStyle name="40% - Énfasis4 5 9 5 3 2" xfId="31858"/>
    <cellStyle name="40% - Énfasis4 5 9 5 4" xfId="31859"/>
    <cellStyle name="40% - Énfasis4 5 9 6" xfId="31860"/>
    <cellStyle name="40% - Énfasis4 5 9 6 2" xfId="31861"/>
    <cellStyle name="40% - Énfasis4 5 9 7" xfId="31862"/>
    <cellStyle name="40% - Énfasis4 5 9 7 2" xfId="31863"/>
    <cellStyle name="40% - Énfasis4 5 9 8" xfId="31864"/>
    <cellStyle name="40% - Énfasis4 6" xfId="31865"/>
    <cellStyle name="40% - Énfasis4 6 2" xfId="31866"/>
    <cellStyle name="40% - Énfasis4 6 2 2" xfId="31867"/>
    <cellStyle name="40% - Énfasis4 6 2 2 2" xfId="31868"/>
    <cellStyle name="40% - Énfasis4 6 2 2 2 2" xfId="31869"/>
    <cellStyle name="40% - Énfasis4 6 2 2 2 2 2" xfId="31870"/>
    <cellStyle name="40% - Énfasis4 6 2 2 2 3" xfId="31871"/>
    <cellStyle name="40% - Énfasis4 6 2 2 2 3 2" xfId="31872"/>
    <cellStyle name="40% - Énfasis4 6 2 2 2 4" xfId="31873"/>
    <cellStyle name="40% - Énfasis4 6 2 2 3" xfId="31874"/>
    <cellStyle name="40% - Énfasis4 6 2 2 3 2" xfId="31875"/>
    <cellStyle name="40% - Énfasis4 6 2 2 4" xfId="31876"/>
    <cellStyle name="40% - Énfasis4 6 2 2 4 2" xfId="31877"/>
    <cellStyle name="40% - Énfasis4 6 2 2 5" xfId="31878"/>
    <cellStyle name="40% - Énfasis4 6 2 3" xfId="31879"/>
    <cellStyle name="40% - Énfasis4 6 2 3 2" xfId="31880"/>
    <cellStyle name="40% - Énfasis4 6 2 3 2 2" xfId="31881"/>
    <cellStyle name="40% - Énfasis4 6 2 3 3" xfId="31882"/>
    <cellStyle name="40% - Énfasis4 6 2 3 3 2" xfId="31883"/>
    <cellStyle name="40% - Énfasis4 6 2 3 4" xfId="31884"/>
    <cellStyle name="40% - Énfasis4 6 2 4" xfId="31885"/>
    <cellStyle name="40% - Énfasis4 6 2 4 2" xfId="31886"/>
    <cellStyle name="40% - Énfasis4 6 2 5" xfId="31887"/>
    <cellStyle name="40% - Énfasis4 6 2 5 2" xfId="31888"/>
    <cellStyle name="40% - Énfasis4 6 2 6" xfId="31889"/>
    <cellStyle name="40% - Énfasis4 6 3" xfId="31890"/>
    <cellStyle name="40% - Énfasis4 6 3 2" xfId="31891"/>
    <cellStyle name="40% - Énfasis4 6 3 2 2" xfId="31892"/>
    <cellStyle name="40% - Énfasis4 6 3 2 2 2" xfId="31893"/>
    <cellStyle name="40% - Énfasis4 6 3 2 2 2 2" xfId="31894"/>
    <cellStyle name="40% - Énfasis4 6 3 2 2 3" xfId="31895"/>
    <cellStyle name="40% - Énfasis4 6 3 2 2 3 2" xfId="31896"/>
    <cellStyle name="40% - Énfasis4 6 3 2 2 4" xfId="31897"/>
    <cellStyle name="40% - Énfasis4 6 3 2 3" xfId="31898"/>
    <cellStyle name="40% - Énfasis4 6 3 2 3 2" xfId="31899"/>
    <cellStyle name="40% - Énfasis4 6 3 2 4" xfId="31900"/>
    <cellStyle name="40% - Énfasis4 6 3 2 4 2" xfId="31901"/>
    <cellStyle name="40% - Énfasis4 6 3 2 5" xfId="31902"/>
    <cellStyle name="40% - Énfasis4 6 3 3" xfId="31903"/>
    <cellStyle name="40% - Énfasis4 6 3 3 2" xfId="31904"/>
    <cellStyle name="40% - Énfasis4 6 3 3 2 2" xfId="31905"/>
    <cellStyle name="40% - Énfasis4 6 3 3 3" xfId="31906"/>
    <cellStyle name="40% - Énfasis4 6 3 3 3 2" xfId="31907"/>
    <cellStyle name="40% - Énfasis4 6 3 3 4" xfId="31908"/>
    <cellStyle name="40% - Énfasis4 6 3 4" xfId="31909"/>
    <cellStyle name="40% - Énfasis4 6 3 4 2" xfId="31910"/>
    <cellStyle name="40% - Énfasis4 6 3 5" xfId="31911"/>
    <cellStyle name="40% - Énfasis4 6 3 5 2" xfId="31912"/>
    <cellStyle name="40% - Énfasis4 6 3 6" xfId="31913"/>
    <cellStyle name="40% - Énfasis4 6 4" xfId="31914"/>
    <cellStyle name="40% - Énfasis4 6 4 2" xfId="31915"/>
    <cellStyle name="40% - Énfasis4 6 4 2 2" xfId="31916"/>
    <cellStyle name="40% - Énfasis4 6 4 2 2 2" xfId="31917"/>
    <cellStyle name="40% - Énfasis4 6 4 2 3" xfId="31918"/>
    <cellStyle name="40% - Énfasis4 6 4 2 3 2" xfId="31919"/>
    <cellStyle name="40% - Énfasis4 6 4 2 4" xfId="31920"/>
    <cellStyle name="40% - Énfasis4 6 4 3" xfId="31921"/>
    <cellStyle name="40% - Énfasis4 6 4 3 2" xfId="31922"/>
    <cellStyle name="40% - Énfasis4 6 4 4" xfId="31923"/>
    <cellStyle name="40% - Énfasis4 6 4 4 2" xfId="31924"/>
    <cellStyle name="40% - Énfasis4 6 4 5" xfId="31925"/>
    <cellStyle name="40% - Énfasis4 6 5" xfId="31926"/>
    <cellStyle name="40% - Énfasis4 6 5 2" xfId="31927"/>
    <cellStyle name="40% - Énfasis4 6 5 2 2" xfId="31928"/>
    <cellStyle name="40% - Énfasis4 6 5 3" xfId="31929"/>
    <cellStyle name="40% - Énfasis4 6 5 3 2" xfId="31930"/>
    <cellStyle name="40% - Énfasis4 6 5 4" xfId="31931"/>
    <cellStyle name="40% - Énfasis4 6 6" xfId="31932"/>
    <cellStyle name="40% - Énfasis4 6 6 2" xfId="31933"/>
    <cellStyle name="40% - Énfasis4 6 7" xfId="31934"/>
    <cellStyle name="40% - Énfasis4 6 7 2" xfId="31935"/>
    <cellStyle name="40% - Énfasis4 6 8" xfId="31936"/>
    <cellStyle name="40% - Énfasis4 6 9" xfId="31937"/>
    <cellStyle name="40% - Énfasis4 7" xfId="31938"/>
    <cellStyle name="40% - Énfasis4 7 2" xfId="31939"/>
    <cellStyle name="40% - Énfasis4 7 2 2" xfId="31940"/>
    <cellStyle name="40% - Énfasis4 7 2 2 2" xfId="31941"/>
    <cellStyle name="40% - Énfasis4 7 2 2 2 2" xfId="31942"/>
    <cellStyle name="40% - Énfasis4 7 2 2 3" xfId="31943"/>
    <cellStyle name="40% - Énfasis4 7 2 2 3 2" xfId="31944"/>
    <cellStyle name="40% - Énfasis4 7 2 2 4" xfId="31945"/>
    <cellStyle name="40% - Énfasis4 7 2 3" xfId="31946"/>
    <cellStyle name="40% - Énfasis4 7 2 3 2" xfId="31947"/>
    <cellStyle name="40% - Énfasis4 7 2 4" xfId="31948"/>
    <cellStyle name="40% - Énfasis4 7 2 4 2" xfId="31949"/>
    <cellStyle name="40% - Énfasis4 7 2 5" xfId="31950"/>
    <cellStyle name="40% - Énfasis4 7 3" xfId="31951"/>
    <cellStyle name="40% - Énfasis4 7 3 2" xfId="31952"/>
    <cellStyle name="40% - Énfasis4 7 3 2 2" xfId="31953"/>
    <cellStyle name="40% - Énfasis4 7 3 3" xfId="31954"/>
    <cellStyle name="40% - Énfasis4 7 3 3 2" xfId="31955"/>
    <cellStyle name="40% - Énfasis4 7 3 4" xfId="31956"/>
    <cellStyle name="40% - Énfasis4 7 4" xfId="31957"/>
    <cellStyle name="40% - Énfasis4 7 4 2" xfId="31958"/>
    <cellStyle name="40% - Énfasis4 7 5" xfId="31959"/>
    <cellStyle name="40% - Énfasis4 7 5 2" xfId="31960"/>
    <cellStyle name="40% - Énfasis4 7 6" xfId="31961"/>
    <cellStyle name="40% - Énfasis4 8" xfId="31962"/>
    <cellStyle name="40% - Énfasis4 8 2" xfId="31963"/>
    <cellStyle name="40% - Énfasis4 8 2 2" xfId="31964"/>
    <cellStyle name="40% - Énfasis4 8 2 2 2" xfId="31965"/>
    <cellStyle name="40% - Énfasis4 8 2 2 2 2" xfId="31966"/>
    <cellStyle name="40% - Énfasis4 8 2 2 3" xfId="31967"/>
    <cellStyle name="40% - Énfasis4 8 2 2 3 2" xfId="31968"/>
    <cellStyle name="40% - Énfasis4 8 2 2 4" xfId="31969"/>
    <cellStyle name="40% - Énfasis4 8 2 3" xfId="31970"/>
    <cellStyle name="40% - Énfasis4 8 2 3 2" xfId="31971"/>
    <cellStyle name="40% - Énfasis4 8 2 4" xfId="31972"/>
    <cellStyle name="40% - Énfasis4 8 2 4 2" xfId="31973"/>
    <cellStyle name="40% - Énfasis4 8 2 5" xfId="31974"/>
    <cellStyle name="40% - Énfasis4 8 3" xfId="31975"/>
    <cellStyle name="40% - Énfasis4 8 3 2" xfId="31976"/>
    <cellStyle name="40% - Énfasis4 8 3 2 2" xfId="31977"/>
    <cellStyle name="40% - Énfasis4 8 3 3" xfId="31978"/>
    <cellStyle name="40% - Énfasis4 8 3 3 2" xfId="31979"/>
    <cellStyle name="40% - Énfasis4 8 3 4" xfId="31980"/>
    <cellStyle name="40% - Énfasis4 8 4" xfId="31981"/>
    <cellStyle name="40% - Énfasis4 8 4 2" xfId="31982"/>
    <cellStyle name="40% - Énfasis4 8 5" xfId="31983"/>
    <cellStyle name="40% - Énfasis4 8 5 2" xfId="31984"/>
    <cellStyle name="40% - Énfasis4 8 6" xfId="31985"/>
    <cellStyle name="40% - Énfasis4 9" xfId="31986"/>
    <cellStyle name="40% - Énfasis4 9 2" xfId="31987"/>
    <cellStyle name="40% - Énfasis4 9 2 2" xfId="31988"/>
    <cellStyle name="40% - Énfasis4 9 2 2 2" xfId="31989"/>
    <cellStyle name="40% - Énfasis4 9 2 3" xfId="31990"/>
    <cellStyle name="40% - Énfasis4 9 2 3 2" xfId="31991"/>
    <cellStyle name="40% - Énfasis4 9 2 4" xfId="31992"/>
    <cellStyle name="40% - Énfasis4 9 3" xfId="31993"/>
    <cellStyle name="40% - Énfasis4 9 3 2" xfId="31994"/>
    <cellStyle name="40% - Énfasis4 9 4" xfId="31995"/>
    <cellStyle name="40% - Énfasis4 9 4 2" xfId="31996"/>
    <cellStyle name="40% - Énfasis4 9 5" xfId="31997"/>
    <cellStyle name="40% - Énfasis5 10" xfId="31998"/>
    <cellStyle name="40% - Énfasis5 10 2" xfId="31999"/>
    <cellStyle name="40% - Énfasis5 10 2 2" xfId="32000"/>
    <cellStyle name="40% - Énfasis5 10 3" xfId="32001"/>
    <cellStyle name="40% - Énfasis5 10 3 2" xfId="32002"/>
    <cellStyle name="40% - Énfasis5 10 4" xfId="32003"/>
    <cellStyle name="40% - Énfasis5 11" xfId="32004"/>
    <cellStyle name="40% - Énfasis5 11 2" xfId="32005"/>
    <cellStyle name="40% - Énfasis5 12" xfId="32006"/>
    <cellStyle name="40% - Énfasis5 12 2" xfId="32007"/>
    <cellStyle name="40% - Énfasis5 13" xfId="32008"/>
    <cellStyle name="40% - Énfasis5 2" xfId="32009"/>
    <cellStyle name="40% - Énfasis5 2 10" xfId="32010"/>
    <cellStyle name="40% - Énfasis5 2 10 2" xfId="32011"/>
    <cellStyle name="40% - Énfasis5 2 10 2 2" xfId="32012"/>
    <cellStyle name="40% - Énfasis5 2 10 2 2 2" xfId="32013"/>
    <cellStyle name="40% - Énfasis5 2 10 2 2 2 2" xfId="32014"/>
    <cellStyle name="40% - Énfasis5 2 10 2 2 2 2 2" xfId="32015"/>
    <cellStyle name="40% - Énfasis5 2 10 2 2 2 2 2 2" xfId="32016"/>
    <cellStyle name="40% - Énfasis5 2 10 2 2 2 2 3" xfId="32017"/>
    <cellStyle name="40% - Énfasis5 2 10 2 2 2 2 3 2" xfId="32018"/>
    <cellStyle name="40% - Énfasis5 2 10 2 2 2 2 4" xfId="32019"/>
    <cellStyle name="40% - Énfasis5 2 10 2 2 2 3" xfId="32020"/>
    <cellStyle name="40% - Énfasis5 2 10 2 2 2 3 2" xfId="32021"/>
    <cellStyle name="40% - Énfasis5 2 10 2 2 2 4" xfId="32022"/>
    <cellStyle name="40% - Énfasis5 2 10 2 2 2 4 2" xfId="32023"/>
    <cellStyle name="40% - Énfasis5 2 10 2 2 2 5" xfId="32024"/>
    <cellStyle name="40% - Énfasis5 2 10 2 2 3" xfId="32025"/>
    <cellStyle name="40% - Énfasis5 2 10 2 2 3 2" xfId="32026"/>
    <cellStyle name="40% - Énfasis5 2 10 2 2 3 2 2" xfId="32027"/>
    <cellStyle name="40% - Énfasis5 2 10 2 2 3 3" xfId="32028"/>
    <cellStyle name="40% - Énfasis5 2 10 2 2 3 3 2" xfId="32029"/>
    <cellStyle name="40% - Énfasis5 2 10 2 2 3 4" xfId="32030"/>
    <cellStyle name="40% - Énfasis5 2 10 2 2 4" xfId="32031"/>
    <cellStyle name="40% - Énfasis5 2 10 2 2 4 2" xfId="32032"/>
    <cellStyle name="40% - Énfasis5 2 10 2 2 5" xfId="32033"/>
    <cellStyle name="40% - Énfasis5 2 10 2 2 5 2" xfId="32034"/>
    <cellStyle name="40% - Énfasis5 2 10 2 2 6" xfId="32035"/>
    <cellStyle name="40% - Énfasis5 2 10 2 3" xfId="32036"/>
    <cellStyle name="40% - Énfasis5 2 10 2 3 2" xfId="32037"/>
    <cellStyle name="40% - Énfasis5 2 10 2 3 2 2" xfId="32038"/>
    <cellStyle name="40% - Énfasis5 2 10 2 3 2 2 2" xfId="32039"/>
    <cellStyle name="40% - Énfasis5 2 10 2 3 2 2 2 2" xfId="32040"/>
    <cellStyle name="40% - Énfasis5 2 10 2 3 2 2 3" xfId="32041"/>
    <cellStyle name="40% - Énfasis5 2 10 2 3 2 2 3 2" xfId="32042"/>
    <cellStyle name="40% - Énfasis5 2 10 2 3 2 2 4" xfId="32043"/>
    <cellStyle name="40% - Énfasis5 2 10 2 3 2 3" xfId="32044"/>
    <cellStyle name="40% - Énfasis5 2 10 2 3 2 3 2" xfId="32045"/>
    <cellStyle name="40% - Énfasis5 2 10 2 3 2 4" xfId="32046"/>
    <cellStyle name="40% - Énfasis5 2 10 2 3 2 4 2" xfId="32047"/>
    <cellStyle name="40% - Énfasis5 2 10 2 3 2 5" xfId="32048"/>
    <cellStyle name="40% - Énfasis5 2 10 2 3 3" xfId="32049"/>
    <cellStyle name="40% - Énfasis5 2 10 2 3 3 2" xfId="32050"/>
    <cellStyle name="40% - Énfasis5 2 10 2 3 3 2 2" xfId="32051"/>
    <cellStyle name="40% - Énfasis5 2 10 2 3 3 3" xfId="32052"/>
    <cellStyle name="40% - Énfasis5 2 10 2 3 3 3 2" xfId="32053"/>
    <cellStyle name="40% - Énfasis5 2 10 2 3 3 4" xfId="32054"/>
    <cellStyle name="40% - Énfasis5 2 10 2 3 4" xfId="32055"/>
    <cellStyle name="40% - Énfasis5 2 10 2 3 4 2" xfId="32056"/>
    <cellStyle name="40% - Énfasis5 2 10 2 3 5" xfId="32057"/>
    <cellStyle name="40% - Énfasis5 2 10 2 3 5 2" xfId="32058"/>
    <cellStyle name="40% - Énfasis5 2 10 2 3 6" xfId="32059"/>
    <cellStyle name="40% - Énfasis5 2 10 2 4" xfId="32060"/>
    <cellStyle name="40% - Énfasis5 2 10 2 4 2" xfId="32061"/>
    <cellStyle name="40% - Énfasis5 2 10 2 4 2 2" xfId="32062"/>
    <cellStyle name="40% - Énfasis5 2 10 2 4 2 2 2" xfId="32063"/>
    <cellStyle name="40% - Énfasis5 2 10 2 4 2 3" xfId="32064"/>
    <cellStyle name="40% - Énfasis5 2 10 2 4 2 3 2" xfId="32065"/>
    <cellStyle name="40% - Énfasis5 2 10 2 4 2 4" xfId="32066"/>
    <cellStyle name="40% - Énfasis5 2 10 2 4 3" xfId="32067"/>
    <cellStyle name="40% - Énfasis5 2 10 2 4 3 2" xfId="32068"/>
    <cellStyle name="40% - Énfasis5 2 10 2 4 4" xfId="32069"/>
    <cellStyle name="40% - Énfasis5 2 10 2 4 4 2" xfId="32070"/>
    <cellStyle name="40% - Énfasis5 2 10 2 4 5" xfId="32071"/>
    <cellStyle name="40% - Énfasis5 2 10 2 5" xfId="32072"/>
    <cellStyle name="40% - Énfasis5 2 10 2 5 2" xfId="32073"/>
    <cellStyle name="40% - Énfasis5 2 10 2 5 2 2" xfId="32074"/>
    <cellStyle name="40% - Énfasis5 2 10 2 5 3" xfId="32075"/>
    <cellStyle name="40% - Énfasis5 2 10 2 5 3 2" xfId="32076"/>
    <cellStyle name="40% - Énfasis5 2 10 2 5 4" xfId="32077"/>
    <cellStyle name="40% - Énfasis5 2 10 2 6" xfId="32078"/>
    <cellStyle name="40% - Énfasis5 2 10 2 6 2" xfId="32079"/>
    <cellStyle name="40% - Énfasis5 2 10 2 7" xfId="32080"/>
    <cellStyle name="40% - Énfasis5 2 10 2 7 2" xfId="32081"/>
    <cellStyle name="40% - Énfasis5 2 10 2 8" xfId="32082"/>
    <cellStyle name="40% - Énfasis5 2 10 3" xfId="32083"/>
    <cellStyle name="40% - Énfasis5 2 10 3 2" xfId="32084"/>
    <cellStyle name="40% - Énfasis5 2 10 3 2 2" xfId="32085"/>
    <cellStyle name="40% - Énfasis5 2 10 3 2 2 2" xfId="32086"/>
    <cellStyle name="40% - Énfasis5 2 10 3 2 2 2 2" xfId="32087"/>
    <cellStyle name="40% - Énfasis5 2 10 3 2 2 3" xfId="32088"/>
    <cellStyle name="40% - Énfasis5 2 10 3 2 2 3 2" xfId="32089"/>
    <cellStyle name="40% - Énfasis5 2 10 3 2 2 4" xfId="32090"/>
    <cellStyle name="40% - Énfasis5 2 10 3 2 3" xfId="32091"/>
    <cellStyle name="40% - Énfasis5 2 10 3 2 3 2" xfId="32092"/>
    <cellStyle name="40% - Énfasis5 2 10 3 2 4" xfId="32093"/>
    <cellStyle name="40% - Énfasis5 2 10 3 2 4 2" xfId="32094"/>
    <cellStyle name="40% - Énfasis5 2 10 3 2 5" xfId="32095"/>
    <cellStyle name="40% - Énfasis5 2 10 3 3" xfId="32096"/>
    <cellStyle name="40% - Énfasis5 2 10 3 3 2" xfId="32097"/>
    <cellStyle name="40% - Énfasis5 2 10 3 3 2 2" xfId="32098"/>
    <cellStyle name="40% - Énfasis5 2 10 3 3 3" xfId="32099"/>
    <cellStyle name="40% - Énfasis5 2 10 3 3 3 2" xfId="32100"/>
    <cellStyle name="40% - Énfasis5 2 10 3 3 4" xfId="32101"/>
    <cellStyle name="40% - Énfasis5 2 10 3 4" xfId="32102"/>
    <cellStyle name="40% - Énfasis5 2 10 3 4 2" xfId="32103"/>
    <cellStyle name="40% - Énfasis5 2 10 3 5" xfId="32104"/>
    <cellStyle name="40% - Énfasis5 2 10 3 5 2" xfId="32105"/>
    <cellStyle name="40% - Énfasis5 2 10 3 6" xfId="32106"/>
    <cellStyle name="40% - Énfasis5 2 10 4" xfId="32107"/>
    <cellStyle name="40% - Énfasis5 2 10 4 2" xfId="32108"/>
    <cellStyle name="40% - Énfasis5 2 10 4 2 2" xfId="32109"/>
    <cellStyle name="40% - Énfasis5 2 10 4 2 2 2" xfId="32110"/>
    <cellStyle name="40% - Énfasis5 2 10 4 2 2 2 2" xfId="32111"/>
    <cellStyle name="40% - Énfasis5 2 10 4 2 2 3" xfId="32112"/>
    <cellStyle name="40% - Énfasis5 2 10 4 2 2 3 2" xfId="32113"/>
    <cellStyle name="40% - Énfasis5 2 10 4 2 2 4" xfId="32114"/>
    <cellStyle name="40% - Énfasis5 2 10 4 2 3" xfId="32115"/>
    <cellStyle name="40% - Énfasis5 2 10 4 2 3 2" xfId="32116"/>
    <cellStyle name="40% - Énfasis5 2 10 4 2 4" xfId="32117"/>
    <cellStyle name="40% - Énfasis5 2 10 4 2 4 2" xfId="32118"/>
    <cellStyle name="40% - Énfasis5 2 10 4 2 5" xfId="32119"/>
    <cellStyle name="40% - Énfasis5 2 10 4 3" xfId="32120"/>
    <cellStyle name="40% - Énfasis5 2 10 4 3 2" xfId="32121"/>
    <cellStyle name="40% - Énfasis5 2 10 4 3 2 2" xfId="32122"/>
    <cellStyle name="40% - Énfasis5 2 10 4 3 3" xfId="32123"/>
    <cellStyle name="40% - Énfasis5 2 10 4 3 3 2" xfId="32124"/>
    <cellStyle name="40% - Énfasis5 2 10 4 3 4" xfId="32125"/>
    <cellStyle name="40% - Énfasis5 2 10 4 4" xfId="32126"/>
    <cellStyle name="40% - Énfasis5 2 10 4 4 2" xfId="32127"/>
    <cellStyle name="40% - Énfasis5 2 10 4 5" xfId="32128"/>
    <cellStyle name="40% - Énfasis5 2 10 4 5 2" xfId="32129"/>
    <cellStyle name="40% - Énfasis5 2 10 4 6" xfId="32130"/>
    <cellStyle name="40% - Énfasis5 2 10 5" xfId="32131"/>
    <cellStyle name="40% - Énfasis5 2 10 5 2" xfId="32132"/>
    <cellStyle name="40% - Énfasis5 2 10 5 2 2" xfId="32133"/>
    <cellStyle name="40% - Énfasis5 2 10 5 2 2 2" xfId="32134"/>
    <cellStyle name="40% - Énfasis5 2 10 5 2 3" xfId="32135"/>
    <cellStyle name="40% - Énfasis5 2 10 5 2 3 2" xfId="32136"/>
    <cellStyle name="40% - Énfasis5 2 10 5 2 4" xfId="32137"/>
    <cellStyle name="40% - Énfasis5 2 10 5 3" xfId="32138"/>
    <cellStyle name="40% - Énfasis5 2 10 5 3 2" xfId="32139"/>
    <cellStyle name="40% - Énfasis5 2 10 5 4" xfId="32140"/>
    <cellStyle name="40% - Énfasis5 2 10 5 4 2" xfId="32141"/>
    <cellStyle name="40% - Énfasis5 2 10 5 5" xfId="32142"/>
    <cellStyle name="40% - Énfasis5 2 10 6" xfId="32143"/>
    <cellStyle name="40% - Énfasis5 2 10 6 2" xfId="32144"/>
    <cellStyle name="40% - Énfasis5 2 10 6 2 2" xfId="32145"/>
    <cellStyle name="40% - Énfasis5 2 10 6 3" xfId="32146"/>
    <cellStyle name="40% - Énfasis5 2 10 6 3 2" xfId="32147"/>
    <cellStyle name="40% - Énfasis5 2 10 6 4" xfId="32148"/>
    <cellStyle name="40% - Énfasis5 2 10 7" xfId="32149"/>
    <cellStyle name="40% - Énfasis5 2 10 7 2" xfId="32150"/>
    <cellStyle name="40% - Énfasis5 2 10 8" xfId="32151"/>
    <cellStyle name="40% - Énfasis5 2 10 8 2" xfId="32152"/>
    <cellStyle name="40% - Énfasis5 2 10 9" xfId="32153"/>
    <cellStyle name="40% - Énfasis5 2 11" xfId="32154"/>
    <cellStyle name="40% - Énfasis5 2 11 2" xfId="32155"/>
    <cellStyle name="40% - Énfasis5 2 11 2 2" xfId="32156"/>
    <cellStyle name="40% - Énfasis5 2 11 2 2 2" xfId="32157"/>
    <cellStyle name="40% - Énfasis5 2 11 2 2 2 2" xfId="32158"/>
    <cellStyle name="40% - Énfasis5 2 11 2 2 2 2 2" xfId="32159"/>
    <cellStyle name="40% - Énfasis5 2 11 2 2 2 2 2 2" xfId="32160"/>
    <cellStyle name="40% - Énfasis5 2 11 2 2 2 2 3" xfId="32161"/>
    <cellStyle name="40% - Énfasis5 2 11 2 2 2 2 3 2" xfId="32162"/>
    <cellStyle name="40% - Énfasis5 2 11 2 2 2 2 4" xfId="32163"/>
    <cellStyle name="40% - Énfasis5 2 11 2 2 2 3" xfId="32164"/>
    <cellStyle name="40% - Énfasis5 2 11 2 2 2 3 2" xfId="32165"/>
    <cellStyle name="40% - Énfasis5 2 11 2 2 2 4" xfId="32166"/>
    <cellStyle name="40% - Énfasis5 2 11 2 2 2 4 2" xfId="32167"/>
    <cellStyle name="40% - Énfasis5 2 11 2 2 2 5" xfId="32168"/>
    <cellStyle name="40% - Énfasis5 2 11 2 2 3" xfId="32169"/>
    <cellStyle name="40% - Énfasis5 2 11 2 2 3 2" xfId="32170"/>
    <cellStyle name="40% - Énfasis5 2 11 2 2 3 2 2" xfId="32171"/>
    <cellStyle name="40% - Énfasis5 2 11 2 2 3 3" xfId="32172"/>
    <cellStyle name="40% - Énfasis5 2 11 2 2 3 3 2" xfId="32173"/>
    <cellStyle name="40% - Énfasis5 2 11 2 2 3 4" xfId="32174"/>
    <cellStyle name="40% - Énfasis5 2 11 2 2 4" xfId="32175"/>
    <cellStyle name="40% - Énfasis5 2 11 2 2 4 2" xfId="32176"/>
    <cellStyle name="40% - Énfasis5 2 11 2 2 5" xfId="32177"/>
    <cellStyle name="40% - Énfasis5 2 11 2 2 5 2" xfId="32178"/>
    <cellStyle name="40% - Énfasis5 2 11 2 2 6" xfId="32179"/>
    <cellStyle name="40% - Énfasis5 2 11 2 3" xfId="32180"/>
    <cellStyle name="40% - Énfasis5 2 11 2 3 2" xfId="32181"/>
    <cellStyle name="40% - Énfasis5 2 11 2 3 2 2" xfId="32182"/>
    <cellStyle name="40% - Énfasis5 2 11 2 3 2 2 2" xfId="32183"/>
    <cellStyle name="40% - Énfasis5 2 11 2 3 2 2 2 2" xfId="32184"/>
    <cellStyle name="40% - Énfasis5 2 11 2 3 2 2 3" xfId="32185"/>
    <cellStyle name="40% - Énfasis5 2 11 2 3 2 2 3 2" xfId="32186"/>
    <cellStyle name="40% - Énfasis5 2 11 2 3 2 2 4" xfId="32187"/>
    <cellStyle name="40% - Énfasis5 2 11 2 3 2 3" xfId="32188"/>
    <cellStyle name="40% - Énfasis5 2 11 2 3 2 3 2" xfId="32189"/>
    <cellStyle name="40% - Énfasis5 2 11 2 3 2 4" xfId="32190"/>
    <cellStyle name="40% - Énfasis5 2 11 2 3 2 4 2" xfId="32191"/>
    <cellStyle name="40% - Énfasis5 2 11 2 3 2 5" xfId="32192"/>
    <cellStyle name="40% - Énfasis5 2 11 2 3 3" xfId="32193"/>
    <cellStyle name="40% - Énfasis5 2 11 2 3 3 2" xfId="32194"/>
    <cellStyle name="40% - Énfasis5 2 11 2 3 3 2 2" xfId="32195"/>
    <cellStyle name="40% - Énfasis5 2 11 2 3 3 3" xfId="32196"/>
    <cellStyle name="40% - Énfasis5 2 11 2 3 3 3 2" xfId="32197"/>
    <cellStyle name="40% - Énfasis5 2 11 2 3 3 4" xfId="32198"/>
    <cellStyle name="40% - Énfasis5 2 11 2 3 4" xfId="32199"/>
    <cellStyle name="40% - Énfasis5 2 11 2 3 4 2" xfId="32200"/>
    <cellStyle name="40% - Énfasis5 2 11 2 3 5" xfId="32201"/>
    <cellStyle name="40% - Énfasis5 2 11 2 3 5 2" xfId="32202"/>
    <cellStyle name="40% - Énfasis5 2 11 2 3 6" xfId="32203"/>
    <cellStyle name="40% - Énfasis5 2 11 2 4" xfId="32204"/>
    <cellStyle name="40% - Énfasis5 2 11 2 4 2" xfId="32205"/>
    <cellStyle name="40% - Énfasis5 2 11 2 4 2 2" xfId="32206"/>
    <cellStyle name="40% - Énfasis5 2 11 2 4 2 2 2" xfId="32207"/>
    <cellStyle name="40% - Énfasis5 2 11 2 4 2 3" xfId="32208"/>
    <cellStyle name="40% - Énfasis5 2 11 2 4 2 3 2" xfId="32209"/>
    <cellStyle name="40% - Énfasis5 2 11 2 4 2 4" xfId="32210"/>
    <cellStyle name="40% - Énfasis5 2 11 2 4 3" xfId="32211"/>
    <cellStyle name="40% - Énfasis5 2 11 2 4 3 2" xfId="32212"/>
    <cellStyle name="40% - Énfasis5 2 11 2 4 4" xfId="32213"/>
    <cellStyle name="40% - Énfasis5 2 11 2 4 4 2" xfId="32214"/>
    <cellStyle name="40% - Énfasis5 2 11 2 4 5" xfId="32215"/>
    <cellStyle name="40% - Énfasis5 2 11 2 5" xfId="32216"/>
    <cellStyle name="40% - Énfasis5 2 11 2 5 2" xfId="32217"/>
    <cellStyle name="40% - Énfasis5 2 11 2 5 2 2" xfId="32218"/>
    <cellStyle name="40% - Énfasis5 2 11 2 5 3" xfId="32219"/>
    <cellStyle name="40% - Énfasis5 2 11 2 5 3 2" xfId="32220"/>
    <cellStyle name="40% - Énfasis5 2 11 2 5 4" xfId="32221"/>
    <cellStyle name="40% - Énfasis5 2 11 2 6" xfId="32222"/>
    <cellStyle name="40% - Énfasis5 2 11 2 6 2" xfId="32223"/>
    <cellStyle name="40% - Énfasis5 2 11 2 7" xfId="32224"/>
    <cellStyle name="40% - Énfasis5 2 11 2 7 2" xfId="32225"/>
    <cellStyle name="40% - Énfasis5 2 11 2 8" xfId="32226"/>
    <cellStyle name="40% - Énfasis5 2 11 3" xfId="32227"/>
    <cellStyle name="40% - Énfasis5 2 11 3 2" xfId="32228"/>
    <cellStyle name="40% - Énfasis5 2 11 3 2 2" xfId="32229"/>
    <cellStyle name="40% - Énfasis5 2 11 3 2 2 2" xfId="32230"/>
    <cellStyle name="40% - Énfasis5 2 11 3 2 2 2 2" xfId="32231"/>
    <cellStyle name="40% - Énfasis5 2 11 3 2 2 3" xfId="32232"/>
    <cellStyle name="40% - Énfasis5 2 11 3 2 2 3 2" xfId="32233"/>
    <cellStyle name="40% - Énfasis5 2 11 3 2 2 4" xfId="32234"/>
    <cellStyle name="40% - Énfasis5 2 11 3 2 3" xfId="32235"/>
    <cellStyle name="40% - Énfasis5 2 11 3 2 3 2" xfId="32236"/>
    <cellStyle name="40% - Énfasis5 2 11 3 2 4" xfId="32237"/>
    <cellStyle name="40% - Énfasis5 2 11 3 2 4 2" xfId="32238"/>
    <cellStyle name="40% - Énfasis5 2 11 3 2 5" xfId="32239"/>
    <cellStyle name="40% - Énfasis5 2 11 3 3" xfId="32240"/>
    <cellStyle name="40% - Énfasis5 2 11 3 3 2" xfId="32241"/>
    <cellStyle name="40% - Énfasis5 2 11 3 3 2 2" xfId="32242"/>
    <cellStyle name="40% - Énfasis5 2 11 3 3 3" xfId="32243"/>
    <cellStyle name="40% - Énfasis5 2 11 3 3 3 2" xfId="32244"/>
    <cellStyle name="40% - Énfasis5 2 11 3 3 4" xfId="32245"/>
    <cellStyle name="40% - Énfasis5 2 11 3 4" xfId="32246"/>
    <cellStyle name="40% - Énfasis5 2 11 3 4 2" xfId="32247"/>
    <cellStyle name="40% - Énfasis5 2 11 3 5" xfId="32248"/>
    <cellStyle name="40% - Énfasis5 2 11 3 5 2" xfId="32249"/>
    <cellStyle name="40% - Énfasis5 2 11 3 6" xfId="32250"/>
    <cellStyle name="40% - Énfasis5 2 11 4" xfId="32251"/>
    <cellStyle name="40% - Énfasis5 2 11 4 2" xfId="32252"/>
    <cellStyle name="40% - Énfasis5 2 11 4 2 2" xfId="32253"/>
    <cellStyle name="40% - Énfasis5 2 11 4 2 2 2" xfId="32254"/>
    <cellStyle name="40% - Énfasis5 2 11 4 2 2 2 2" xfId="32255"/>
    <cellStyle name="40% - Énfasis5 2 11 4 2 2 3" xfId="32256"/>
    <cellStyle name="40% - Énfasis5 2 11 4 2 2 3 2" xfId="32257"/>
    <cellStyle name="40% - Énfasis5 2 11 4 2 2 4" xfId="32258"/>
    <cellStyle name="40% - Énfasis5 2 11 4 2 3" xfId="32259"/>
    <cellStyle name="40% - Énfasis5 2 11 4 2 3 2" xfId="32260"/>
    <cellStyle name="40% - Énfasis5 2 11 4 2 4" xfId="32261"/>
    <cellStyle name="40% - Énfasis5 2 11 4 2 4 2" xfId="32262"/>
    <cellStyle name="40% - Énfasis5 2 11 4 2 5" xfId="32263"/>
    <cellStyle name="40% - Énfasis5 2 11 4 3" xfId="32264"/>
    <cellStyle name="40% - Énfasis5 2 11 4 3 2" xfId="32265"/>
    <cellStyle name="40% - Énfasis5 2 11 4 3 2 2" xfId="32266"/>
    <cellStyle name="40% - Énfasis5 2 11 4 3 3" xfId="32267"/>
    <cellStyle name="40% - Énfasis5 2 11 4 3 3 2" xfId="32268"/>
    <cellStyle name="40% - Énfasis5 2 11 4 3 4" xfId="32269"/>
    <cellStyle name="40% - Énfasis5 2 11 4 4" xfId="32270"/>
    <cellStyle name="40% - Énfasis5 2 11 4 4 2" xfId="32271"/>
    <cellStyle name="40% - Énfasis5 2 11 4 5" xfId="32272"/>
    <cellStyle name="40% - Énfasis5 2 11 4 5 2" xfId="32273"/>
    <cellStyle name="40% - Énfasis5 2 11 4 6" xfId="32274"/>
    <cellStyle name="40% - Énfasis5 2 11 5" xfId="32275"/>
    <cellStyle name="40% - Énfasis5 2 11 5 2" xfId="32276"/>
    <cellStyle name="40% - Énfasis5 2 11 5 2 2" xfId="32277"/>
    <cellStyle name="40% - Énfasis5 2 11 5 2 2 2" xfId="32278"/>
    <cellStyle name="40% - Énfasis5 2 11 5 2 3" xfId="32279"/>
    <cellStyle name="40% - Énfasis5 2 11 5 2 3 2" xfId="32280"/>
    <cellStyle name="40% - Énfasis5 2 11 5 2 4" xfId="32281"/>
    <cellStyle name="40% - Énfasis5 2 11 5 3" xfId="32282"/>
    <cellStyle name="40% - Énfasis5 2 11 5 3 2" xfId="32283"/>
    <cellStyle name="40% - Énfasis5 2 11 5 4" xfId="32284"/>
    <cellStyle name="40% - Énfasis5 2 11 5 4 2" xfId="32285"/>
    <cellStyle name="40% - Énfasis5 2 11 5 5" xfId="32286"/>
    <cellStyle name="40% - Énfasis5 2 11 6" xfId="32287"/>
    <cellStyle name="40% - Énfasis5 2 11 6 2" xfId="32288"/>
    <cellStyle name="40% - Énfasis5 2 11 6 2 2" xfId="32289"/>
    <cellStyle name="40% - Énfasis5 2 11 6 3" xfId="32290"/>
    <cellStyle name="40% - Énfasis5 2 11 6 3 2" xfId="32291"/>
    <cellStyle name="40% - Énfasis5 2 11 6 4" xfId="32292"/>
    <cellStyle name="40% - Énfasis5 2 11 7" xfId="32293"/>
    <cellStyle name="40% - Énfasis5 2 11 7 2" xfId="32294"/>
    <cellStyle name="40% - Énfasis5 2 11 8" xfId="32295"/>
    <cellStyle name="40% - Énfasis5 2 11 8 2" xfId="32296"/>
    <cellStyle name="40% - Énfasis5 2 11 9" xfId="32297"/>
    <cellStyle name="40% - Énfasis5 2 12" xfId="32298"/>
    <cellStyle name="40% - Énfasis5 2 12 2" xfId="32299"/>
    <cellStyle name="40% - Énfasis5 2 12 2 2" xfId="32300"/>
    <cellStyle name="40% - Énfasis5 2 12 2 2 2" xfId="32301"/>
    <cellStyle name="40% - Énfasis5 2 12 2 2 2 2" xfId="32302"/>
    <cellStyle name="40% - Énfasis5 2 12 2 2 2 2 2" xfId="32303"/>
    <cellStyle name="40% - Énfasis5 2 12 2 2 2 2 2 2" xfId="32304"/>
    <cellStyle name="40% - Énfasis5 2 12 2 2 2 2 3" xfId="32305"/>
    <cellStyle name="40% - Énfasis5 2 12 2 2 2 2 3 2" xfId="32306"/>
    <cellStyle name="40% - Énfasis5 2 12 2 2 2 2 4" xfId="32307"/>
    <cellStyle name="40% - Énfasis5 2 12 2 2 2 3" xfId="32308"/>
    <cellStyle name="40% - Énfasis5 2 12 2 2 2 3 2" xfId="32309"/>
    <cellStyle name="40% - Énfasis5 2 12 2 2 2 4" xfId="32310"/>
    <cellStyle name="40% - Énfasis5 2 12 2 2 2 4 2" xfId="32311"/>
    <cellStyle name="40% - Énfasis5 2 12 2 2 2 5" xfId="32312"/>
    <cellStyle name="40% - Énfasis5 2 12 2 2 3" xfId="32313"/>
    <cellStyle name="40% - Énfasis5 2 12 2 2 3 2" xfId="32314"/>
    <cellStyle name="40% - Énfasis5 2 12 2 2 3 2 2" xfId="32315"/>
    <cellStyle name="40% - Énfasis5 2 12 2 2 3 3" xfId="32316"/>
    <cellStyle name="40% - Énfasis5 2 12 2 2 3 3 2" xfId="32317"/>
    <cellStyle name="40% - Énfasis5 2 12 2 2 3 4" xfId="32318"/>
    <cellStyle name="40% - Énfasis5 2 12 2 2 4" xfId="32319"/>
    <cellStyle name="40% - Énfasis5 2 12 2 2 4 2" xfId="32320"/>
    <cellStyle name="40% - Énfasis5 2 12 2 2 5" xfId="32321"/>
    <cellStyle name="40% - Énfasis5 2 12 2 2 5 2" xfId="32322"/>
    <cellStyle name="40% - Énfasis5 2 12 2 2 6" xfId="32323"/>
    <cellStyle name="40% - Énfasis5 2 12 2 3" xfId="32324"/>
    <cellStyle name="40% - Énfasis5 2 12 2 3 2" xfId="32325"/>
    <cellStyle name="40% - Énfasis5 2 12 2 3 2 2" xfId="32326"/>
    <cellStyle name="40% - Énfasis5 2 12 2 3 2 2 2" xfId="32327"/>
    <cellStyle name="40% - Énfasis5 2 12 2 3 2 2 2 2" xfId="32328"/>
    <cellStyle name="40% - Énfasis5 2 12 2 3 2 2 3" xfId="32329"/>
    <cellStyle name="40% - Énfasis5 2 12 2 3 2 2 3 2" xfId="32330"/>
    <cellStyle name="40% - Énfasis5 2 12 2 3 2 2 4" xfId="32331"/>
    <cellStyle name="40% - Énfasis5 2 12 2 3 2 3" xfId="32332"/>
    <cellStyle name="40% - Énfasis5 2 12 2 3 2 3 2" xfId="32333"/>
    <cellStyle name="40% - Énfasis5 2 12 2 3 2 4" xfId="32334"/>
    <cellStyle name="40% - Énfasis5 2 12 2 3 2 4 2" xfId="32335"/>
    <cellStyle name="40% - Énfasis5 2 12 2 3 2 5" xfId="32336"/>
    <cellStyle name="40% - Énfasis5 2 12 2 3 3" xfId="32337"/>
    <cellStyle name="40% - Énfasis5 2 12 2 3 3 2" xfId="32338"/>
    <cellStyle name="40% - Énfasis5 2 12 2 3 3 2 2" xfId="32339"/>
    <cellStyle name="40% - Énfasis5 2 12 2 3 3 3" xfId="32340"/>
    <cellStyle name="40% - Énfasis5 2 12 2 3 3 3 2" xfId="32341"/>
    <cellStyle name="40% - Énfasis5 2 12 2 3 3 4" xfId="32342"/>
    <cellStyle name="40% - Énfasis5 2 12 2 3 4" xfId="32343"/>
    <cellStyle name="40% - Énfasis5 2 12 2 3 4 2" xfId="32344"/>
    <cellStyle name="40% - Énfasis5 2 12 2 3 5" xfId="32345"/>
    <cellStyle name="40% - Énfasis5 2 12 2 3 5 2" xfId="32346"/>
    <cellStyle name="40% - Énfasis5 2 12 2 3 6" xfId="32347"/>
    <cellStyle name="40% - Énfasis5 2 12 2 4" xfId="32348"/>
    <cellStyle name="40% - Énfasis5 2 12 2 4 2" xfId="32349"/>
    <cellStyle name="40% - Énfasis5 2 12 2 4 2 2" xfId="32350"/>
    <cellStyle name="40% - Énfasis5 2 12 2 4 2 2 2" xfId="32351"/>
    <cellStyle name="40% - Énfasis5 2 12 2 4 2 3" xfId="32352"/>
    <cellStyle name="40% - Énfasis5 2 12 2 4 2 3 2" xfId="32353"/>
    <cellStyle name="40% - Énfasis5 2 12 2 4 2 4" xfId="32354"/>
    <cellStyle name="40% - Énfasis5 2 12 2 4 3" xfId="32355"/>
    <cellStyle name="40% - Énfasis5 2 12 2 4 3 2" xfId="32356"/>
    <cellStyle name="40% - Énfasis5 2 12 2 4 4" xfId="32357"/>
    <cellStyle name="40% - Énfasis5 2 12 2 4 4 2" xfId="32358"/>
    <cellStyle name="40% - Énfasis5 2 12 2 4 5" xfId="32359"/>
    <cellStyle name="40% - Énfasis5 2 12 2 5" xfId="32360"/>
    <cellStyle name="40% - Énfasis5 2 12 2 5 2" xfId="32361"/>
    <cellStyle name="40% - Énfasis5 2 12 2 5 2 2" xfId="32362"/>
    <cellStyle name="40% - Énfasis5 2 12 2 5 3" xfId="32363"/>
    <cellStyle name="40% - Énfasis5 2 12 2 5 3 2" xfId="32364"/>
    <cellStyle name="40% - Énfasis5 2 12 2 5 4" xfId="32365"/>
    <cellStyle name="40% - Énfasis5 2 12 2 6" xfId="32366"/>
    <cellStyle name="40% - Énfasis5 2 12 2 6 2" xfId="32367"/>
    <cellStyle name="40% - Énfasis5 2 12 2 7" xfId="32368"/>
    <cellStyle name="40% - Énfasis5 2 12 2 7 2" xfId="32369"/>
    <cellStyle name="40% - Énfasis5 2 12 2 8" xfId="32370"/>
    <cellStyle name="40% - Énfasis5 2 12 3" xfId="32371"/>
    <cellStyle name="40% - Énfasis5 2 12 3 2" xfId="32372"/>
    <cellStyle name="40% - Énfasis5 2 12 3 2 2" xfId="32373"/>
    <cellStyle name="40% - Énfasis5 2 12 3 2 2 2" xfId="32374"/>
    <cellStyle name="40% - Énfasis5 2 12 3 2 2 2 2" xfId="32375"/>
    <cellStyle name="40% - Énfasis5 2 12 3 2 2 3" xfId="32376"/>
    <cellStyle name="40% - Énfasis5 2 12 3 2 2 3 2" xfId="32377"/>
    <cellStyle name="40% - Énfasis5 2 12 3 2 2 4" xfId="32378"/>
    <cellStyle name="40% - Énfasis5 2 12 3 2 3" xfId="32379"/>
    <cellStyle name="40% - Énfasis5 2 12 3 2 3 2" xfId="32380"/>
    <cellStyle name="40% - Énfasis5 2 12 3 2 4" xfId="32381"/>
    <cellStyle name="40% - Énfasis5 2 12 3 2 4 2" xfId="32382"/>
    <cellStyle name="40% - Énfasis5 2 12 3 2 5" xfId="32383"/>
    <cellStyle name="40% - Énfasis5 2 12 3 3" xfId="32384"/>
    <cellStyle name="40% - Énfasis5 2 12 3 3 2" xfId="32385"/>
    <cellStyle name="40% - Énfasis5 2 12 3 3 2 2" xfId="32386"/>
    <cellStyle name="40% - Énfasis5 2 12 3 3 3" xfId="32387"/>
    <cellStyle name="40% - Énfasis5 2 12 3 3 3 2" xfId="32388"/>
    <cellStyle name="40% - Énfasis5 2 12 3 3 4" xfId="32389"/>
    <cellStyle name="40% - Énfasis5 2 12 3 4" xfId="32390"/>
    <cellStyle name="40% - Énfasis5 2 12 3 4 2" xfId="32391"/>
    <cellStyle name="40% - Énfasis5 2 12 3 5" xfId="32392"/>
    <cellStyle name="40% - Énfasis5 2 12 3 5 2" xfId="32393"/>
    <cellStyle name="40% - Énfasis5 2 12 3 6" xfId="32394"/>
    <cellStyle name="40% - Énfasis5 2 12 4" xfId="32395"/>
    <cellStyle name="40% - Énfasis5 2 12 4 2" xfId="32396"/>
    <cellStyle name="40% - Énfasis5 2 12 4 2 2" xfId="32397"/>
    <cellStyle name="40% - Énfasis5 2 12 4 2 2 2" xfId="32398"/>
    <cellStyle name="40% - Énfasis5 2 12 4 2 2 2 2" xfId="32399"/>
    <cellStyle name="40% - Énfasis5 2 12 4 2 2 3" xfId="32400"/>
    <cellStyle name="40% - Énfasis5 2 12 4 2 2 3 2" xfId="32401"/>
    <cellStyle name="40% - Énfasis5 2 12 4 2 2 4" xfId="32402"/>
    <cellStyle name="40% - Énfasis5 2 12 4 2 3" xfId="32403"/>
    <cellStyle name="40% - Énfasis5 2 12 4 2 3 2" xfId="32404"/>
    <cellStyle name="40% - Énfasis5 2 12 4 2 4" xfId="32405"/>
    <cellStyle name="40% - Énfasis5 2 12 4 2 4 2" xfId="32406"/>
    <cellStyle name="40% - Énfasis5 2 12 4 2 5" xfId="32407"/>
    <cellStyle name="40% - Énfasis5 2 12 4 3" xfId="32408"/>
    <cellStyle name="40% - Énfasis5 2 12 4 3 2" xfId="32409"/>
    <cellStyle name="40% - Énfasis5 2 12 4 3 2 2" xfId="32410"/>
    <cellStyle name="40% - Énfasis5 2 12 4 3 3" xfId="32411"/>
    <cellStyle name="40% - Énfasis5 2 12 4 3 3 2" xfId="32412"/>
    <cellStyle name="40% - Énfasis5 2 12 4 3 4" xfId="32413"/>
    <cellStyle name="40% - Énfasis5 2 12 4 4" xfId="32414"/>
    <cellStyle name="40% - Énfasis5 2 12 4 4 2" xfId="32415"/>
    <cellStyle name="40% - Énfasis5 2 12 4 5" xfId="32416"/>
    <cellStyle name="40% - Énfasis5 2 12 4 5 2" xfId="32417"/>
    <cellStyle name="40% - Énfasis5 2 12 4 6" xfId="32418"/>
    <cellStyle name="40% - Énfasis5 2 12 5" xfId="32419"/>
    <cellStyle name="40% - Énfasis5 2 12 5 2" xfId="32420"/>
    <cellStyle name="40% - Énfasis5 2 12 5 2 2" xfId="32421"/>
    <cellStyle name="40% - Énfasis5 2 12 5 2 2 2" xfId="32422"/>
    <cellStyle name="40% - Énfasis5 2 12 5 2 3" xfId="32423"/>
    <cellStyle name="40% - Énfasis5 2 12 5 2 3 2" xfId="32424"/>
    <cellStyle name="40% - Énfasis5 2 12 5 2 4" xfId="32425"/>
    <cellStyle name="40% - Énfasis5 2 12 5 3" xfId="32426"/>
    <cellStyle name="40% - Énfasis5 2 12 5 3 2" xfId="32427"/>
    <cellStyle name="40% - Énfasis5 2 12 5 4" xfId="32428"/>
    <cellStyle name="40% - Énfasis5 2 12 5 4 2" xfId="32429"/>
    <cellStyle name="40% - Énfasis5 2 12 5 5" xfId="32430"/>
    <cellStyle name="40% - Énfasis5 2 12 6" xfId="32431"/>
    <cellStyle name="40% - Énfasis5 2 12 6 2" xfId="32432"/>
    <cellStyle name="40% - Énfasis5 2 12 6 2 2" xfId="32433"/>
    <cellStyle name="40% - Énfasis5 2 12 6 3" xfId="32434"/>
    <cellStyle name="40% - Énfasis5 2 12 6 3 2" xfId="32435"/>
    <cellStyle name="40% - Énfasis5 2 12 6 4" xfId="32436"/>
    <cellStyle name="40% - Énfasis5 2 12 7" xfId="32437"/>
    <cellStyle name="40% - Énfasis5 2 12 7 2" xfId="32438"/>
    <cellStyle name="40% - Énfasis5 2 12 8" xfId="32439"/>
    <cellStyle name="40% - Énfasis5 2 12 8 2" xfId="32440"/>
    <cellStyle name="40% - Énfasis5 2 12 9" xfId="32441"/>
    <cellStyle name="40% - Énfasis5 2 13" xfId="32442"/>
    <cellStyle name="40% - Énfasis5 2 13 2" xfId="32443"/>
    <cellStyle name="40% - Énfasis5 2 13 2 2" xfId="32444"/>
    <cellStyle name="40% - Énfasis5 2 13 2 2 2" xfId="32445"/>
    <cellStyle name="40% - Énfasis5 2 13 2 2 2 2" xfId="32446"/>
    <cellStyle name="40% - Énfasis5 2 13 2 2 2 2 2" xfId="32447"/>
    <cellStyle name="40% - Énfasis5 2 13 2 2 2 2 2 2" xfId="32448"/>
    <cellStyle name="40% - Énfasis5 2 13 2 2 2 2 3" xfId="32449"/>
    <cellStyle name="40% - Énfasis5 2 13 2 2 2 2 3 2" xfId="32450"/>
    <cellStyle name="40% - Énfasis5 2 13 2 2 2 2 4" xfId="32451"/>
    <cellStyle name="40% - Énfasis5 2 13 2 2 2 3" xfId="32452"/>
    <cellStyle name="40% - Énfasis5 2 13 2 2 2 3 2" xfId="32453"/>
    <cellStyle name="40% - Énfasis5 2 13 2 2 2 4" xfId="32454"/>
    <cellStyle name="40% - Énfasis5 2 13 2 2 2 4 2" xfId="32455"/>
    <cellStyle name="40% - Énfasis5 2 13 2 2 2 5" xfId="32456"/>
    <cellStyle name="40% - Énfasis5 2 13 2 2 3" xfId="32457"/>
    <cellStyle name="40% - Énfasis5 2 13 2 2 3 2" xfId="32458"/>
    <cellStyle name="40% - Énfasis5 2 13 2 2 3 2 2" xfId="32459"/>
    <cellStyle name="40% - Énfasis5 2 13 2 2 3 3" xfId="32460"/>
    <cellStyle name="40% - Énfasis5 2 13 2 2 3 3 2" xfId="32461"/>
    <cellStyle name="40% - Énfasis5 2 13 2 2 3 4" xfId="32462"/>
    <cellStyle name="40% - Énfasis5 2 13 2 2 4" xfId="32463"/>
    <cellStyle name="40% - Énfasis5 2 13 2 2 4 2" xfId="32464"/>
    <cellStyle name="40% - Énfasis5 2 13 2 2 5" xfId="32465"/>
    <cellStyle name="40% - Énfasis5 2 13 2 2 5 2" xfId="32466"/>
    <cellStyle name="40% - Énfasis5 2 13 2 2 6" xfId="32467"/>
    <cellStyle name="40% - Énfasis5 2 13 2 3" xfId="32468"/>
    <cellStyle name="40% - Énfasis5 2 13 2 3 2" xfId="32469"/>
    <cellStyle name="40% - Énfasis5 2 13 2 3 2 2" xfId="32470"/>
    <cellStyle name="40% - Énfasis5 2 13 2 3 2 2 2" xfId="32471"/>
    <cellStyle name="40% - Énfasis5 2 13 2 3 2 2 2 2" xfId="32472"/>
    <cellStyle name="40% - Énfasis5 2 13 2 3 2 2 3" xfId="32473"/>
    <cellStyle name="40% - Énfasis5 2 13 2 3 2 2 3 2" xfId="32474"/>
    <cellStyle name="40% - Énfasis5 2 13 2 3 2 2 4" xfId="32475"/>
    <cellStyle name="40% - Énfasis5 2 13 2 3 2 3" xfId="32476"/>
    <cellStyle name="40% - Énfasis5 2 13 2 3 2 3 2" xfId="32477"/>
    <cellStyle name="40% - Énfasis5 2 13 2 3 2 4" xfId="32478"/>
    <cellStyle name="40% - Énfasis5 2 13 2 3 2 4 2" xfId="32479"/>
    <cellStyle name="40% - Énfasis5 2 13 2 3 2 5" xfId="32480"/>
    <cellStyle name="40% - Énfasis5 2 13 2 3 3" xfId="32481"/>
    <cellStyle name="40% - Énfasis5 2 13 2 3 3 2" xfId="32482"/>
    <cellStyle name="40% - Énfasis5 2 13 2 3 3 2 2" xfId="32483"/>
    <cellStyle name="40% - Énfasis5 2 13 2 3 3 3" xfId="32484"/>
    <cellStyle name="40% - Énfasis5 2 13 2 3 3 3 2" xfId="32485"/>
    <cellStyle name="40% - Énfasis5 2 13 2 3 3 4" xfId="32486"/>
    <cellStyle name="40% - Énfasis5 2 13 2 3 4" xfId="32487"/>
    <cellStyle name="40% - Énfasis5 2 13 2 3 4 2" xfId="32488"/>
    <cellStyle name="40% - Énfasis5 2 13 2 3 5" xfId="32489"/>
    <cellStyle name="40% - Énfasis5 2 13 2 3 5 2" xfId="32490"/>
    <cellStyle name="40% - Énfasis5 2 13 2 3 6" xfId="32491"/>
    <cellStyle name="40% - Énfasis5 2 13 2 4" xfId="32492"/>
    <cellStyle name="40% - Énfasis5 2 13 2 4 2" xfId="32493"/>
    <cellStyle name="40% - Énfasis5 2 13 2 4 2 2" xfId="32494"/>
    <cellStyle name="40% - Énfasis5 2 13 2 4 2 2 2" xfId="32495"/>
    <cellStyle name="40% - Énfasis5 2 13 2 4 2 3" xfId="32496"/>
    <cellStyle name="40% - Énfasis5 2 13 2 4 2 3 2" xfId="32497"/>
    <cellStyle name="40% - Énfasis5 2 13 2 4 2 4" xfId="32498"/>
    <cellStyle name="40% - Énfasis5 2 13 2 4 3" xfId="32499"/>
    <cellStyle name="40% - Énfasis5 2 13 2 4 3 2" xfId="32500"/>
    <cellStyle name="40% - Énfasis5 2 13 2 4 4" xfId="32501"/>
    <cellStyle name="40% - Énfasis5 2 13 2 4 4 2" xfId="32502"/>
    <cellStyle name="40% - Énfasis5 2 13 2 4 5" xfId="32503"/>
    <cellStyle name="40% - Énfasis5 2 13 2 5" xfId="32504"/>
    <cellStyle name="40% - Énfasis5 2 13 2 5 2" xfId="32505"/>
    <cellStyle name="40% - Énfasis5 2 13 2 5 2 2" xfId="32506"/>
    <cellStyle name="40% - Énfasis5 2 13 2 5 3" xfId="32507"/>
    <cellStyle name="40% - Énfasis5 2 13 2 5 3 2" xfId="32508"/>
    <cellStyle name="40% - Énfasis5 2 13 2 5 4" xfId="32509"/>
    <cellStyle name="40% - Énfasis5 2 13 2 6" xfId="32510"/>
    <cellStyle name="40% - Énfasis5 2 13 2 6 2" xfId="32511"/>
    <cellStyle name="40% - Énfasis5 2 13 2 7" xfId="32512"/>
    <cellStyle name="40% - Énfasis5 2 13 2 7 2" xfId="32513"/>
    <cellStyle name="40% - Énfasis5 2 13 2 8" xfId="32514"/>
    <cellStyle name="40% - Énfasis5 2 13 3" xfId="32515"/>
    <cellStyle name="40% - Énfasis5 2 13 3 2" xfId="32516"/>
    <cellStyle name="40% - Énfasis5 2 13 3 2 2" xfId="32517"/>
    <cellStyle name="40% - Énfasis5 2 13 3 2 2 2" xfId="32518"/>
    <cellStyle name="40% - Énfasis5 2 13 3 2 2 2 2" xfId="32519"/>
    <cellStyle name="40% - Énfasis5 2 13 3 2 2 3" xfId="32520"/>
    <cellStyle name="40% - Énfasis5 2 13 3 2 2 3 2" xfId="32521"/>
    <cellStyle name="40% - Énfasis5 2 13 3 2 2 4" xfId="32522"/>
    <cellStyle name="40% - Énfasis5 2 13 3 2 3" xfId="32523"/>
    <cellStyle name="40% - Énfasis5 2 13 3 2 3 2" xfId="32524"/>
    <cellStyle name="40% - Énfasis5 2 13 3 2 4" xfId="32525"/>
    <cellStyle name="40% - Énfasis5 2 13 3 2 4 2" xfId="32526"/>
    <cellStyle name="40% - Énfasis5 2 13 3 2 5" xfId="32527"/>
    <cellStyle name="40% - Énfasis5 2 13 3 3" xfId="32528"/>
    <cellStyle name="40% - Énfasis5 2 13 3 3 2" xfId="32529"/>
    <cellStyle name="40% - Énfasis5 2 13 3 3 2 2" xfId="32530"/>
    <cellStyle name="40% - Énfasis5 2 13 3 3 3" xfId="32531"/>
    <cellStyle name="40% - Énfasis5 2 13 3 3 3 2" xfId="32532"/>
    <cellStyle name="40% - Énfasis5 2 13 3 3 4" xfId="32533"/>
    <cellStyle name="40% - Énfasis5 2 13 3 4" xfId="32534"/>
    <cellStyle name="40% - Énfasis5 2 13 3 4 2" xfId="32535"/>
    <cellStyle name="40% - Énfasis5 2 13 3 5" xfId="32536"/>
    <cellStyle name="40% - Énfasis5 2 13 3 5 2" xfId="32537"/>
    <cellStyle name="40% - Énfasis5 2 13 3 6" xfId="32538"/>
    <cellStyle name="40% - Énfasis5 2 13 4" xfId="32539"/>
    <cellStyle name="40% - Énfasis5 2 13 4 2" xfId="32540"/>
    <cellStyle name="40% - Énfasis5 2 13 4 2 2" xfId="32541"/>
    <cellStyle name="40% - Énfasis5 2 13 4 2 2 2" xfId="32542"/>
    <cellStyle name="40% - Énfasis5 2 13 4 2 2 2 2" xfId="32543"/>
    <cellStyle name="40% - Énfasis5 2 13 4 2 2 3" xfId="32544"/>
    <cellStyle name="40% - Énfasis5 2 13 4 2 2 3 2" xfId="32545"/>
    <cellStyle name="40% - Énfasis5 2 13 4 2 2 4" xfId="32546"/>
    <cellStyle name="40% - Énfasis5 2 13 4 2 3" xfId="32547"/>
    <cellStyle name="40% - Énfasis5 2 13 4 2 3 2" xfId="32548"/>
    <cellStyle name="40% - Énfasis5 2 13 4 2 4" xfId="32549"/>
    <cellStyle name="40% - Énfasis5 2 13 4 2 4 2" xfId="32550"/>
    <cellStyle name="40% - Énfasis5 2 13 4 2 5" xfId="32551"/>
    <cellStyle name="40% - Énfasis5 2 13 4 3" xfId="32552"/>
    <cellStyle name="40% - Énfasis5 2 13 4 3 2" xfId="32553"/>
    <cellStyle name="40% - Énfasis5 2 13 4 3 2 2" xfId="32554"/>
    <cellStyle name="40% - Énfasis5 2 13 4 3 3" xfId="32555"/>
    <cellStyle name="40% - Énfasis5 2 13 4 3 3 2" xfId="32556"/>
    <cellStyle name="40% - Énfasis5 2 13 4 3 4" xfId="32557"/>
    <cellStyle name="40% - Énfasis5 2 13 4 4" xfId="32558"/>
    <cellStyle name="40% - Énfasis5 2 13 4 4 2" xfId="32559"/>
    <cellStyle name="40% - Énfasis5 2 13 4 5" xfId="32560"/>
    <cellStyle name="40% - Énfasis5 2 13 4 5 2" xfId="32561"/>
    <cellStyle name="40% - Énfasis5 2 13 4 6" xfId="32562"/>
    <cellStyle name="40% - Énfasis5 2 13 5" xfId="32563"/>
    <cellStyle name="40% - Énfasis5 2 13 5 2" xfId="32564"/>
    <cellStyle name="40% - Énfasis5 2 13 5 2 2" xfId="32565"/>
    <cellStyle name="40% - Énfasis5 2 13 5 2 2 2" xfId="32566"/>
    <cellStyle name="40% - Énfasis5 2 13 5 2 3" xfId="32567"/>
    <cellStyle name="40% - Énfasis5 2 13 5 2 3 2" xfId="32568"/>
    <cellStyle name="40% - Énfasis5 2 13 5 2 4" xfId="32569"/>
    <cellStyle name="40% - Énfasis5 2 13 5 3" xfId="32570"/>
    <cellStyle name="40% - Énfasis5 2 13 5 3 2" xfId="32571"/>
    <cellStyle name="40% - Énfasis5 2 13 5 4" xfId="32572"/>
    <cellStyle name="40% - Énfasis5 2 13 5 4 2" xfId="32573"/>
    <cellStyle name="40% - Énfasis5 2 13 5 5" xfId="32574"/>
    <cellStyle name="40% - Énfasis5 2 13 6" xfId="32575"/>
    <cellStyle name="40% - Énfasis5 2 13 6 2" xfId="32576"/>
    <cellStyle name="40% - Énfasis5 2 13 6 2 2" xfId="32577"/>
    <cellStyle name="40% - Énfasis5 2 13 6 3" xfId="32578"/>
    <cellStyle name="40% - Énfasis5 2 13 6 3 2" xfId="32579"/>
    <cellStyle name="40% - Énfasis5 2 13 6 4" xfId="32580"/>
    <cellStyle name="40% - Énfasis5 2 13 7" xfId="32581"/>
    <cellStyle name="40% - Énfasis5 2 13 7 2" xfId="32582"/>
    <cellStyle name="40% - Énfasis5 2 13 8" xfId="32583"/>
    <cellStyle name="40% - Énfasis5 2 13 8 2" xfId="32584"/>
    <cellStyle name="40% - Énfasis5 2 13 9" xfId="32585"/>
    <cellStyle name="40% - Énfasis5 2 14" xfId="32586"/>
    <cellStyle name="40% - Énfasis5 2 14 2" xfId="32587"/>
    <cellStyle name="40% - Énfasis5 2 14 2 2" xfId="32588"/>
    <cellStyle name="40% - Énfasis5 2 14 2 2 2" xfId="32589"/>
    <cellStyle name="40% - Énfasis5 2 14 2 2 2 2" xfId="32590"/>
    <cellStyle name="40% - Énfasis5 2 14 2 2 2 2 2" xfId="32591"/>
    <cellStyle name="40% - Énfasis5 2 14 2 2 2 3" xfId="32592"/>
    <cellStyle name="40% - Énfasis5 2 14 2 2 2 3 2" xfId="32593"/>
    <cellStyle name="40% - Énfasis5 2 14 2 2 2 4" xfId="32594"/>
    <cellStyle name="40% - Énfasis5 2 14 2 2 3" xfId="32595"/>
    <cellStyle name="40% - Énfasis5 2 14 2 2 3 2" xfId="32596"/>
    <cellStyle name="40% - Énfasis5 2 14 2 2 4" xfId="32597"/>
    <cellStyle name="40% - Énfasis5 2 14 2 2 4 2" xfId="32598"/>
    <cellStyle name="40% - Énfasis5 2 14 2 2 5" xfId="32599"/>
    <cellStyle name="40% - Énfasis5 2 14 2 3" xfId="32600"/>
    <cellStyle name="40% - Énfasis5 2 14 2 3 2" xfId="32601"/>
    <cellStyle name="40% - Énfasis5 2 14 2 3 2 2" xfId="32602"/>
    <cellStyle name="40% - Énfasis5 2 14 2 3 3" xfId="32603"/>
    <cellStyle name="40% - Énfasis5 2 14 2 3 3 2" xfId="32604"/>
    <cellStyle name="40% - Énfasis5 2 14 2 3 4" xfId="32605"/>
    <cellStyle name="40% - Énfasis5 2 14 2 4" xfId="32606"/>
    <cellStyle name="40% - Énfasis5 2 14 2 4 2" xfId="32607"/>
    <cellStyle name="40% - Énfasis5 2 14 2 5" xfId="32608"/>
    <cellStyle name="40% - Énfasis5 2 14 2 5 2" xfId="32609"/>
    <cellStyle name="40% - Énfasis5 2 14 2 6" xfId="32610"/>
    <cellStyle name="40% - Énfasis5 2 14 3" xfId="32611"/>
    <cellStyle name="40% - Énfasis5 2 14 3 2" xfId="32612"/>
    <cellStyle name="40% - Énfasis5 2 14 3 2 2" xfId="32613"/>
    <cellStyle name="40% - Énfasis5 2 14 3 2 2 2" xfId="32614"/>
    <cellStyle name="40% - Énfasis5 2 14 3 2 2 2 2" xfId="32615"/>
    <cellStyle name="40% - Énfasis5 2 14 3 2 2 3" xfId="32616"/>
    <cellStyle name="40% - Énfasis5 2 14 3 2 2 3 2" xfId="32617"/>
    <cellStyle name="40% - Énfasis5 2 14 3 2 2 4" xfId="32618"/>
    <cellStyle name="40% - Énfasis5 2 14 3 2 3" xfId="32619"/>
    <cellStyle name="40% - Énfasis5 2 14 3 2 3 2" xfId="32620"/>
    <cellStyle name="40% - Énfasis5 2 14 3 2 4" xfId="32621"/>
    <cellStyle name="40% - Énfasis5 2 14 3 2 4 2" xfId="32622"/>
    <cellStyle name="40% - Énfasis5 2 14 3 2 5" xfId="32623"/>
    <cellStyle name="40% - Énfasis5 2 14 3 3" xfId="32624"/>
    <cellStyle name="40% - Énfasis5 2 14 3 3 2" xfId="32625"/>
    <cellStyle name="40% - Énfasis5 2 14 3 3 2 2" xfId="32626"/>
    <cellStyle name="40% - Énfasis5 2 14 3 3 3" xfId="32627"/>
    <cellStyle name="40% - Énfasis5 2 14 3 3 3 2" xfId="32628"/>
    <cellStyle name="40% - Énfasis5 2 14 3 3 4" xfId="32629"/>
    <cellStyle name="40% - Énfasis5 2 14 3 4" xfId="32630"/>
    <cellStyle name="40% - Énfasis5 2 14 3 4 2" xfId="32631"/>
    <cellStyle name="40% - Énfasis5 2 14 3 5" xfId="32632"/>
    <cellStyle name="40% - Énfasis5 2 14 3 5 2" xfId="32633"/>
    <cellStyle name="40% - Énfasis5 2 14 3 6" xfId="32634"/>
    <cellStyle name="40% - Énfasis5 2 14 4" xfId="32635"/>
    <cellStyle name="40% - Énfasis5 2 14 4 2" xfId="32636"/>
    <cellStyle name="40% - Énfasis5 2 14 4 2 2" xfId="32637"/>
    <cellStyle name="40% - Énfasis5 2 14 4 2 2 2" xfId="32638"/>
    <cellStyle name="40% - Énfasis5 2 14 4 2 3" xfId="32639"/>
    <cellStyle name="40% - Énfasis5 2 14 4 2 3 2" xfId="32640"/>
    <cellStyle name="40% - Énfasis5 2 14 4 2 4" xfId="32641"/>
    <cellStyle name="40% - Énfasis5 2 14 4 3" xfId="32642"/>
    <cellStyle name="40% - Énfasis5 2 14 4 3 2" xfId="32643"/>
    <cellStyle name="40% - Énfasis5 2 14 4 4" xfId="32644"/>
    <cellStyle name="40% - Énfasis5 2 14 4 4 2" xfId="32645"/>
    <cellStyle name="40% - Énfasis5 2 14 4 5" xfId="32646"/>
    <cellStyle name="40% - Énfasis5 2 14 5" xfId="32647"/>
    <cellStyle name="40% - Énfasis5 2 14 5 2" xfId="32648"/>
    <cellStyle name="40% - Énfasis5 2 14 5 2 2" xfId="32649"/>
    <cellStyle name="40% - Énfasis5 2 14 5 3" xfId="32650"/>
    <cellStyle name="40% - Énfasis5 2 14 5 3 2" xfId="32651"/>
    <cellStyle name="40% - Énfasis5 2 14 5 4" xfId="32652"/>
    <cellStyle name="40% - Énfasis5 2 14 6" xfId="32653"/>
    <cellStyle name="40% - Énfasis5 2 14 6 2" xfId="32654"/>
    <cellStyle name="40% - Énfasis5 2 14 7" xfId="32655"/>
    <cellStyle name="40% - Énfasis5 2 14 7 2" xfId="32656"/>
    <cellStyle name="40% - Énfasis5 2 14 8" xfId="32657"/>
    <cellStyle name="40% - Énfasis5 2 15" xfId="32658"/>
    <cellStyle name="40% - Énfasis5 2 15 2" xfId="32659"/>
    <cellStyle name="40% - Énfasis5 2 15 2 2" xfId="32660"/>
    <cellStyle name="40% - Énfasis5 2 15 2 2 2" xfId="32661"/>
    <cellStyle name="40% - Énfasis5 2 15 2 2 2 2" xfId="32662"/>
    <cellStyle name="40% - Énfasis5 2 15 2 2 3" xfId="32663"/>
    <cellStyle name="40% - Énfasis5 2 15 2 2 3 2" xfId="32664"/>
    <cellStyle name="40% - Énfasis5 2 15 2 2 4" xfId="32665"/>
    <cellStyle name="40% - Énfasis5 2 15 2 3" xfId="32666"/>
    <cellStyle name="40% - Énfasis5 2 15 2 3 2" xfId="32667"/>
    <cellStyle name="40% - Énfasis5 2 15 2 4" xfId="32668"/>
    <cellStyle name="40% - Énfasis5 2 15 2 4 2" xfId="32669"/>
    <cellStyle name="40% - Énfasis5 2 15 2 5" xfId="32670"/>
    <cellStyle name="40% - Énfasis5 2 15 3" xfId="32671"/>
    <cellStyle name="40% - Énfasis5 2 15 3 2" xfId="32672"/>
    <cellStyle name="40% - Énfasis5 2 15 3 2 2" xfId="32673"/>
    <cellStyle name="40% - Énfasis5 2 15 3 3" xfId="32674"/>
    <cellStyle name="40% - Énfasis5 2 15 3 3 2" xfId="32675"/>
    <cellStyle name="40% - Énfasis5 2 15 3 4" xfId="32676"/>
    <cellStyle name="40% - Énfasis5 2 15 4" xfId="32677"/>
    <cellStyle name="40% - Énfasis5 2 15 4 2" xfId="32678"/>
    <cellStyle name="40% - Énfasis5 2 15 5" xfId="32679"/>
    <cellStyle name="40% - Énfasis5 2 15 5 2" xfId="32680"/>
    <cellStyle name="40% - Énfasis5 2 15 6" xfId="32681"/>
    <cellStyle name="40% - Énfasis5 2 16" xfId="32682"/>
    <cellStyle name="40% - Énfasis5 2 16 2" xfId="32683"/>
    <cellStyle name="40% - Énfasis5 2 16 2 2" xfId="32684"/>
    <cellStyle name="40% - Énfasis5 2 16 2 2 2" xfId="32685"/>
    <cellStyle name="40% - Énfasis5 2 16 2 2 2 2" xfId="32686"/>
    <cellStyle name="40% - Énfasis5 2 16 2 2 3" xfId="32687"/>
    <cellStyle name="40% - Énfasis5 2 16 2 2 3 2" xfId="32688"/>
    <cellStyle name="40% - Énfasis5 2 16 2 2 4" xfId="32689"/>
    <cellStyle name="40% - Énfasis5 2 16 2 3" xfId="32690"/>
    <cellStyle name="40% - Énfasis5 2 16 2 3 2" xfId="32691"/>
    <cellStyle name="40% - Énfasis5 2 16 2 4" xfId="32692"/>
    <cellStyle name="40% - Énfasis5 2 16 2 4 2" xfId="32693"/>
    <cellStyle name="40% - Énfasis5 2 16 2 5" xfId="32694"/>
    <cellStyle name="40% - Énfasis5 2 16 3" xfId="32695"/>
    <cellStyle name="40% - Énfasis5 2 16 3 2" xfId="32696"/>
    <cellStyle name="40% - Énfasis5 2 16 3 2 2" xfId="32697"/>
    <cellStyle name="40% - Énfasis5 2 16 3 3" xfId="32698"/>
    <cellStyle name="40% - Énfasis5 2 16 3 3 2" xfId="32699"/>
    <cellStyle name="40% - Énfasis5 2 16 3 4" xfId="32700"/>
    <cellStyle name="40% - Énfasis5 2 16 4" xfId="32701"/>
    <cellStyle name="40% - Énfasis5 2 16 4 2" xfId="32702"/>
    <cellStyle name="40% - Énfasis5 2 16 5" xfId="32703"/>
    <cellStyle name="40% - Énfasis5 2 16 5 2" xfId="32704"/>
    <cellStyle name="40% - Énfasis5 2 16 6" xfId="32705"/>
    <cellStyle name="40% - Énfasis5 2 17" xfId="32706"/>
    <cellStyle name="40% - Énfasis5 2 17 2" xfId="32707"/>
    <cellStyle name="40% - Énfasis5 2 17 2 2" xfId="32708"/>
    <cellStyle name="40% - Énfasis5 2 17 2 2 2" xfId="32709"/>
    <cellStyle name="40% - Énfasis5 2 17 2 3" xfId="32710"/>
    <cellStyle name="40% - Énfasis5 2 17 2 3 2" xfId="32711"/>
    <cellStyle name="40% - Énfasis5 2 17 2 4" xfId="32712"/>
    <cellStyle name="40% - Énfasis5 2 17 3" xfId="32713"/>
    <cellStyle name="40% - Énfasis5 2 17 3 2" xfId="32714"/>
    <cellStyle name="40% - Énfasis5 2 17 4" xfId="32715"/>
    <cellStyle name="40% - Énfasis5 2 17 4 2" xfId="32716"/>
    <cellStyle name="40% - Énfasis5 2 17 5" xfId="32717"/>
    <cellStyle name="40% - Énfasis5 2 18" xfId="32718"/>
    <cellStyle name="40% - Énfasis5 2 18 2" xfId="32719"/>
    <cellStyle name="40% - Énfasis5 2 18 2 2" xfId="32720"/>
    <cellStyle name="40% - Énfasis5 2 18 3" xfId="32721"/>
    <cellStyle name="40% - Énfasis5 2 18 3 2" xfId="32722"/>
    <cellStyle name="40% - Énfasis5 2 18 4" xfId="32723"/>
    <cellStyle name="40% - Énfasis5 2 19" xfId="32724"/>
    <cellStyle name="40% - Énfasis5 2 19 2" xfId="32725"/>
    <cellStyle name="40% - Énfasis5 2 2" xfId="32726"/>
    <cellStyle name="40% - Énfasis5 2 2 10" xfId="32727"/>
    <cellStyle name="40% - Énfasis5 2 2 2" xfId="32728"/>
    <cellStyle name="40% - Énfasis5 2 2 2 2" xfId="32729"/>
    <cellStyle name="40% - Énfasis5 2 2 2 2 2" xfId="32730"/>
    <cellStyle name="40% - Énfasis5 2 2 2 2 2 2" xfId="32731"/>
    <cellStyle name="40% - Énfasis5 2 2 2 2 2 2 2" xfId="32732"/>
    <cellStyle name="40% - Énfasis5 2 2 2 2 2 2 2 2" xfId="32733"/>
    <cellStyle name="40% - Énfasis5 2 2 2 2 2 2 3" xfId="32734"/>
    <cellStyle name="40% - Énfasis5 2 2 2 2 2 2 3 2" xfId="32735"/>
    <cellStyle name="40% - Énfasis5 2 2 2 2 2 2 4" xfId="32736"/>
    <cellStyle name="40% - Énfasis5 2 2 2 2 2 3" xfId="32737"/>
    <cellStyle name="40% - Énfasis5 2 2 2 2 2 3 2" xfId="32738"/>
    <cellStyle name="40% - Énfasis5 2 2 2 2 2 4" xfId="32739"/>
    <cellStyle name="40% - Énfasis5 2 2 2 2 2 4 2" xfId="32740"/>
    <cellStyle name="40% - Énfasis5 2 2 2 2 2 5" xfId="32741"/>
    <cellStyle name="40% - Énfasis5 2 2 2 2 3" xfId="32742"/>
    <cellStyle name="40% - Énfasis5 2 2 2 2 3 2" xfId="32743"/>
    <cellStyle name="40% - Énfasis5 2 2 2 2 3 2 2" xfId="32744"/>
    <cellStyle name="40% - Énfasis5 2 2 2 2 3 3" xfId="32745"/>
    <cellStyle name="40% - Énfasis5 2 2 2 2 3 3 2" xfId="32746"/>
    <cellStyle name="40% - Énfasis5 2 2 2 2 3 4" xfId="32747"/>
    <cellStyle name="40% - Énfasis5 2 2 2 2 4" xfId="32748"/>
    <cellStyle name="40% - Énfasis5 2 2 2 2 4 2" xfId="32749"/>
    <cellStyle name="40% - Énfasis5 2 2 2 2 5" xfId="32750"/>
    <cellStyle name="40% - Énfasis5 2 2 2 2 5 2" xfId="32751"/>
    <cellStyle name="40% - Énfasis5 2 2 2 2 6" xfId="32752"/>
    <cellStyle name="40% - Énfasis5 2 2 2 3" xfId="32753"/>
    <cellStyle name="40% - Énfasis5 2 2 2 3 2" xfId="32754"/>
    <cellStyle name="40% - Énfasis5 2 2 2 3 2 2" xfId="32755"/>
    <cellStyle name="40% - Énfasis5 2 2 2 3 2 2 2" xfId="32756"/>
    <cellStyle name="40% - Énfasis5 2 2 2 3 2 2 2 2" xfId="32757"/>
    <cellStyle name="40% - Énfasis5 2 2 2 3 2 2 3" xfId="32758"/>
    <cellStyle name="40% - Énfasis5 2 2 2 3 2 2 3 2" xfId="32759"/>
    <cellStyle name="40% - Énfasis5 2 2 2 3 2 2 4" xfId="32760"/>
    <cellStyle name="40% - Énfasis5 2 2 2 3 2 3" xfId="32761"/>
    <cellStyle name="40% - Énfasis5 2 2 2 3 2 3 2" xfId="32762"/>
    <cellStyle name="40% - Énfasis5 2 2 2 3 2 4" xfId="32763"/>
    <cellStyle name="40% - Énfasis5 2 2 2 3 2 4 2" xfId="32764"/>
    <cellStyle name="40% - Énfasis5 2 2 2 3 2 5" xfId="32765"/>
    <cellStyle name="40% - Énfasis5 2 2 2 3 3" xfId="32766"/>
    <cellStyle name="40% - Énfasis5 2 2 2 3 3 2" xfId="32767"/>
    <cellStyle name="40% - Énfasis5 2 2 2 3 3 2 2" xfId="32768"/>
    <cellStyle name="40% - Énfasis5 2 2 2 3 3 3" xfId="32769"/>
    <cellStyle name="40% - Énfasis5 2 2 2 3 3 3 2" xfId="32770"/>
    <cellStyle name="40% - Énfasis5 2 2 2 3 3 4" xfId="32771"/>
    <cellStyle name="40% - Énfasis5 2 2 2 3 4" xfId="32772"/>
    <cellStyle name="40% - Énfasis5 2 2 2 3 4 2" xfId="32773"/>
    <cellStyle name="40% - Énfasis5 2 2 2 3 5" xfId="32774"/>
    <cellStyle name="40% - Énfasis5 2 2 2 3 5 2" xfId="32775"/>
    <cellStyle name="40% - Énfasis5 2 2 2 3 6" xfId="32776"/>
    <cellStyle name="40% - Énfasis5 2 2 2 4" xfId="32777"/>
    <cellStyle name="40% - Énfasis5 2 2 2 4 2" xfId="32778"/>
    <cellStyle name="40% - Énfasis5 2 2 2 4 2 2" xfId="32779"/>
    <cellStyle name="40% - Énfasis5 2 2 2 4 2 2 2" xfId="32780"/>
    <cellStyle name="40% - Énfasis5 2 2 2 4 2 3" xfId="32781"/>
    <cellStyle name="40% - Énfasis5 2 2 2 4 2 3 2" xfId="32782"/>
    <cellStyle name="40% - Énfasis5 2 2 2 4 2 4" xfId="32783"/>
    <cellStyle name="40% - Énfasis5 2 2 2 4 3" xfId="32784"/>
    <cellStyle name="40% - Énfasis5 2 2 2 4 3 2" xfId="32785"/>
    <cellStyle name="40% - Énfasis5 2 2 2 4 4" xfId="32786"/>
    <cellStyle name="40% - Énfasis5 2 2 2 4 4 2" xfId="32787"/>
    <cellStyle name="40% - Énfasis5 2 2 2 4 5" xfId="32788"/>
    <cellStyle name="40% - Énfasis5 2 2 2 5" xfId="32789"/>
    <cellStyle name="40% - Énfasis5 2 2 2 5 2" xfId="32790"/>
    <cellStyle name="40% - Énfasis5 2 2 2 5 2 2" xfId="32791"/>
    <cellStyle name="40% - Énfasis5 2 2 2 5 3" xfId="32792"/>
    <cellStyle name="40% - Énfasis5 2 2 2 5 3 2" xfId="32793"/>
    <cellStyle name="40% - Énfasis5 2 2 2 5 4" xfId="32794"/>
    <cellStyle name="40% - Énfasis5 2 2 2 6" xfId="32795"/>
    <cellStyle name="40% - Énfasis5 2 2 2 6 2" xfId="32796"/>
    <cellStyle name="40% - Énfasis5 2 2 2 7" xfId="32797"/>
    <cellStyle name="40% - Énfasis5 2 2 2 7 2" xfId="32798"/>
    <cellStyle name="40% - Énfasis5 2 2 2 8" xfId="32799"/>
    <cellStyle name="40% - Énfasis5 2 2 3" xfId="32800"/>
    <cellStyle name="40% - Énfasis5 2 2 3 2" xfId="32801"/>
    <cellStyle name="40% - Énfasis5 2 2 3 2 2" xfId="32802"/>
    <cellStyle name="40% - Énfasis5 2 2 3 2 2 2" xfId="32803"/>
    <cellStyle name="40% - Énfasis5 2 2 3 2 2 2 2" xfId="32804"/>
    <cellStyle name="40% - Énfasis5 2 2 3 2 2 3" xfId="32805"/>
    <cellStyle name="40% - Énfasis5 2 2 3 2 2 3 2" xfId="32806"/>
    <cellStyle name="40% - Énfasis5 2 2 3 2 2 4" xfId="32807"/>
    <cellStyle name="40% - Énfasis5 2 2 3 2 3" xfId="32808"/>
    <cellStyle name="40% - Énfasis5 2 2 3 2 3 2" xfId="32809"/>
    <cellStyle name="40% - Énfasis5 2 2 3 2 4" xfId="32810"/>
    <cellStyle name="40% - Énfasis5 2 2 3 2 4 2" xfId="32811"/>
    <cellStyle name="40% - Énfasis5 2 2 3 2 5" xfId="32812"/>
    <cellStyle name="40% - Énfasis5 2 2 3 3" xfId="32813"/>
    <cellStyle name="40% - Énfasis5 2 2 3 3 2" xfId="32814"/>
    <cellStyle name="40% - Énfasis5 2 2 3 3 2 2" xfId="32815"/>
    <cellStyle name="40% - Énfasis5 2 2 3 3 3" xfId="32816"/>
    <cellStyle name="40% - Énfasis5 2 2 3 3 3 2" xfId="32817"/>
    <cellStyle name="40% - Énfasis5 2 2 3 3 4" xfId="32818"/>
    <cellStyle name="40% - Énfasis5 2 2 3 4" xfId="32819"/>
    <cellStyle name="40% - Énfasis5 2 2 3 4 2" xfId="32820"/>
    <cellStyle name="40% - Énfasis5 2 2 3 5" xfId="32821"/>
    <cellStyle name="40% - Énfasis5 2 2 3 5 2" xfId="32822"/>
    <cellStyle name="40% - Énfasis5 2 2 3 6" xfId="32823"/>
    <cellStyle name="40% - Énfasis5 2 2 4" xfId="32824"/>
    <cellStyle name="40% - Énfasis5 2 2 4 2" xfId="32825"/>
    <cellStyle name="40% - Énfasis5 2 2 4 2 2" xfId="32826"/>
    <cellStyle name="40% - Énfasis5 2 2 4 2 2 2" xfId="32827"/>
    <cellStyle name="40% - Énfasis5 2 2 4 2 2 2 2" xfId="32828"/>
    <cellStyle name="40% - Énfasis5 2 2 4 2 2 3" xfId="32829"/>
    <cellStyle name="40% - Énfasis5 2 2 4 2 2 3 2" xfId="32830"/>
    <cellStyle name="40% - Énfasis5 2 2 4 2 2 4" xfId="32831"/>
    <cellStyle name="40% - Énfasis5 2 2 4 2 3" xfId="32832"/>
    <cellStyle name="40% - Énfasis5 2 2 4 2 3 2" xfId="32833"/>
    <cellStyle name="40% - Énfasis5 2 2 4 2 4" xfId="32834"/>
    <cellStyle name="40% - Énfasis5 2 2 4 2 4 2" xfId="32835"/>
    <cellStyle name="40% - Énfasis5 2 2 4 2 5" xfId="32836"/>
    <cellStyle name="40% - Énfasis5 2 2 4 3" xfId="32837"/>
    <cellStyle name="40% - Énfasis5 2 2 4 3 2" xfId="32838"/>
    <cellStyle name="40% - Énfasis5 2 2 4 3 2 2" xfId="32839"/>
    <cellStyle name="40% - Énfasis5 2 2 4 3 3" xfId="32840"/>
    <cellStyle name="40% - Énfasis5 2 2 4 3 3 2" xfId="32841"/>
    <cellStyle name="40% - Énfasis5 2 2 4 3 4" xfId="32842"/>
    <cellStyle name="40% - Énfasis5 2 2 4 4" xfId="32843"/>
    <cellStyle name="40% - Énfasis5 2 2 4 4 2" xfId="32844"/>
    <cellStyle name="40% - Énfasis5 2 2 4 5" xfId="32845"/>
    <cellStyle name="40% - Énfasis5 2 2 4 5 2" xfId="32846"/>
    <cellStyle name="40% - Énfasis5 2 2 4 6" xfId="32847"/>
    <cellStyle name="40% - Énfasis5 2 2 5" xfId="32848"/>
    <cellStyle name="40% - Énfasis5 2 2 5 2" xfId="32849"/>
    <cellStyle name="40% - Énfasis5 2 2 5 2 2" xfId="32850"/>
    <cellStyle name="40% - Énfasis5 2 2 5 2 2 2" xfId="32851"/>
    <cellStyle name="40% - Énfasis5 2 2 5 2 3" xfId="32852"/>
    <cellStyle name="40% - Énfasis5 2 2 5 2 3 2" xfId="32853"/>
    <cellStyle name="40% - Énfasis5 2 2 5 2 4" xfId="32854"/>
    <cellStyle name="40% - Énfasis5 2 2 5 3" xfId="32855"/>
    <cellStyle name="40% - Énfasis5 2 2 5 3 2" xfId="32856"/>
    <cellStyle name="40% - Énfasis5 2 2 5 4" xfId="32857"/>
    <cellStyle name="40% - Énfasis5 2 2 5 4 2" xfId="32858"/>
    <cellStyle name="40% - Énfasis5 2 2 5 5" xfId="32859"/>
    <cellStyle name="40% - Énfasis5 2 2 6" xfId="32860"/>
    <cellStyle name="40% - Énfasis5 2 2 6 2" xfId="32861"/>
    <cellStyle name="40% - Énfasis5 2 2 6 2 2" xfId="32862"/>
    <cellStyle name="40% - Énfasis5 2 2 6 3" xfId="32863"/>
    <cellStyle name="40% - Énfasis5 2 2 6 3 2" xfId="32864"/>
    <cellStyle name="40% - Énfasis5 2 2 6 4" xfId="32865"/>
    <cellStyle name="40% - Énfasis5 2 2 7" xfId="32866"/>
    <cellStyle name="40% - Énfasis5 2 2 7 2" xfId="32867"/>
    <cellStyle name="40% - Énfasis5 2 2 8" xfId="32868"/>
    <cellStyle name="40% - Énfasis5 2 2 8 2" xfId="32869"/>
    <cellStyle name="40% - Énfasis5 2 2 9" xfId="32870"/>
    <cellStyle name="40% - Énfasis5 2 20" xfId="32871"/>
    <cellStyle name="40% - Énfasis5 2 20 2" xfId="32872"/>
    <cellStyle name="40% - Énfasis5 2 21" xfId="32873"/>
    <cellStyle name="40% - Énfasis5 2 22" xfId="32874"/>
    <cellStyle name="40% - Énfasis5 2 3" xfId="32875"/>
    <cellStyle name="40% - Énfasis5 2 3 10" xfId="32876"/>
    <cellStyle name="40% - Énfasis5 2 3 2" xfId="32877"/>
    <cellStyle name="40% - Énfasis5 2 3 2 2" xfId="32878"/>
    <cellStyle name="40% - Énfasis5 2 3 2 2 2" xfId="32879"/>
    <cellStyle name="40% - Énfasis5 2 3 2 2 2 2" xfId="32880"/>
    <cellStyle name="40% - Énfasis5 2 3 2 2 2 2 2" xfId="32881"/>
    <cellStyle name="40% - Énfasis5 2 3 2 2 2 2 2 2" xfId="32882"/>
    <cellStyle name="40% - Énfasis5 2 3 2 2 2 2 3" xfId="32883"/>
    <cellStyle name="40% - Énfasis5 2 3 2 2 2 2 3 2" xfId="32884"/>
    <cellStyle name="40% - Énfasis5 2 3 2 2 2 2 4" xfId="32885"/>
    <cellStyle name="40% - Énfasis5 2 3 2 2 2 3" xfId="32886"/>
    <cellStyle name="40% - Énfasis5 2 3 2 2 2 3 2" xfId="32887"/>
    <cellStyle name="40% - Énfasis5 2 3 2 2 2 4" xfId="32888"/>
    <cellStyle name="40% - Énfasis5 2 3 2 2 2 4 2" xfId="32889"/>
    <cellStyle name="40% - Énfasis5 2 3 2 2 2 5" xfId="32890"/>
    <cellStyle name="40% - Énfasis5 2 3 2 2 3" xfId="32891"/>
    <cellStyle name="40% - Énfasis5 2 3 2 2 3 2" xfId="32892"/>
    <cellStyle name="40% - Énfasis5 2 3 2 2 3 2 2" xfId="32893"/>
    <cellStyle name="40% - Énfasis5 2 3 2 2 3 3" xfId="32894"/>
    <cellStyle name="40% - Énfasis5 2 3 2 2 3 3 2" xfId="32895"/>
    <cellStyle name="40% - Énfasis5 2 3 2 2 3 4" xfId="32896"/>
    <cellStyle name="40% - Énfasis5 2 3 2 2 4" xfId="32897"/>
    <cellStyle name="40% - Énfasis5 2 3 2 2 4 2" xfId="32898"/>
    <cellStyle name="40% - Énfasis5 2 3 2 2 5" xfId="32899"/>
    <cellStyle name="40% - Énfasis5 2 3 2 2 5 2" xfId="32900"/>
    <cellStyle name="40% - Énfasis5 2 3 2 2 6" xfId="32901"/>
    <cellStyle name="40% - Énfasis5 2 3 2 3" xfId="32902"/>
    <cellStyle name="40% - Énfasis5 2 3 2 3 2" xfId="32903"/>
    <cellStyle name="40% - Énfasis5 2 3 2 3 2 2" xfId="32904"/>
    <cellStyle name="40% - Énfasis5 2 3 2 3 2 2 2" xfId="32905"/>
    <cellStyle name="40% - Énfasis5 2 3 2 3 2 2 2 2" xfId="32906"/>
    <cellStyle name="40% - Énfasis5 2 3 2 3 2 2 3" xfId="32907"/>
    <cellStyle name="40% - Énfasis5 2 3 2 3 2 2 3 2" xfId="32908"/>
    <cellStyle name="40% - Énfasis5 2 3 2 3 2 2 4" xfId="32909"/>
    <cellStyle name="40% - Énfasis5 2 3 2 3 2 3" xfId="32910"/>
    <cellStyle name="40% - Énfasis5 2 3 2 3 2 3 2" xfId="32911"/>
    <cellStyle name="40% - Énfasis5 2 3 2 3 2 4" xfId="32912"/>
    <cellStyle name="40% - Énfasis5 2 3 2 3 2 4 2" xfId="32913"/>
    <cellStyle name="40% - Énfasis5 2 3 2 3 2 5" xfId="32914"/>
    <cellStyle name="40% - Énfasis5 2 3 2 3 3" xfId="32915"/>
    <cellStyle name="40% - Énfasis5 2 3 2 3 3 2" xfId="32916"/>
    <cellStyle name="40% - Énfasis5 2 3 2 3 3 2 2" xfId="32917"/>
    <cellStyle name="40% - Énfasis5 2 3 2 3 3 3" xfId="32918"/>
    <cellStyle name="40% - Énfasis5 2 3 2 3 3 3 2" xfId="32919"/>
    <cellStyle name="40% - Énfasis5 2 3 2 3 3 4" xfId="32920"/>
    <cellStyle name="40% - Énfasis5 2 3 2 3 4" xfId="32921"/>
    <cellStyle name="40% - Énfasis5 2 3 2 3 4 2" xfId="32922"/>
    <cellStyle name="40% - Énfasis5 2 3 2 3 5" xfId="32923"/>
    <cellStyle name="40% - Énfasis5 2 3 2 3 5 2" xfId="32924"/>
    <cellStyle name="40% - Énfasis5 2 3 2 3 6" xfId="32925"/>
    <cellStyle name="40% - Énfasis5 2 3 2 4" xfId="32926"/>
    <cellStyle name="40% - Énfasis5 2 3 2 4 2" xfId="32927"/>
    <cellStyle name="40% - Énfasis5 2 3 2 4 2 2" xfId="32928"/>
    <cellStyle name="40% - Énfasis5 2 3 2 4 2 2 2" xfId="32929"/>
    <cellStyle name="40% - Énfasis5 2 3 2 4 2 3" xfId="32930"/>
    <cellStyle name="40% - Énfasis5 2 3 2 4 2 3 2" xfId="32931"/>
    <cellStyle name="40% - Énfasis5 2 3 2 4 2 4" xfId="32932"/>
    <cellStyle name="40% - Énfasis5 2 3 2 4 3" xfId="32933"/>
    <cellStyle name="40% - Énfasis5 2 3 2 4 3 2" xfId="32934"/>
    <cellStyle name="40% - Énfasis5 2 3 2 4 4" xfId="32935"/>
    <cellStyle name="40% - Énfasis5 2 3 2 4 4 2" xfId="32936"/>
    <cellStyle name="40% - Énfasis5 2 3 2 4 5" xfId="32937"/>
    <cellStyle name="40% - Énfasis5 2 3 2 5" xfId="32938"/>
    <cellStyle name="40% - Énfasis5 2 3 2 5 2" xfId="32939"/>
    <cellStyle name="40% - Énfasis5 2 3 2 5 2 2" xfId="32940"/>
    <cellStyle name="40% - Énfasis5 2 3 2 5 3" xfId="32941"/>
    <cellStyle name="40% - Énfasis5 2 3 2 5 3 2" xfId="32942"/>
    <cellStyle name="40% - Énfasis5 2 3 2 5 4" xfId="32943"/>
    <cellStyle name="40% - Énfasis5 2 3 2 6" xfId="32944"/>
    <cellStyle name="40% - Énfasis5 2 3 2 6 2" xfId="32945"/>
    <cellStyle name="40% - Énfasis5 2 3 2 7" xfId="32946"/>
    <cellStyle name="40% - Énfasis5 2 3 2 7 2" xfId="32947"/>
    <cellStyle name="40% - Énfasis5 2 3 2 8" xfId="32948"/>
    <cellStyle name="40% - Énfasis5 2 3 3" xfId="32949"/>
    <cellStyle name="40% - Énfasis5 2 3 3 2" xfId="32950"/>
    <cellStyle name="40% - Énfasis5 2 3 3 2 2" xfId="32951"/>
    <cellStyle name="40% - Énfasis5 2 3 3 2 2 2" xfId="32952"/>
    <cellStyle name="40% - Énfasis5 2 3 3 2 2 2 2" xfId="32953"/>
    <cellStyle name="40% - Énfasis5 2 3 3 2 2 3" xfId="32954"/>
    <cellStyle name="40% - Énfasis5 2 3 3 2 2 3 2" xfId="32955"/>
    <cellStyle name="40% - Énfasis5 2 3 3 2 2 4" xfId="32956"/>
    <cellStyle name="40% - Énfasis5 2 3 3 2 3" xfId="32957"/>
    <cellStyle name="40% - Énfasis5 2 3 3 2 3 2" xfId="32958"/>
    <cellStyle name="40% - Énfasis5 2 3 3 2 4" xfId="32959"/>
    <cellStyle name="40% - Énfasis5 2 3 3 2 4 2" xfId="32960"/>
    <cellStyle name="40% - Énfasis5 2 3 3 2 5" xfId="32961"/>
    <cellStyle name="40% - Énfasis5 2 3 3 3" xfId="32962"/>
    <cellStyle name="40% - Énfasis5 2 3 3 3 2" xfId="32963"/>
    <cellStyle name="40% - Énfasis5 2 3 3 3 2 2" xfId="32964"/>
    <cellStyle name="40% - Énfasis5 2 3 3 3 3" xfId="32965"/>
    <cellStyle name="40% - Énfasis5 2 3 3 3 3 2" xfId="32966"/>
    <cellStyle name="40% - Énfasis5 2 3 3 3 4" xfId="32967"/>
    <cellStyle name="40% - Énfasis5 2 3 3 4" xfId="32968"/>
    <cellStyle name="40% - Énfasis5 2 3 3 4 2" xfId="32969"/>
    <cellStyle name="40% - Énfasis5 2 3 3 5" xfId="32970"/>
    <cellStyle name="40% - Énfasis5 2 3 3 5 2" xfId="32971"/>
    <cellStyle name="40% - Énfasis5 2 3 3 6" xfId="32972"/>
    <cellStyle name="40% - Énfasis5 2 3 4" xfId="32973"/>
    <cellStyle name="40% - Énfasis5 2 3 4 2" xfId="32974"/>
    <cellStyle name="40% - Énfasis5 2 3 4 2 2" xfId="32975"/>
    <cellStyle name="40% - Énfasis5 2 3 4 2 2 2" xfId="32976"/>
    <cellStyle name="40% - Énfasis5 2 3 4 2 2 2 2" xfId="32977"/>
    <cellStyle name="40% - Énfasis5 2 3 4 2 2 3" xfId="32978"/>
    <cellStyle name="40% - Énfasis5 2 3 4 2 2 3 2" xfId="32979"/>
    <cellStyle name="40% - Énfasis5 2 3 4 2 2 4" xfId="32980"/>
    <cellStyle name="40% - Énfasis5 2 3 4 2 3" xfId="32981"/>
    <cellStyle name="40% - Énfasis5 2 3 4 2 3 2" xfId="32982"/>
    <cellStyle name="40% - Énfasis5 2 3 4 2 4" xfId="32983"/>
    <cellStyle name="40% - Énfasis5 2 3 4 2 4 2" xfId="32984"/>
    <cellStyle name="40% - Énfasis5 2 3 4 2 5" xfId="32985"/>
    <cellStyle name="40% - Énfasis5 2 3 4 3" xfId="32986"/>
    <cellStyle name="40% - Énfasis5 2 3 4 3 2" xfId="32987"/>
    <cellStyle name="40% - Énfasis5 2 3 4 3 2 2" xfId="32988"/>
    <cellStyle name="40% - Énfasis5 2 3 4 3 3" xfId="32989"/>
    <cellStyle name="40% - Énfasis5 2 3 4 3 3 2" xfId="32990"/>
    <cellStyle name="40% - Énfasis5 2 3 4 3 4" xfId="32991"/>
    <cellStyle name="40% - Énfasis5 2 3 4 4" xfId="32992"/>
    <cellStyle name="40% - Énfasis5 2 3 4 4 2" xfId="32993"/>
    <cellStyle name="40% - Énfasis5 2 3 4 5" xfId="32994"/>
    <cellStyle name="40% - Énfasis5 2 3 4 5 2" xfId="32995"/>
    <cellStyle name="40% - Énfasis5 2 3 4 6" xfId="32996"/>
    <cellStyle name="40% - Énfasis5 2 3 5" xfId="32997"/>
    <cellStyle name="40% - Énfasis5 2 3 5 2" xfId="32998"/>
    <cellStyle name="40% - Énfasis5 2 3 5 2 2" xfId="32999"/>
    <cellStyle name="40% - Énfasis5 2 3 5 2 2 2" xfId="33000"/>
    <cellStyle name="40% - Énfasis5 2 3 5 2 3" xfId="33001"/>
    <cellStyle name="40% - Énfasis5 2 3 5 2 3 2" xfId="33002"/>
    <cellStyle name="40% - Énfasis5 2 3 5 2 4" xfId="33003"/>
    <cellStyle name="40% - Énfasis5 2 3 5 3" xfId="33004"/>
    <cellStyle name="40% - Énfasis5 2 3 5 3 2" xfId="33005"/>
    <cellStyle name="40% - Énfasis5 2 3 5 4" xfId="33006"/>
    <cellStyle name="40% - Énfasis5 2 3 5 4 2" xfId="33007"/>
    <cellStyle name="40% - Énfasis5 2 3 5 5" xfId="33008"/>
    <cellStyle name="40% - Énfasis5 2 3 6" xfId="33009"/>
    <cellStyle name="40% - Énfasis5 2 3 6 2" xfId="33010"/>
    <cellStyle name="40% - Énfasis5 2 3 6 2 2" xfId="33011"/>
    <cellStyle name="40% - Énfasis5 2 3 6 3" xfId="33012"/>
    <cellStyle name="40% - Énfasis5 2 3 6 3 2" xfId="33013"/>
    <cellStyle name="40% - Énfasis5 2 3 6 4" xfId="33014"/>
    <cellStyle name="40% - Énfasis5 2 3 7" xfId="33015"/>
    <cellStyle name="40% - Énfasis5 2 3 7 2" xfId="33016"/>
    <cellStyle name="40% - Énfasis5 2 3 8" xfId="33017"/>
    <cellStyle name="40% - Énfasis5 2 3 8 2" xfId="33018"/>
    <cellStyle name="40% - Énfasis5 2 3 9" xfId="33019"/>
    <cellStyle name="40% - Énfasis5 2 4" xfId="33020"/>
    <cellStyle name="40% - Énfasis5 2 4 10" xfId="33021"/>
    <cellStyle name="40% - Énfasis5 2 4 2" xfId="33022"/>
    <cellStyle name="40% - Énfasis5 2 4 2 2" xfId="33023"/>
    <cellStyle name="40% - Énfasis5 2 4 2 2 2" xfId="33024"/>
    <cellStyle name="40% - Énfasis5 2 4 2 2 2 2" xfId="33025"/>
    <cellStyle name="40% - Énfasis5 2 4 2 2 2 2 2" xfId="33026"/>
    <cellStyle name="40% - Énfasis5 2 4 2 2 2 2 2 2" xfId="33027"/>
    <cellStyle name="40% - Énfasis5 2 4 2 2 2 2 3" xfId="33028"/>
    <cellStyle name="40% - Énfasis5 2 4 2 2 2 2 3 2" xfId="33029"/>
    <cellStyle name="40% - Énfasis5 2 4 2 2 2 2 4" xfId="33030"/>
    <cellStyle name="40% - Énfasis5 2 4 2 2 2 3" xfId="33031"/>
    <cellStyle name="40% - Énfasis5 2 4 2 2 2 3 2" xfId="33032"/>
    <cellStyle name="40% - Énfasis5 2 4 2 2 2 4" xfId="33033"/>
    <cellStyle name="40% - Énfasis5 2 4 2 2 2 4 2" xfId="33034"/>
    <cellStyle name="40% - Énfasis5 2 4 2 2 2 5" xfId="33035"/>
    <cellStyle name="40% - Énfasis5 2 4 2 2 3" xfId="33036"/>
    <cellStyle name="40% - Énfasis5 2 4 2 2 3 2" xfId="33037"/>
    <cellStyle name="40% - Énfasis5 2 4 2 2 3 2 2" xfId="33038"/>
    <cellStyle name="40% - Énfasis5 2 4 2 2 3 3" xfId="33039"/>
    <cellStyle name="40% - Énfasis5 2 4 2 2 3 3 2" xfId="33040"/>
    <cellStyle name="40% - Énfasis5 2 4 2 2 3 4" xfId="33041"/>
    <cellStyle name="40% - Énfasis5 2 4 2 2 4" xfId="33042"/>
    <cellStyle name="40% - Énfasis5 2 4 2 2 4 2" xfId="33043"/>
    <cellStyle name="40% - Énfasis5 2 4 2 2 5" xfId="33044"/>
    <cellStyle name="40% - Énfasis5 2 4 2 2 5 2" xfId="33045"/>
    <cellStyle name="40% - Énfasis5 2 4 2 2 6" xfId="33046"/>
    <cellStyle name="40% - Énfasis5 2 4 2 3" xfId="33047"/>
    <cellStyle name="40% - Énfasis5 2 4 2 3 2" xfId="33048"/>
    <cellStyle name="40% - Énfasis5 2 4 2 3 2 2" xfId="33049"/>
    <cellStyle name="40% - Énfasis5 2 4 2 3 2 2 2" xfId="33050"/>
    <cellStyle name="40% - Énfasis5 2 4 2 3 2 2 2 2" xfId="33051"/>
    <cellStyle name="40% - Énfasis5 2 4 2 3 2 2 3" xfId="33052"/>
    <cellStyle name="40% - Énfasis5 2 4 2 3 2 2 3 2" xfId="33053"/>
    <cellStyle name="40% - Énfasis5 2 4 2 3 2 2 4" xfId="33054"/>
    <cellStyle name="40% - Énfasis5 2 4 2 3 2 3" xfId="33055"/>
    <cellStyle name="40% - Énfasis5 2 4 2 3 2 3 2" xfId="33056"/>
    <cellStyle name="40% - Énfasis5 2 4 2 3 2 4" xfId="33057"/>
    <cellStyle name="40% - Énfasis5 2 4 2 3 2 4 2" xfId="33058"/>
    <cellStyle name="40% - Énfasis5 2 4 2 3 2 5" xfId="33059"/>
    <cellStyle name="40% - Énfasis5 2 4 2 3 3" xfId="33060"/>
    <cellStyle name="40% - Énfasis5 2 4 2 3 3 2" xfId="33061"/>
    <cellStyle name="40% - Énfasis5 2 4 2 3 3 2 2" xfId="33062"/>
    <cellStyle name="40% - Énfasis5 2 4 2 3 3 3" xfId="33063"/>
    <cellStyle name="40% - Énfasis5 2 4 2 3 3 3 2" xfId="33064"/>
    <cellStyle name="40% - Énfasis5 2 4 2 3 3 4" xfId="33065"/>
    <cellStyle name="40% - Énfasis5 2 4 2 3 4" xfId="33066"/>
    <cellStyle name="40% - Énfasis5 2 4 2 3 4 2" xfId="33067"/>
    <cellStyle name="40% - Énfasis5 2 4 2 3 5" xfId="33068"/>
    <cellStyle name="40% - Énfasis5 2 4 2 3 5 2" xfId="33069"/>
    <cellStyle name="40% - Énfasis5 2 4 2 3 6" xfId="33070"/>
    <cellStyle name="40% - Énfasis5 2 4 2 4" xfId="33071"/>
    <cellStyle name="40% - Énfasis5 2 4 2 4 2" xfId="33072"/>
    <cellStyle name="40% - Énfasis5 2 4 2 4 2 2" xfId="33073"/>
    <cellStyle name="40% - Énfasis5 2 4 2 4 2 2 2" xfId="33074"/>
    <cellStyle name="40% - Énfasis5 2 4 2 4 2 3" xfId="33075"/>
    <cellStyle name="40% - Énfasis5 2 4 2 4 2 3 2" xfId="33076"/>
    <cellStyle name="40% - Énfasis5 2 4 2 4 2 4" xfId="33077"/>
    <cellStyle name="40% - Énfasis5 2 4 2 4 3" xfId="33078"/>
    <cellStyle name="40% - Énfasis5 2 4 2 4 3 2" xfId="33079"/>
    <cellStyle name="40% - Énfasis5 2 4 2 4 4" xfId="33080"/>
    <cellStyle name="40% - Énfasis5 2 4 2 4 4 2" xfId="33081"/>
    <cellStyle name="40% - Énfasis5 2 4 2 4 5" xfId="33082"/>
    <cellStyle name="40% - Énfasis5 2 4 2 5" xfId="33083"/>
    <cellStyle name="40% - Énfasis5 2 4 2 5 2" xfId="33084"/>
    <cellStyle name="40% - Énfasis5 2 4 2 5 2 2" xfId="33085"/>
    <cellStyle name="40% - Énfasis5 2 4 2 5 3" xfId="33086"/>
    <cellStyle name="40% - Énfasis5 2 4 2 5 3 2" xfId="33087"/>
    <cellStyle name="40% - Énfasis5 2 4 2 5 4" xfId="33088"/>
    <cellStyle name="40% - Énfasis5 2 4 2 6" xfId="33089"/>
    <cellStyle name="40% - Énfasis5 2 4 2 6 2" xfId="33090"/>
    <cellStyle name="40% - Énfasis5 2 4 2 7" xfId="33091"/>
    <cellStyle name="40% - Énfasis5 2 4 2 7 2" xfId="33092"/>
    <cellStyle name="40% - Énfasis5 2 4 2 8" xfId="33093"/>
    <cellStyle name="40% - Énfasis5 2 4 3" xfId="33094"/>
    <cellStyle name="40% - Énfasis5 2 4 3 2" xfId="33095"/>
    <cellStyle name="40% - Énfasis5 2 4 3 2 2" xfId="33096"/>
    <cellStyle name="40% - Énfasis5 2 4 3 2 2 2" xfId="33097"/>
    <cellStyle name="40% - Énfasis5 2 4 3 2 2 2 2" xfId="33098"/>
    <cellStyle name="40% - Énfasis5 2 4 3 2 2 3" xfId="33099"/>
    <cellStyle name="40% - Énfasis5 2 4 3 2 2 3 2" xfId="33100"/>
    <cellStyle name="40% - Énfasis5 2 4 3 2 2 4" xfId="33101"/>
    <cellStyle name="40% - Énfasis5 2 4 3 2 3" xfId="33102"/>
    <cellStyle name="40% - Énfasis5 2 4 3 2 3 2" xfId="33103"/>
    <cellStyle name="40% - Énfasis5 2 4 3 2 4" xfId="33104"/>
    <cellStyle name="40% - Énfasis5 2 4 3 2 4 2" xfId="33105"/>
    <cellStyle name="40% - Énfasis5 2 4 3 2 5" xfId="33106"/>
    <cellStyle name="40% - Énfasis5 2 4 3 3" xfId="33107"/>
    <cellStyle name="40% - Énfasis5 2 4 3 3 2" xfId="33108"/>
    <cellStyle name="40% - Énfasis5 2 4 3 3 2 2" xfId="33109"/>
    <cellStyle name="40% - Énfasis5 2 4 3 3 3" xfId="33110"/>
    <cellStyle name="40% - Énfasis5 2 4 3 3 3 2" xfId="33111"/>
    <cellStyle name="40% - Énfasis5 2 4 3 3 4" xfId="33112"/>
    <cellStyle name="40% - Énfasis5 2 4 3 4" xfId="33113"/>
    <cellStyle name="40% - Énfasis5 2 4 3 4 2" xfId="33114"/>
    <cellStyle name="40% - Énfasis5 2 4 3 5" xfId="33115"/>
    <cellStyle name="40% - Énfasis5 2 4 3 5 2" xfId="33116"/>
    <cellStyle name="40% - Énfasis5 2 4 3 6" xfId="33117"/>
    <cellStyle name="40% - Énfasis5 2 4 4" xfId="33118"/>
    <cellStyle name="40% - Énfasis5 2 4 4 2" xfId="33119"/>
    <cellStyle name="40% - Énfasis5 2 4 4 2 2" xfId="33120"/>
    <cellStyle name="40% - Énfasis5 2 4 4 2 2 2" xfId="33121"/>
    <cellStyle name="40% - Énfasis5 2 4 4 2 2 2 2" xfId="33122"/>
    <cellStyle name="40% - Énfasis5 2 4 4 2 2 3" xfId="33123"/>
    <cellStyle name="40% - Énfasis5 2 4 4 2 2 3 2" xfId="33124"/>
    <cellStyle name="40% - Énfasis5 2 4 4 2 2 4" xfId="33125"/>
    <cellStyle name="40% - Énfasis5 2 4 4 2 3" xfId="33126"/>
    <cellStyle name="40% - Énfasis5 2 4 4 2 3 2" xfId="33127"/>
    <cellStyle name="40% - Énfasis5 2 4 4 2 4" xfId="33128"/>
    <cellStyle name="40% - Énfasis5 2 4 4 2 4 2" xfId="33129"/>
    <cellStyle name="40% - Énfasis5 2 4 4 2 5" xfId="33130"/>
    <cellStyle name="40% - Énfasis5 2 4 4 3" xfId="33131"/>
    <cellStyle name="40% - Énfasis5 2 4 4 3 2" xfId="33132"/>
    <cellStyle name="40% - Énfasis5 2 4 4 3 2 2" xfId="33133"/>
    <cellStyle name="40% - Énfasis5 2 4 4 3 3" xfId="33134"/>
    <cellStyle name="40% - Énfasis5 2 4 4 3 3 2" xfId="33135"/>
    <cellStyle name="40% - Énfasis5 2 4 4 3 4" xfId="33136"/>
    <cellStyle name="40% - Énfasis5 2 4 4 4" xfId="33137"/>
    <cellStyle name="40% - Énfasis5 2 4 4 4 2" xfId="33138"/>
    <cellStyle name="40% - Énfasis5 2 4 4 5" xfId="33139"/>
    <cellStyle name="40% - Énfasis5 2 4 4 5 2" xfId="33140"/>
    <cellStyle name="40% - Énfasis5 2 4 4 6" xfId="33141"/>
    <cellStyle name="40% - Énfasis5 2 4 5" xfId="33142"/>
    <cellStyle name="40% - Énfasis5 2 4 5 2" xfId="33143"/>
    <cellStyle name="40% - Énfasis5 2 4 5 2 2" xfId="33144"/>
    <cellStyle name="40% - Énfasis5 2 4 5 2 2 2" xfId="33145"/>
    <cellStyle name="40% - Énfasis5 2 4 5 2 3" xfId="33146"/>
    <cellStyle name="40% - Énfasis5 2 4 5 2 3 2" xfId="33147"/>
    <cellStyle name="40% - Énfasis5 2 4 5 2 4" xfId="33148"/>
    <cellStyle name="40% - Énfasis5 2 4 5 3" xfId="33149"/>
    <cellStyle name="40% - Énfasis5 2 4 5 3 2" xfId="33150"/>
    <cellStyle name="40% - Énfasis5 2 4 5 4" xfId="33151"/>
    <cellStyle name="40% - Énfasis5 2 4 5 4 2" xfId="33152"/>
    <cellStyle name="40% - Énfasis5 2 4 5 5" xfId="33153"/>
    <cellStyle name="40% - Énfasis5 2 4 6" xfId="33154"/>
    <cellStyle name="40% - Énfasis5 2 4 6 2" xfId="33155"/>
    <cellStyle name="40% - Énfasis5 2 4 6 2 2" xfId="33156"/>
    <cellStyle name="40% - Énfasis5 2 4 6 3" xfId="33157"/>
    <cellStyle name="40% - Énfasis5 2 4 6 3 2" xfId="33158"/>
    <cellStyle name="40% - Énfasis5 2 4 6 4" xfId="33159"/>
    <cellStyle name="40% - Énfasis5 2 4 7" xfId="33160"/>
    <cellStyle name="40% - Énfasis5 2 4 7 2" xfId="33161"/>
    <cellStyle name="40% - Énfasis5 2 4 8" xfId="33162"/>
    <cellStyle name="40% - Énfasis5 2 4 8 2" xfId="33163"/>
    <cellStyle name="40% - Énfasis5 2 4 9" xfId="33164"/>
    <cellStyle name="40% - Énfasis5 2 5" xfId="33165"/>
    <cellStyle name="40% - Énfasis5 2 5 10" xfId="33166"/>
    <cellStyle name="40% - Énfasis5 2 5 2" xfId="33167"/>
    <cellStyle name="40% - Énfasis5 2 5 2 2" xfId="33168"/>
    <cellStyle name="40% - Énfasis5 2 5 2 2 2" xfId="33169"/>
    <cellStyle name="40% - Énfasis5 2 5 2 2 2 2" xfId="33170"/>
    <cellStyle name="40% - Énfasis5 2 5 2 2 2 2 2" xfId="33171"/>
    <cellStyle name="40% - Énfasis5 2 5 2 2 2 2 2 2" xfId="33172"/>
    <cellStyle name="40% - Énfasis5 2 5 2 2 2 2 3" xfId="33173"/>
    <cellStyle name="40% - Énfasis5 2 5 2 2 2 2 3 2" xfId="33174"/>
    <cellStyle name="40% - Énfasis5 2 5 2 2 2 2 4" xfId="33175"/>
    <cellStyle name="40% - Énfasis5 2 5 2 2 2 3" xfId="33176"/>
    <cellStyle name="40% - Énfasis5 2 5 2 2 2 3 2" xfId="33177"/>
    <cellStyle name="40% - Énfasis5 2 5 2 2 2 4" xfId="33178"/>
    <cellStyle name="40% - Énfasis5 2 5 2 2 2 4 2" xfId="33179"/>
    <cellStyle name="40% - Énfasis5 2 5 2 2 2 5" xfId="33180"/>
    <cellStyle name="40% - Énfasis5 2 5 2 2 3" xfId="33181"/>
    <cellStyle name="40% - Énfasis5 2 5 2 2 3 2" xfId="33182"/>
    <cellStyle name="40% - Énfasis5 2 5 2 2 3 2 2" xfId="33183"/>
    <cellStyle name="40% - Énfasis5 2 5 2 2 3 3" xfId="33184"/>
    <cellStyle name="40% - Énfasis5 2 5 2 2 3 3 2" xfId="33185"/>
    <cellStyle name="40% - Énfasis5 2 5 2 2 3 4" xfId="33186"/>
    <cellStyle name="40% - Énfasis5 2 5 2 2 4" xfId="33187"/>
    <cellStyle name="40% - Énfasis5 2 5 2 2 4 2" xfId="33188"/>
    <cellStyle name="40% - Énfasis5 2 5 2 2 5" xfId="33189"/>
    <cellStyle name="40% - Énfasis5 2 5 2 2 5 2" xfId="33190"/>
    <cellStyle name="40% - Énfasis5 2 5 2 2 6" xfId="33191"/>
    <cellStyle name="40% - Énfasis5 2 5 2 3" xfId="33192"/>
    <cellStyle name="40% - Énfasis5 2 5 2 3 2" xfId="33193"/>
    <cellStyle name="40% - Énfasis5 2 5 2 3 2 2" xfId="33194"/>
    <cellStyle name="40% - Énfasis5 2 5 2 3 2 2 2" xfId="33195"/>
    <cellStyle name="40% - Énfasis5 2 5 2 3 2 2 2 2" xfId="33196"/>
    <cellStyle name="40% - Énfasis5 2 5 2 3 2 2 3" xfId="33197"/>
    <cellStyle name="40% - Énfasis5 2 5 2 3 2 2 3 2" xfId="33198"/>
    <cellStyle name="40% - Énfasis5 2 5 2 3 2 2 4" xfId="33199"/>
    <cellStyle name="40% - Énfasis5 2 5 2 3 2 3" xfId="33200"/>
    <cellStyle name="40% - Énfasis5 2 5 2 3 2 3 2" xfId="33201"/>
    <cellStyle name="40% - Énfasis5 2 5 2 3 2 4" xfId="33202"/>
    <cellStyle name="40% - Énfasis5 2 5 2 3 2 4 2" xfId="33203"/>
    <cellStyle name="40% - Énfasis5 2 5 2 3 2 5" xfId="33204"/>
    <cellStyle name="40% - Énfasis5 2 5 2 3 3" xfId="33205"/>
    <cellStyle name="40% - Énfasis5 2 5 2 3 3 2" xfId="33206"/>
    <cellStyle name="40% - Énfasis5 2 5 2 3 3 2 2" xfId="33207"/>
    <cellStyle name="40% - Énfasis5 2 5 2 3 3 3" xfId="33208"/>
    <cellStyle name="40% - Énfasis5 2 5 2 3 3 3 2" xfId="33209"/>
    <cellStyle name="40% - Énfasis5 2 5 2 3 3 4" xfId="33210"/>
    <cellStyle name="40% - Énfasis5 2 5 2 3 4" xfId="33211"/>
    <cellStyle name="40% - Énfasis5 2 5 2 3 4 2" xfId="33212"/>
    <cellStyle name="40% - Énfasis5 2 5 2 3 5" xfId="33213"/>
    <cellStyle name="40% - Énfasis5 2 5 2 3 5 2" xfId="33214"/>
    <cellStyle name="40% - Énfasis5 2 5 2 3 6" xfId="33215"/>
    <cellStyle name="40% - Énfasis5 2 5 2 4" xfId="33216"/>
    <cellStyle name="40% - Énfasis5 2 5 2 4 2" xfId="33217"/>
    <cellStyle name="40% - Énfasis5 2 5 2 4 2 2" xfId="33218"/>
    <cellStyle name="40% - Énfasis5 2 5 2 4 2 2 2" xfId="33219"/>
    <cellStyle name="40% - Énfasis5 2 5 2 4 2 3" xfId="33220"/>
    <cellStyle name="40% - Énfasis5 2 5 2 4 2 3 2" xfId="33221"/>
    <cellStyle name="40% - Énfasis5 2 5 2 4 2 4" xfId="33222"/>
    <cellStyle name="40% - Énfasis5 2 5 2 4 3" xfId="33223"/>
    <cellStyle name="40% - Énfasis5 2 5 2 4 3 2" xfId="33224"/>
    <cellStyle name="40% - Énfasis5 2 5 2 4 4" xfId="33225"/>
    <cellStyle name="40% - Énfasis5 2 5 2 4 4 2" xfId="33226"/>
    <cellStyle name="40% - Énfasis5 2 5 2 4 5" xfId="33227"/>
    <cellStyle name="40% - Énfasis5 2 5 2 5" xfId="33228"/>
    <cellStyle name="40% - Énfasis5 2 5 2 5 2" xfId="33229"/>
    <cellStyle name="40% - Énfasis5 2 5 2 5 2 2" xfId="33230"/>
    <cellStyle name="40% - Énfasis5 2 5 2 5 3" xfId="33231"/>
    <cellStyle name="40% - Énfasis5 2 5 2 5 3 2" xfId="33232"/>
    <cellStyle name="40% - Énfasis5 2 5 2 5 4" xfId="33233"/>
    <cellStyle name="40% - Énfasis5 2 5 2 6" xfId="33234"/>
    <cellStyle name="40% - Énfasis5 2 5 2 6 2" xfId="33235"/>
    <cellStyle name="40% - Énfasis5 2 5 2 7" xfId="33236"/>
    <cellStyle name="40% - Énfasis5 2 5 2 7 2" xfId="33237"/>
    <cellStyle name="40% - Énfasis5 2 5 2 8" xfId="33238"/>
    <cellStyle name="40% - Énfasis5 2 5 3" xfId="33239"/>
    <cellStyle name="40% - Énfasis5 2 5 3 2" xfId="33240"/>
    <cellStyle name="40% - Énfasis5 2 5 3 2 2" xfId="33241"/>
    <cellStyle name="40% - Énfasis5 2 5 3 2 2 2" xfId="33242"/>
    <cellStyle name="40% - Énfasis5 2 5 3 2 2 2 2" xfId="33243"/>
    <cellStyle name="40% - Énfasis5 2 5 3 2 2 3" xfId="33244"/>
    <cellStyle name="40% - Énfasis5 2 5 3 2 2 3 2" xfId="33245"/>
    <cellStyle name="40% - Énfasis5 2 5 3 2 2 4" xfId="33246"/>
    <cellStyle name="40% - Énfasis5 2 5 3 2 3" xfId="33247"/>
    <cellStyle name="40% - Énfasis5 2 5 3 2 3 2" xfId="33248"/>
    <cellStyle name="40% - Énfasis5 2 5 3 2 4" xfId="33249"/>
    <cellStyle name="40% - Énfasis5 2 5 3 2 4 2" xfId="33250"/>
    <cellStyle name="40% - Énfasis5 2 5 3 2 5" xfId="33251"/>
    <cellStyle name="40% - Énfasis5 2 5 3 3" xfId="33252"/>
    <cellStyle name="40% - Énfasis5 2 5 3 3 2" xfId="33253"/>
    <cellStyle name="40% - Énfasis5 2 5 3 3 2 2" xfId="33254"/>
    <cellStyle name="40% - Énfasis5 2 5 3 3 3" xfId="33255"/>
    <cellStyle name="40% - Énfasis5 2 5 3 3 3 2" xfId="33256"/>
    <cellStyle name="40% - Énfasis5 2 5 3 3 4" xfId="33257"/>
    <cellStyle name="40% - Énfasis5 2 5 3 4" xfId="33258"/>
    <cellStyle name="40% - Énfasis5 2 5 3 4 2" xfId="33259"/>
    <cellStyle name="40% - Énfasis5 2 5 3 5" xfId="33260"/>
    <cellStyle name="40% - Énfasis5 2 5 3 5 2" xfId="33261"/>
    <cellStyle name="40% - Énfasis5 2 5 3 6" xfId="33262"/>
    <cellStyle name="40% - Énfasis5 2 5 4" xfId="33263"/>
    <cellStyle name="40% - Énfasis5 2 5 4 2" xfId="33264"/>
    <cellStyle name="40% - Énfasis5 2 5 4 2 2" xfId="33265"/>
    <cellStyle name="40% - Énfasis5 2 5 4 2 2 2" xfId="33266"/>
    <cellStyle name="40% - Énfasis5 2 5 4 2 2 2 2" xfId="33267"/>
    <cellStyle name="40% - Énfasis5 2 5 4 2 2 3" xfId="33268"/>
    <cellStyle name="40% - Énfasis5 2 5 4 2 2 3 2" xfId="33269"/>
    <cellStyle name="40% - Énfasis5 2 5 4 2 2 4" xfId="33270"/>
    <cellStyle name="40% - Énfasis5 2 5 4 2 3" xfId="33271"/>
    <cellStyle name="40% - Énfasis5 2 5 4 2 3 2" xfId="33272"/>
    <cellStyle name="40% - Énfasis5 2 5 4 2 4" xfId="33273"/>
    <cellStyle name="40% - Énfasis5 2 5 4 2 4 2" xfId="33274"/>
    <cellStyle name="40% - Énfasis5 2 5 4 2 5" xfId="33275"/>
    <cellStyle name="40% - Énfasis5 2 5 4 3" xfId="33276"/>
    <cellStyle name="40% - Énfasis5 2 5 4 3 2" xfId="33277"/>
    <cellStyle name="40% - Énfasis5 2 5 4 3 2 2" xfId="33278"/>
    <cellStyle name="40% - Énfasis5 2 5 4 3 3" xfId="33279"/>
    <cellStyle name="40% - Énfasis5 2 5 4 3 3 2" xfId="33280"/>
    <cellStyle name="40% - Énfasis5 2 5 4 3 4" xfId="33281"/>
    <cellStyle name="40% - Énfasis5 2 5 4 4" xfId="33282"/>
    <cellStyle name="40% - Énfasis5 2 5 4 4 2" xfId="33283"/>
    <cellStyle name="40% - Énfasis5 2 5 4 5" xfId="33284"/>
    <cellStyle name="40% - Énfasis5 2 5 4 5 2" xfId="33285"/>
    <cellStyle name="40% - Énfasis5 2 5 4 6" xfId="33286"/>
    <cellStyle name="40% - Énfasis5 2 5 5" xfId="33287"/>
    <cellStyle name="40% - Énfasis5 2 5 5 2" xfId="33288"/>
    <cellStyle name="40% - Énfasis5 2 5 5 2 2" xfId="33289"/>
    <cellStyle name="40% - Énfasis5 2 5 5 2 2 2" xfId="33290"/>
    <cellStyle name="40% - Énfasis5 2 5 5 2 3" xfId="33291"/>
    <cellStyle name="40% - Énfasis5 2 5 5 2 3 2" xfId="33292"/>
    <cellStyle name="40% - Énfasis5 2 5 5 2 4" xfId="33293"/>
    <cellStyle name="40% - Énfasis5 2 5 5 3" xfId="33294"/>
    <cellStyle name="40% - Énfasis5 2 5 5 3 2" xfId="33295"/>
    <cellStyle name="40% - Énfasis5 2 5 5 4" xfId="33296"/>
    <cellStyle name="40% - Énfasis5 2 5 5 4 2" xfId="33297"/>
    <cellStyle name="40% - Énfasis5 2 5 5 5" xfId="33298"/>
    <cellStyle name="40% - Énfasis5 2 5 6" xfId="33299"/>
    <cellStyle name="40% - Énfasis5 2 5 6 2" xfId="33300"/>
    <cellStyle name="40% - Énfasis5 2 5 6 2 2" xfId="33301"/>
    <cellStyle name="40% - Énfasis5 2 5 6 3" xfId="33302"/>
    <cellStyle name="40% - Énfasis5 2 5 6 3 2" xfId="33303"/>
    <cellStyle name="40% - Énfasis5 2 5 6 4" xfId="33304"/>
    <cellStyle name="40% - Énfasis5 2 5 7" xfId="33305"/>
    <cellStyle name="40% - Énfasis5 2 5 7 2" xfId="33306"/>
    <cellStyle name="40% - Énfasis5 2 5 8" xfId="33307"/>
    <cellStyle name="40% - Énfasis5 2 5 8 2" xfId="33308"/>
    <cellStyle name="40% - Énfasis5 2 5 9" xfId="33309"/>
    <cellStyle name="40% - Énfasis5 2 6" xfId="33310"/>
    <cellStyle name="40% - Énfasis5 2 6 2" xfId="33311"/>
    <cellStyle name="40% - Énfasis5 2 6 2 2" xfId="33312"/>
    <cellStyle name="40% - Énfasis5 2 6 2 2 2" xfId="33313"/>
    <cellStyle name="40% - Énfasis5 2 6 2 2 2 2" xfId="33314"/>
    <cellStyle name="40% - Énfasis5 2 6 2 2 2 2 2" xfId="33315"/>
    <cellStyle name="40% - Énfasis5 2 6 2 2 2 2 2 2" xfId="33316"/>
    <cellStyle name="40% - Énfasis5 2 6 2 2 2 2 3" xfId="33317"/>
    <cellStyle name="40% - Énfasis5 2 6 2 2 2 2 3 2" xfId="33318"/>
    <cellStyle name="40% - Énfasis5 2 6 2 2 2 2 4" xfId="33319"/>
    <cellStyle name="40% - Énfasis5 2 6 2 2 2 3" xfId="33320"/>
    <cellStyle name="40% - Énfasis5 2 6 2 2 2 3 2" xfId="33321"/>
    <cellStyle name="40% - Énfasis5 2 6 2 2 2 4" xfId="33322"/>
    <cellStyle name="40% - Énfasis5 2 6 2 2 2 4 2" xfId="33323"/>
    <cellStyle name="40% - Énfasis5 2 6 2 2 2 5" xfId="33324"/>
    <cellStyle name="40% - Énfasis5 2 6 2 2 3" xfId="33325"/>
    <cellStyle name="40% - Énfasis5 2 6 2 2 3 2" xfId="33326"/>
    <cellStyle name="40% - Énfasis5 2 6 2 2 3 2 2" xfId="33327"/>
    <cellStyle name="40% - Énfasis5 2 6 2 2 3 3" xfId="33328"/>
    <cellStyle name="40% - Énfasis5 2 6 2 2 3 3 2" xfId="33329"/>
    <cellStyle name="40% - Énfasis5 2 6 2 2 3 4" xfId="33330"/>
    <cellStyle name="40% - Énfasis5 2 6 2 2 4" xfId="33331"/>
    <cellStyle name="40% - Énfasis5 2 6 2 2 4 2" xfId="33332"/>
    <cellStyle name="40% - Énfasis5 2 6 2 2 5" xfId="33333"/>
    <cellStyle name="40% - Énfasis5 2 6 2 2 5 2" xfId="33334"/>
    <cellStyle name="40% - Énfasis5 2 6 2 2 6" xfId="33335"/>
    <cellStyle name="40% - Énfasis5 2 6 2 3" xfId="33336"/>
    <cellStyle name="40% - Énfasis5 2 6 2 3 2" xfId="33337"/>
    <cellStyle name="40% - Énfasis5 2 6 2 3 2 2" xfId="33338"/>
    <cellStyle name="40% - Énfasis5 2 6 2 3 2 2 2" xfId="33339"/>
    <cellStyle name="40% - Énfasis5 2 6 2 3 2 2 2 2" xfId="33340"/>
    <cellStyle name="40% - Énfasis5 2 6 2 3 2 2 3" xfId="33341"/>
    <cellStyle name="40% - Énfasis5 2 6 2 3 2 2 3 2" xfId="33342"/>
    <cellStyle name="40% - Énfasis5 2 6 2 3 2 2 4" xfId="33343"/>
    <cellStyle name="40% - Énfasis5 2 6 2 3 2 3" xfId="33344"/>
    <cellStyle name="40% - Énfasis5 2 6 2 3 2 3 2" xfId="33345"/>
    <cellStyle name="40% - Énfasis5 2 6 2 3 2 4" xfId="33346"/>
    <cellStyle name="40% - Énfasis5 2 6 2 3 2 4 2" xfId="33347"/>
    <cellStyle name="40% - Énfasis5 2 6 2 3 2 5" xfId="33348"/>
    <cellStyle name="40% - Énfasis5 2 6 2 3 3" xfId="33349"/>
    <cellStyle name="40% - Énfasis5 2 6 2 3 3 2" xfId="33350"/>
    <cellStyle name="40% - Énfasis5 2 6 2 3 3 2 2" xfId="33351"/>
    <cellStyle name="40% - Énfasis5 2 6 2 3 3 3" xfId="33352"/>
    <cellStyle name="40% - Énfasis5 2 6 2 3 3 3 2" xfId="33353"/>
    <cellStyle name="40% - Énfasis5 2 6 2 3 3 4" xfId="33354"/>
    <cellStyle name="40% - Énfasis5 2 6 2 3 4" xfId="33355"/>
    <cellStyle name="40% - Énfasis5 2 6 2 3 4 2" xfId="33356"/>
    <cellStyle name="40% - Énfasis5 2 6 2 3 5" xfId="33357"/>
    <cellStyle name="40% - Énfasis5 2 6 2 3 5 2" xfId="33358"/>
    <cellStyle name="40% - Énfasis5 2 6 2 3 6" xfId="33359"/>
    <cellStyle name="40% - Énfasis5 2 6 2 4" xfId="33360"/>
    <cellStyle name="40% - Énfasis5 2 6 2 4 2" xfId="33361"/>
    <cellStyle name="40% - Énfasis5 2 6 2 4 2 2" xfId="33362"/>
    <cellStyle name="40% - Énfasis5 2 6 2 4 2 2 2" xfId="33363"/>
    <cellStyle name="40% - Énfasis5 2 6 2 4 2 3" xfId="33364"/>
    <cellStyle name="40% - Énfasis5 2 6 2 4 2 3 2" xfId="33365"/>
    <cellStyle name="40% - Énfasis5 2 6 2 4 2 4" xfId="33366"/>
    <cellStyle name="40% - Énfasis5 2 6 2 4 3" xfId="33367"/>
    <cellStyle name="40% - Énfasis5 2 6 2 4 3 2" xfId="33368"/>
    <cellStyle name="40% - Énfasis5 2 6 2 4 4" xfId="33369"/>
    <cellStyle name="40% - Énfasis5 2 6 2 4 4 2" xfId="33370"/>
    <cellStyle name="40% - Énfasis5 2 6 2 4 5" xfId="33371"/>
    <cellStyle name="40% - Énfasis5 2 6 2 5" xfId="33372"/>
    <cellStyle name="40% - Énfasis5 2 6 2 5 2" xfId="33373"/>
    <cellStyle name="40% - Énfasis5 2 6 2 5 2 2" xfId="33374"/>
    <cellStyle name="40% - Énfasis5 2 6 2 5 3" xfId="33375"/>
    <cellStyle name="40% - Énfasis5 2 6 2 5 3 2" xfId="33376"/>
    <cellStyle name="40% - Énfasis5 2 6 2 5 4" xfId="33377"/>
    <cellStyle name="40% - Énfasis5 2 6 2 6" xfId="33378"/>
    <cellStyle name="40% - Énfasis5 2 6 2 6 2" xfId="33379"/>
    <cellStyle name="40% - Énfasis5 2 6 2 7" xfId="33380"/>
    <cellStyle name="40% - Énfasis5 2 6 2 7 2" xfId="33381"/>
    <cellStyle name="40% - Énfasis5 2 6 2 8" xfId="33382"/>
    <cellStyle name="40% - Énfasis5 2 6 3" xfId="33383"/>
    <cellStyle name="40% - Énfasis5 2 6 3 2" xfId="33384"/>
    <cellStyle name="40% - Énfasis5 2 6 3 2 2" xfId="33385"/>
    <cellStyle name="40% - Énfasis5 2 6 3 2 2 2" xfId="33386"/>
    <cellStyle name="40% - Énfasis5 2 6 3 2 2 2 2" xfId="33387"/>
    <cellStyle name="40% - Énfasis5 2 6 3 2 2 3" xfId="33388"/>
    <cellStyle name="40% - Énfasis5 2 6 3 2 2 3 2" xfId="33389"/>
    <cellStyle name="40% - Énfasis5 2 6 3 2 2 4" xfId="33390"/>
    <cellStyle name="40% - Énfasis5 2 6 3 2 3" xfId="33391"/>
    <cellStyle name="40% - Énfasis5 2 6 3 2 3 2" xfId="33392"/>
    <cellStyle name="40% - Énfasis5 2 6 3 2 4" xfId="33393"/>
    <cellStyle name="40% - Énfasis5 2 6 3 2 4 2" xfId="33394"/>
    <cellStyle name="40% - Énfasis5 2 6 3 2 5" xfId="33395"/>
    <cellStyle name="40% - Énfasis5 2 6 3 3" xfId="33396"/>
    <cellStyle name="40% - Énfasis5 2 6 3 3 2" xfId="33397"/>
    <cellStyle name="40% - Énfasis5 2 6 3 3 2 2" xfId="33398"/>
    <cellStyle name="40% - Énfasis5 2 6 3 3 3" xfId="33399"/>
    <cellStyle name="40% - Énfasis5 2 6 3 3 3 2" xfId="33400"/>
    <cellStyle name="40% - Énfasis5 2 6 3 3 4" xfId="33401"/>
    <cellStyle name="40% - Énfasis5 2 6 3 4" xfId="33402"/>
    <cellStyle name="40% - Énfasis5 2 6 3 4 2" xfId="33403"/>
    <cellStyle name="40% - Énfasis5 2 6 3 5" xfId="33404"/>
    <cellStyle name="40% - Énfasis5 2 6 3 5 2" xfId="33405"/>
    <cellStyle name="40% - Énfasis5 2 6 3 6" xfId="33406"/>
    <cellStyle name="40% - Énfasis5 2 6 4" xfId="33407"/>
    <cellStyle name="40% - Énfasis5 2 6 4 2" xfId="33408"/>
    <cellStyle name="40% - Énfasis5 2 6 4 2 2" xfId="33409"/>
    <cellStyle name="40% - Énfasis5 2 6 4 2 2 2" xfId="33410"/>
    <cellStyle name="40% - Énfasis5 2 6 4 2 2 2 2" xfId="33411"/>
    <cellStyle name="40% - Énfasis5 2 6 4 2 2 3" xfId="33412"/>
    <cellStyle name="40% - Énfasis5 2 6 4 2 2 3 2" xfId="33413"/>
    <cellStyle name="40% - Énfasis5 2 6 4 2 2 4" xfId="33414"/>
    <cellStyle name="40% - Énfasis5 2 6 4 2 3" xfId="33415"/>
    <cellStyle name="40% - Énfasis5 2 6 4 2 3 2" xfId="33416"/>
    <cellStyle name="40% - Énfasis5 2 6 4 2 4" xfId="33417"/>
    <cellStyle name="40% - Énfasis5 2 6 4 2 4 2" xfId="33418"/>
    <cellStyle name="40% - Énfasis5 2 6 4 2 5" xfId="33419"/>
    <cellStyle name="40% - Énfasis5 2 6 4 3" xfId="33420"/>
    <cellStyle name="40% - Énfasis5 2 6 4 3 2" xfId="33421"/>
    <cellStyle name="40% - Énfasis5 2 6 4 3 2 2" xfId="33422"/>
    <cellStyle name="40% - Énfasis5 2 6 4 3 3" xfId="33423"/>
    <cellStyle name="40% - Énfasis5 2 6 4 3 3 2" xfId="33424"/>
    <cellStyle name="40% - Énfasis5 2 6 4 3 4" xfId="33425"/>
    <cellStyle name="40% - Énfasis5 2 6 4 4" xfId="33426"/>
    <cellStyle name="40% - Énfasis5 2 6 4 4 2" xfId="33427"/>
    <cellStyle name="40% - Énfasis5 2 6 4 5" xfId="33428"/>
    <cellStyle name="40% - Énfasis5 2 6 4 5 2" xfId="33429"/>
    <cellStyle name="40% - Énfasis5 2 6 4 6" xfId="33430"/>
    <cellStyle name="40% - Énfasis5 2 6 5" xfId="33431"/>
    <cellStyle name="40% - Énfasis5 2 6 5 2" xfId="33432"/>
    <cellStyle name="40% - Énfasis5 2 6 5 2 2" xfId="33433"/>
    <cellStyle name="40% - Énfasis5 2 6 5 2 2 2" xfId="33434"/>
    <cellStyle name="40% - Énfasis5 2 6 5 2 3" xfId="33435"/>
    <cellStyle name="40% - Énfasis5 2 6 5 2 3 2" xfId="33436"/>
    <cellStyle name="40% - Énfasis5 2 6 5 2 4" xfId="33437"/>
    <cellStyle name="40% - Énfasis5 2 6 5 3" xfId="33438"/>
    <cellStyle name="40% - Énfasis5 2 6 5 3 2" xfId="33439"/>
    <cellStyle name="40% - Énfasis5 2 6 5 4" xfId="33440"/>
    <cellStyle name="40% - Énfasis5 2 6 5 4 2" xfId="33441"/>
    <cellStyle name="40% - Énfasis5 2 6 5 5" xfId="33442"/>
    <cellStyle name="40% - Énfasis5 2 6 6" xfId="33443"/>
    <cellStyle name="40% - Énfasis5 2 6 6 2" xfId="33444"/>
    <cellStyle name="40% - Énfasis5 2 6 6 2 2" xfId="33445"/>
    <cellStyle name="40% - Énfasis5 2 6 6 3" xfId="33446"/>
    <cellStyle name="40% - Énfasis5 2 6 6 3 2" xfId="33447"/>
    <cellStyle name="40% - Énfasis5 2 6 6 4" xfId="33448"/>
    <cellStyle name="40% - Énfasis5 2 6 7" xfId="33449"/>
    <cellStyle name="40% - Énfasis5 2 6 7 2" xfId="33450"/>
    <cellStyle name="40% - Énfasis5 2 6 8" xfId="33451"/>
    <cellStyle name="40% - Énfasis5 2 6 8 2" xfId="33452"/>
    <cellStyle name="40% - Énfasis5 2 6 9" xfId="33453"/>
    <cellStyle name="40% - Énfasis5 2 7" xfId="33454"/>
    <cellStyle name="40% - Énfasis5 2 7 2" xfId="33455"/>
    <cellStyle name="40% - Énfasis5 2 7 2 2" xfId="33456"/>
    <cellStyle name="40% - Énfasis5 2 7 2 2 2" xfId="33457"/>
    <cellStyle name="40% - Énfasis5 2 7 2 2 2 2" xfId="33458"/>
    <cellStyle name="40% - Énfasis5 2 7 2 2 2 2 2" xfId="33459"/>
    <cellStyle name="40% - Énfasis5 2 7 2 2 2 2 2 2" xfId="33460"/>
    <cellStyle name="40% - Énfasis5 2 7 2 2 2 2 3" xfId="33461"/>
    <cellStyle name="40% - Énfasis5 2 7 2 2 2 2 3 2" xfId="33462"/>
    <cellStyle name="40% - Énfasis5 2 7 2 2 2 2 4" xfId="33463"/>
    <cellStyle name="40% - Énfasis5 2 7 2 2 2 3" xfId="33464"/>
    <cellStyle name="40% - Énfasis5 2 7 2 2 2 3 2" xfId="33465"/>
    <cellStyle name="40% - Énfasis5 2 7 2 2 2 4" xfId="33466"/>
    <cellStyle name="40% - Énfasis5 2 7 2 2 2 4 2" xfId="33467"/>
    <cellStyle name="40% - Énfasis5 2 7 2 2 2 5" xfId="33468"/>
    <cellStyle name="40% - Énfasis5 2 7 2 2 3" xfId="33469"/>
    <cellStyle name="40% - Énfasis5 2 7 2 2 3 2" xfId="33470"/>
    <cellStyle name="40% - Énfasis5 2 7 2 2 3 2 2" xfId="33471"/>
    <cellStyle name="40% - Énfasis5 2 7 2 2 3 3" xfId="33472"/>
    <cellStyle name="40% - Énfasis5 2 7 2 2 3 3 2" xfId="33473"/>
    <cellStyle name="40% - Énfasis5 2 7 2 2 3 4" xfId="33474"/>
    <cellStyle name="40% - Énfasis5 2 7 2 2 4" xfId="33475"/>
    <cellStyle name="40% - Énfasis5 2 7 2 2 4 2" xfId="33476"/>
    <cellStyle name="40% - Énfasis5 2 7 2 2 5" xfId="33477"/>
    <cellStyle name="40% - Énfasis5 2 7 2 2 5 2" xfId="33478"/>
    <cellStyle name="40% - Énfasis5 2 7 2 2 6" xfId="33479"/>
    <cellStyle name="40% - Énfasis5 2 7 2 3" xfId="33480"/>
    <cellStyle name="40% - Énfasis5 2 7 2 3 2" xfId="33481"/>
    <cellStyle name="40% - Énfasis5 2 7 2 3 2 2" xfId="33482"/>
    <cellStyle name="40% - Énfasis5 2 7 2 3 2 2 2" xfId="33483"/>
    <cellStyle name="40% - Énfasis5 2 7 2 3 2 2 2 2" xfId="33484"/>
    <cellStyle name="40% - Énfasis5 2 7 2 3 2 2 3" xfId="33485"/>
    <cellStyle name="40% - Énfasis5 2 7 2 3 2 2 3 2" xfId="33486"/>
    <cellStyle name="40% - Énfasis5 2 7 2 3 2 2 4" xfId="33487"/>
    <cellStyle name="40% - Énfasis5 2 7 2 3 2 3" xfId="33488"/>
    <cellStyle name="40% - Énfasis5 2 7 2 3 2 3 2" xfId="33489"/>
    <cellStyle name="40% - Énfasis5 2 7 2 3 2 4" xfId="33490"/>
    <cellStyle name="40% - Énfasis5 2 7 2 3 2 4 2" xfId="33491"/>
    <cellStyle name="40% - Énfasis5 2 7 2 3 2 5" xfId="33492"/>
    <cellStyle name="40% - Énfasis5 2 7 2 3 3" xfId="33493"/>
    <cellStyle name="40% - Énfasis5 2 7 2 3 3 2" xfId="33494"/>
    <cellStyle name="40% - Énfasis5 2 7 2 3 3 2 2" xfId="33495"/>
    <cellStyle name="40% - Énfasis5 2 7 2 3 3 3" xfId="33496"/>
    <cellStyle name="40% - Énfasis5 2 7 2 3 3 3 2" xfId="33497"/>
    <cellStyle name="40% - Énfasis5 2 7 2 3 3 4" xfId="33498"/>
    <cellStyle name="40% - Énfasis5 2 7 2 3 4" xfId="33499"/>
    <cellStyle name="40% - Énfasis5 2 7 2 3 4 2" xfId="33500"/>
    <cellStyle name="40% - Énfasis5 2 7 2 3 5" xfId="33501"/>
    <cellStyle name="40% - Énfasis5 2 7 2 3 5 2" xfId="33502"/>
    <cellStyle name="40% - Énfasis5 2 7 2 3 6" xfId="33503"/>
    <cellStyle name="40% - Énfasis5 2 7 2 4" xfId="33504"/>
    <cellStyle name="40% - Énfasis5 2 7 2 4 2" xfId="33505"/>
    <cellStyle name="40% - Énfasis5 2 7 2 4 2 2" xfId="33506"/>
    <cellStyle name="40% - Énfasis5 2 7 2 4 2 2 2" xfId="33507"/>
    <cellStyle name="40% - Énfasis5 2 7 2 4 2 3" xfId="33508"/>
    <cellStyle name="40% - Énfasis5 2 7 2 4 2 3 2" xfId="33509"/>
    <cellStyle name="40% - Énfasis5 2 7 2 4 2 4" xfId="33510"/>
    <cellStyle name="40% - Énfasis5 2 7 2 4 3" xfId="33511"/>
    <cellStyle name="40% - Énfasis5 2 7 2 4 3 2" xfId="33512"/>
    <cellStyle name="40% - Énfasis5 2 7 2 4 4" xfId="33513"/>
    <cellStyle name="40% - Énfasis5 2 7 2 4 4 2" xfId="33514"/>
    <cellStyle name="40% - Énfasis5 2 7 2 4 5" xfId="33515"/>
    <cellStyle name="40% - Énfasis5 2 7 2 5" xfId="33516"/>
    <cellStyle name="40% - Énfasis5 2 7 2 5 2" xfId="33517"/>
    <cellStyle name="40% - Énfasis5 2 7 2 5 2 2" xfId="33518"/>
    <cellStyle name="40% - Énfasis5 2 7 2 5 3" xfId="33519"/>
    <cellStyle name="40% - Énfasis5 2 7 2 5 3 2" xfId="33520"/>
    <cellStyle name="40% - Énfasis5 2 7 2 5 4" xfId="33521"/>
    <cellStyle name="40% - Énfasis5 2 7 2 6" xfId="33522"/>
    <cellStyle name="40% - Énfasis5 2 7 2 6 2" xfId="33523"/>
    <cellStyle name="40% - Énfasis5 2 7 2 7" xfId="33524"/>
    <cellStyle name="40% - Énfasis5 2 7 2 7 2" xfId="33525"/>
    <cellStyle name="40% - Énfasis5 2 7 2 8" xfId="33526"/>
    <cellStyle name="40% - Énfasis5 2 7 3" xfId="33527"/>
    <cellStyle name="40% - Énfasis5 2 7 3 2" xfId="33528"/>
    <cellStyle name="40% - Énfasis5 2 7 3 2 2" xfId="33529"/>
    <cellStyle name="40% - Énfasis5 2 7 3 2 2 2" xfId="33530"/>
    <cellStyle name="40% - Énfasis5 2 7 3 2 2 2 2" xfId="33531"/>
    <cellStyle name="40% - Énfasis5 2 7 3 2 2 3" xfId="33532"/>
    <cellStyle name="40% - Énfasis5 2 7 3 2 2 3 2" xfId="33533"/>
    <cellStyle name="40% - Énfasis5 2 7 3 2 2 4" xfId="33534"/>
    <cellStyle name="40% - Énfasis5 2 7 3 2 3" xfId="33535"/>
    <cellStyle name="40% - Énfasis5 2 7 3 2 3 2" xfId="33536"/>
    <cellStyle name="40% - Énfasis5 2 7 3 2 4" xfId="33537"/>
    <cellStyle name="40% - Énfasis5 2 7 3 2 4 2" xfId="33538"/>
    <cellStyle name="40% - Énfasis5 2 7 3 2 5" xfId="33539"/>
    <cellStyle name="40% - Énfasis5 2 7 3 3" xfId="33540"/>
    <cellStyle name="40% - Énfasis5 2 7 3 3 2" xfId="33541"/>
    <cellStyle name="40% - Énfasis5 2 7 3 3 2 2" xfId="33542"/>
    <cellStyle name="40% - Énfasis5 2 7 3 3 3" xfId="33543"/>
    <cellStyle name="40% - Énfasis5 2 7 3 3 3 2" xfId="33544"/>
    <cellStyle name="40% - Énfasis5 2 7 3 3 4" xfId="33545"/>
    <cellStyle name="40% - Énfasis5 2 7 3 4" xfId="33546"/>
    <cellStyle name="40% - Énfasis5 2 7 3 4 2" xfId="33547"/>
    <cellStyle name="40% - Énfasis5 2 7 3 5" xfId="33548"/>
    <cellStyle name="40% - Énfasis5 2 7 3 5 2" xfId="33549"/>
    <cellStyle name="40% - Énfasis5 2 7 3 6" xfId="33550"/>
    <cellStyle name="40% - Énfasis5 2 7 4" xfId="33551"/>
    <cellStyle name="40% - Énfasis5 2 7 4 2" xfId="33552"/>
    <cellStyle name="40% - Énfasis5 2 7 4 2 2" xfId="33553"/>
    <cellStyle name="40% - Énfasis5 2 7 4 2 2 2" xfId="33554"/>
    <cellStyle name="40% - Énfasis5 2 7 4 2 2 2 2" xfId="33555"/>
    <cellStyle name="40% - Énfasis5 2 7 4 2 2 3" xfId="33556"/>
    <cellStyle name="40% - Énfasis5 2 7 4 2 2 3 2" xfId="33557"/>
    <cellStyle name="40% - Énfasis5 2 7 4 2 2 4" xfId="33558"/>
    <cellStyle name="40% - Énfasis5 2 7 4 2 3" xfId="33559"/>
    <cellStyle name="40% - Énfasis5 2 7 4 2 3 2" xfId="33560"/>
    <cellStyle name="40% - Énfasis5 2 7 4 2 4" xfId="33561"/>
    <cellStyle name="40% - Énfasis5 2 7 4 2 4 2" xfId="33562"/>
    <cellStyle name="40% - Énfasis5 2 7 4 2 5" xfId="33563"/>
    <cellStyle name="40% - Énfasis5 2 7 4 3" xfId="33564"/>
    <cellStyle name="40% - Énfasis5 2 7 4 3 2" xfId="33565"/>
    <cellStyle name="40% - Énfasis5 2 7 4 3 2 2" xfId="33566"/>
    <cellStyle name="40% - Énfasis5 2 7 4 3 3" xfId="33567"/>
    <cellStyle name="40% - Énfasis5 2 7 4 3 3 2" xfId="33568"/>
    <cellStyle name="40% - Énfasis5 2 7 4 3 4" xfId="33569"/>
    <cellStyle name="40% - Énfasis5 2 7 4 4" xfId="33570"/>
    <cellStyle name="40% - Énfasis5 2 7 4 4 2" xfId="33571"/>
    <cellStyle name="40% - Énfasis5 2 7 4 5" xfId="33572"/>
    <cellStyle name="40% - Énfasis5 2 7 4 5 2" xfId="33573"/>
    <cellStyle name="40% - Énfasis5 2 7 4 6" xfId="33574"/>
    <cellStyle name="40% - Énfasis5 2 7 5" xfId="33575"/>
    <cellStyle name="40% - Énfasis5 2 7 5 2" xfId="33576"/>
    <cellStyle name="40% - Énfasis5 2 7 5 2 2" xfId="33577"/>
    <cellStyle name="40% - Énfasis5 2 7 5 2 2 2" xfId="33578"/>
    <cellStyle name="40% - Énfasis5 2 7 5 2 3" xfId="33579"/>
    <cellStyle name="40% - Énfasis5 2 7 5 2 3 2" xfId="33580"/>
    <cellStyle name="40% - Énfasis5 2 7 5 2 4" xfId="33581"/>
    <cellStyle name="40% - Énfasis5 2 7 5 3" xfId="33582"/>
    <cellStyle name="40% - Énfasis5 2 7 5 3 2" xfId="33583"/>
    <cellStyle name="40% - Énfasis5 2 7 5 4" xfId="33584"/>
    <cellStyle name="40% - Énfasis5 2 7 5 4 2" xfId="33585"/>
    <cellStyle name="40% - Énfasis5 2 7 5 5" xfId="33586"/>
    <cellStyle name="40% - Énfasis5 2 7 6" xfId="33587"/>
    <cellStyle name="40% - Énfasis5 2 7 6 2" xfId="33588"/>
    <cellStyle name="40% - Énfasis5 2 7 6 2 2" xfId="33589"/>
    <cellStyle name="40% - Énfasis5 2 7 6 3" xfId="33590"/>
    <cellStyle name="40% - Énfasis5 2 7 6 3 2" xfId="33591"/>
    <cellStyle name="40% - Énfasis5 2 7 6 4" xfId="33592"/>
    <cellStyle name="40% - Énfasis5 2 7 7" xfId="33593"/>
    <cellStyle name="40% - Énfasis5 2 7 7 2" xfId="33594"/>
    <cellStyle name="40% - Énfasis5 2 7 8" xfId="33595"/>
    <cellStyle name="40% - Énfasis5 2 7 8 2" xfId="33596"/>
    <cellStyle name="40% - Énfasis5 2 7 9" xfId="33597"/>
    <cellStyle name="40% - Énfasis5 2 8" xfId="33598"/>
    <cellStyle name="40% - Énfasis5 2 8 2" xfId="33599"/>
    <cellStyle name="40% - Énfasis5 2 8 2 2" xfId="33600"/>
    <cellStyle name="40% - Énfasis5 2 8 2 2 2" xfId="33601"/>
    <cellStyle name="40% - Énfasis5 2 8 2 2 2 2" xfId="33602"/>
    <cellStyle name="40% - Énfasis5 2 8 2 2 2 2 2" xfId="33603"/>
    <cellStyle name="40% - Énfasis5 2 8 2 2 2 2 2 2" xfId="33604"/>
    <cellStyle name="40% - Énfasis5 2 8 2 2 2 2 3" xfId="33605"/>
    <cellStyle name="40% - Énfasis5 2 8 2 2 2 2 3 2" xfId="33606"/>
    <cellStyle name="40% - Énfasis5 2 8 2 2 2 2 4" xfId="33607"/>
    <cellStyle name="40% - Énfasis5 2 8 2 2 2 3" xfId="33608"/>
    <cellStyle name="40% - Énfasis5 2 8 2 2 2 3 2" xfId="33609"/>
    <cellStyle name="40% - Énfasis5 2 8 2 2 2 4" xfId="33610"/>
    <cellStyle name="40% - Énfasis5 2 8 2 2 2 4 2" xfId="33611"/>
    <cellStyle name="40% - Énfasis5 2 8 2 2 2 5" xfId="33612"/>
    <cellStyle name="40% - Énfasis5 2 8 2 2 3" xfId="33613"/>
    <cellStyle name="40% - Énfasis5 2 8 2 2 3 2" xfId="33614"/>
    <cellStyle name="40% - Énfasis5 2 8 2 2 3 2 2" xfId="33615"/>
    <cellStyle name="40% - Énfasis5 2 8 2 2 3 3" xfId="33616"/>
    <cellStyle name="40% - Énfasis5 2 8 2 2 3 3 2" xfId="33617"/>
    <cellStyle name="40% - Énfasis5 2 8 2 2 3 4" xfId="33618"/>
    <cellStyle name="40% - Énfasis5 2 8 2 2 4" xfId="33619"/>
    <cellStyle name="40% - Énfasis5 2 8 2 2 4 2" xfId="33620"/>
    <cellStyle name="40% - Énfasis5 2 8 2 2 5" xfId="33621"/>
    <cellStyle name="40% - Énfasis5 2 8 2 2 5 2" xfId="33622"/>
    <cellStyle name="40% - Énfasis5 2 8 2 2 6" xfId="33623"/>
    <cellStyle name="40% - Énfasis5 2 8 2 3" xfId="33624"/>
    <cellStyle name="40% - Énfasis5 2 8 2 3 2" xfId="33625"/>
    <cellStyle name="40% - Énfasis5 2 8 2 3 2 2" xfId="33626"/>
    <cellStyle name="40% - Énfasis5 2 8 2 3 2 2 2" xfId="33627"/>
    <cellStyle name="40% - Énfasis5 2 8 2 3 2 2 2 2" xfId="33628"/>
    <cellStyle name="40% - Énfasis5 2 8 2 3 2 2 3" xfId="33629"/>
    <cellStyle name="40% - Énfasis5 2 8 2 3 2 2 3 2" xfId="33630"/>
    <cellStyle name="40% - Énfasis5 2 8 2 3 2 2 4" xfId="33631"/>
    <cellStyle name="40% - Énfasis5 2 8 2 3 2 3" xfId="33632"/>
    <cellStyle name="40% - Énfasis5 2 8 2 3 2 3 2" xfId="33633"/>
    <cellStyle name="40% - Énfasis5 2 8 2 3 2 4" xfId="33634"/>
    <cellStyle name="40% - Énfasis5 2 8 2 3 2 4 2" xfId="33635"/>
    <cellStyle name="40% - Énfasis5 2 8 2 3 2 5" xfId="33636"/>
    <cellStyle name="40% - Énfasis5 2 8 2 3 3" xfId="33637"/>
    <cellStyle name="40% - Énfasis5 2 8 2 3 3 2" xfId="33638"/>
    <cellStyle name="40% - Énfasis5 2 8 2 3 3 2 2" xfId="33639"/>
    <cellStyle name="40% - Énfasis5 2 8 2 3 3 3" xfId="33640"/>
    <cellStyle name="40% - Énfasis5 2 8 2 3 3 3 2" xfId="33641"/>
    <cellStyle name="40% - Énfasis5 2 8 2 3 3 4" xfId="33642"/>
    <cellStyle name="40% - Énfasis5 2 8 2 3 4" xfId="33643"/>
    <cellStyle name="40% - Énfasis5 2 8 2 3 4 2" xfId="33644"/>
    <cellStyle name="40% - Énfasis5 2 8 2 3 5" xfId="33645"/>
    <cellStyle name="40% - Énfasis5 2 8 2 3 5 2" xfId="33646"/>
    <cellStyle name="40% - Énfasis5 2 8 2 3 6" xfId="33647"/>
    <cellStyle name="40% - Énfasis5 2 8 2 4" xfId="33648"/>
    <cellStyle name="40% - Énfasis5 2 8 2 4 2" xfId="33649"/>
    <cellStyle name="40% - Énfasis5 2 8 2 4 2 2" xfId="33650"/>
    <cellStyle name="40% - Énfasis5 2 8 2 4 2 2 2" xfId="33651"/>
    <cellStyle name="40% - Énfasis5 2 8 2 4 2 3" xfId="33652"/>
    <cellStyle name="40% - Énfasis5 2 8 2 4 2 3 2" xfId="33653"/>
    <cellStyle name="40% - Énfasis5 2 8 2 4 2 4" xfId="33654"/>
    <cellStyle name="40% - Énfasis5 2 8 2 4 3" xfId="33655"/>
    <cellStyle name="40% - Énfasis5 2 8 2 4 3 2" xfId="33656"/>
    <cellStyle name="40% - Énfasis5 2 8 2 4 4" xfId="33657"/>
    <cellStyle name="40% - Énfasis5 2 8 2 4 4 2" xfId="33658"/>
    <cellStyle name="40% - Énfasis5 2 8 2 4 5" xfId="33659"/>
    <cellStyle name="40% - Énfasis5 2 8 2 5" xfId="33660"/>
    <cellStyle name="40% - Énfasis5 2 8 2 5 2" xfId="33661"/>
    <cellStyle name="40% - Énfasis5 2 8 2 5 2 2" xfId="33662"/>
    <cellStyle name="40% - Énfasis5 2 8 2 5 3" xfId="33663"/>
    <cellStyle name="40% - Énfasis5 2 8 2 5 3 2" xfId="33664"/>
    <cellStyle name="40% - Énfasis5 2 8 2 5 4" xfId="33665"/>
    <cellStyle name="40% - Énfasis5 2 8 2 6" xfId="33666"/>
    <cellStyle name="40% - Énfasis5 2 8 2 6 2" xfId="33667"/>
    <cellStyle name="40% - Énfasis5 2 8 2 7" xfId="33668"/>
    <cellStyle name="40% - Énfasis5 2 8 2 7 2" xfId="33669"/>
    <cellStyle name="40% - Énfasis5 2 8 2 8" xfId="33670"/>
    <cellStyle name="40% - Énfasis5 2 8 3" xfId="33671"/>
    <cellStyle name="40% - Énfasis5 2 8 3 2" xfId="33672"/>
    <cellStyle name="40% - Énfasis5 2 8 3 2 2" xfId="33673"/>
    <cellStyle name="40% - Énfasis5 2 8 3 2 2 2" xfId="33674"/>
    <cellStyle name="40% - Énfasis5 2 8 3 2 2 2 2" xfId="33675"/>
    <cellStyle name="40% - Énfasis5 2 8 3 2 2 3" xfId="33676"/>
    <cellStyle name="40% - Énfasis5 2 8 3 2 2 3 2" xfId="33677"/>
    <cellStyle name="40% - Énfasis5 2 8 3 2 2 4" xfId="33678"/>
    <cellStyle name="40% - Énfasis5 2 8 3 2 3" xfId="33679"/>
    <cellStyle name="40% - Énfasis5 2 8 3 2 3 2" xfId="33680"/>
    <cellStyle name="40% - Énfasis5 2 8 3 2 4" xfId="33681"/>
    <cellStyle name="40% - Énfasis5 2 8 3 2 4 2" xfId="33682"/>
    <cellStyle name="40% - Énfasis5 2 8 3 2 5" xfId="33683"/>
    <cellStyle name="40% - Énfasis5 2 8 3 3" xfId="33684"/>
    <cellStyle name="40% - Énfasis5 2 8 3 3 2" xfId="33685"/>
    <cellStyle name="40% - Énfasis5 2 8 3 3 2 2" xfId="33686"/>
    <cellStyle name="40% - Énfasis5 2 8 3 3 3" xfId="33687"/>
    <cellStyle name="40% - Énfasis5 2 8 3 3 3 2" xfId="33688"/>
    <cellStyle name="40% - Énfasis5 2 8 3 3 4" xfId="33689"/>
    <cellStyle name="40% - Énfasis5 2 8 3 4" xfId="33690"/>
    <cellStyle name="40% - Énfasis5 2 8 3 4 2" xfId="33691"/>
    <cellStyle name="40% - Énfasis5 2 8 3 5" xfId="33692"/>
    <cellStyle name="40% - Énfasis5 2 8 3 5 2" xfId="33693"/>
    <cellStyle name="40% - Énfasis5 2 8 3 6" xfId="33694"/>
    <cellStyle name="40% - Énfasis5 2 8 4" xfId="33695"/>
    <cellStyle name="40% - Énfasis5 2 8 4 2" xfId="33696"/>
    <cellStyle name="40% - Énfasis5 2 8 4 2 2" xfId="33697"/>
    <cellStyle name="40% - Énfasis5 2 8 4 2 2 2" xfId="33698"/>
    <cellStyle name="40% - Énfasis5 2 8 4 2 2 2 2" xfId="33699"/>
    <cellStyle name="40% - Énfasis5 2 8 4 2 2 3" xfId="33700"/>
    <cellStyle name="40% - Énfasis5 2 8 4 2 2 3 2" xfId="33701"/>
    <cellStyle name="40% - Énfasis5 2 8 4 2 2 4" xfId="33702"/>
    <cellStyle name="40% - Énfasis5 2 8 4 2 3" xfId="33703"/>
    <cellStyle name="40% - Énfasis5 2 8 4 2 3 2" xfId="33704"/>
    <cellStyle name="40% - Énfasis5 2 8 4 2 4" xfId="33705"/>
    <cellStyle name="40% - Énfasis5 2 8 4 2 4 2" xfId="33706"/>
    <cellStyle name="40% - Énfasis5 2 8 4 2 5" xfId="33707"/>
    <cellStyle name="40% - Énfasis5 2 8 4 3" xfId="33708"/>
    <cellStyle name="40% - Énfasis5 2 8 4 3 2" xfId="33709"/>
    <cellStyle name="40% - Énfasis5 2 8 4 3 2 2" xfId="33710"/>
    <cellStyle name="40% - Énfasis5 2 8 4 3 3" xfId="33711"/>
    <cellStyle name="40% - Énfasis5 2 8 4 3 3 2" xfId="33712"/>
    <cellStyle name="40% - Énfasis5 2 8 4 3 4" xfId="33713"/>
    <cellStyle name="40% - Énfasis5 2 8 4 4" xfId="33714"/>
    <cellStyle name="40% - Énfasis5 2 8 4 4 2" xfId="33715"/>
    <cellStyle name="40% - Énfasis5 2 8 4 5" xfId="33716"/>
    <cellStyle name="40% - Énfasis5 2 8 4 5 2" xfId="33717"/>
    <cellStyle name="40% - Énfasis5 2 8 4 6" xfId="33718"/>
    <cellStyle name="40% - Énfasis5 2 8 5" xfId="33719"/>
    <cellStyle name="40% - Énfasis5 2 8 5 2" xfId="33720"/>
    <cellStyle name="40% - Énfasis5 2 8 5 2 2" xfId="33721"/>
    <cellStyle name="40% - Énfasis5 2 8 5 2 2 2" xfId="33722"/>
    <cellStyle name="40% - Énfasis5 2 8 5 2 3" xfId="33723"/>
    <cellStyle name="40% - Énfasis5 2 8 5 2 3 2" xfId="33724"/>
    <cellStyle name="40% - Énfasis5 2 8 5 2 4" xfId="33725"/>
    <cellStyle name="40% - Énfasis5 2 8 5 3" xfId="33726"/>
    <cellStyle name="40% - Énfasis5 2 8 5 3 2" xfId="33727"/>
    <cellStyle name="40% - Énfasis5 2 8 5 4" xfId="33728"/>
    <cellStyle name="40% - Énfasis5 2 8 5 4 2" xfId="33729"/>
    <cellStyle name="40% - Énfasis5 2 8 5 5" xfId="33730"/>
    <cellStyle name="40% - Énfasis5 2 8 6" xfId="33731"/>
    <cellStyle name="40% - Énfasis5 2 8 6 2" xfId="33732"/>
    <cellStyle name="40% - Énfasis5 2 8 6 2 2" xfId="33733"/>
    <cellStyle name="40% - Énfasis5 2 8 6 3" xfId="33734"/>
    <cellStyle name="40% - Énfasis5 2 8 6 3 2" xfId="33735"/>
    <cellStyle name="40% - Énfasis5 2 8 6 4" xfId="33736"/>
    <cellStyle name="40% - Énfasis5 2 8 7" xfId="33737"/>
    <cellStyle name="40% - Énfasis5 2 8 7 2" xfId="33738"/>
    <cellStyle name="40% - Énfasis5 2 8 8" xfId="33739"/>
    <cellStyle name="40% - Énfasis5 2 8 8 2" xfId="33740"/>
    <cellStyle name="40% - Énfasis5 2 8 9" xfId="33741"/>
    <cellStyle name="40% - Énfasis5 2 9" xfId="33742"/>
    <cellStyle name="40% - Énfasis5 2 9 2" xfId="33743"/>
    <cellStyle name="40% - Énfasis5 2 9 2 2" xfId="33744"/>
    <cellStyle name="40% - Énfasis5 2 9 2 2 2" xfId="33745"/>
    <cellStyle name="40% - Énfasis5 2 9 2 2 2 2" xfId="33746"/>
    <cellStyle name="40% - Énfasis5 2 9 2 2 2 2 2" xfId="33747"/>
    <cellStyle name="40% - Énfasis5 2 9 2 2 2 2 2 2" xfId="33748"/>
    <cellStyle name="40% - Énfasis5 2 9 2 2 2 2 3" xfId="33749"/>
    <cellStyle name="40% - Énfasis5 2 9 2 2 2 2 3 2" xfId="33750"/>
    <cellStyle name="40% - Énfasis5 2 9 2 2 2 2 4" xfId="33751"/>
    <cellStyle name="40% - Énfasis5 2 9 2 2 2 3" xfId="33752"/>
    <cellStyle name="40% - Énfasis5 2 9 2 2 2 3 2" xfId="33753"/>
    <cellStyle name="40% - Énfasis5 2 9 2 2 2 4" xfId="33754"/>
    <cellStyle name="40% - Énfasis5 2 9 2 2 2 4 2" xfId="33755"/>
    <cellStyle name="40% - Énfasis5 2 9 2 2 2 5" xfId="33756"/>
    <cellStyle name="40% - Énfasis5 2 9 2 2 3" xfId="33757"/>
    <cellStyle name="40% - Énfasis5 2 9 2 2 3 2" xfId="33758"/>
    <cellStyle name="40% - Énfasis5 2 9 2 2 3 2 2" xfId="33759"/>
    <cellStyle name="40% - Énfasis5 2 9 2 2 3 3" xfId="33760"/>
    <cellStyle name="40% - Énfasis5 2 9 2 2 3 3 2" xfId="33761"/>
    <cellStyle name="40% - Énfasis5 2 9 2 2 3 4" xfId="33762"/>
    <cellStyle name="40% - Énfasis5 2 9 2 2 4" xfId="33763"/>
    <cellStyle name="40% - Énfasis5 2 9 2 2 4 2" xfId="33764"/>
    <cellStyle name="40% - Énfasis5 2 9 2 2 5" xfId="33765"/>
    <cellStyle name="40% - Énfasis5 2 9 2 2 5 2" xfId="33766"/>
    <cellStyle name="40% - Énfasis5 2 9 2 2 6" xfId="33767"/>
    <cellStyle name="40% - Énfasis5 2 9 2 3" xfId="33768"/>
    <cellStyle name="40% - Énfasis5 2 9 2 3 2" xfId="33769"/>
    <cellStyle name="40% - Énfasis5 2 9 2 3 2 2" xfId="33770"/>
    <cellStyle name="40% - Énfasis5 2 9 2 3 2 2 2" xfId="33771"/>
    <cellStyle name="40% - Énfasis5 2 9 2 3 2 2 2 2" xfId="33772"/>
    <cellStyle name="40% - Énfasis5 2 9 2 3 2 2 3" xfId="33773"/>
    <cellStyle name="40% - Énfasis5 2 9 2 3 2 2 3 2" xfId="33774"/>
    <cellStyle name="40% - Énfasis5 2 9 2 3 2 2 4" xfId="33775"/>
    <cellStyle name="40% - Énfasis5 2 9 2 3 2 3" xfId="33776"/>
    <cellStyle name="40% - Énfasis5 2 9 2 3 2 3 2" xfId="33777"/>
    <cellStyle name="40% - Énfasis5 2 9 2 3 2 4" xfId="33778"/>
    <cellStyle name="40% - Énfasis5 2 9 2 3 2 4 2" xfId="33779"/>
    <cellStyle name="40% - Énfasis5 2 9 2 3 2 5" xfId="33780"/>
    <cellStyle name="40% - Énfasis5 2 9 2 3 3" xfId="33781"/>
    <cellStyle name="40% - Énfasis5 2 9 2 3 3 2" xfId="33782"/>
    <cellStyle name="40% - Énfasis5 2 9 2 3 3 2 2" xfId="33783"/>
    <cellStyle name="40% - Énfasis5 2 9 2 3 3 3" xfId="33784"/>
    <cellStyle name="40% - Énfasis5 2 9 2 3 3 3 2" xfId="33785"/>
    <cellStyle name="40% - Énfasis5 2 9 2 3 3 4" xfId="33786"/>
    <cellStyle name="40% - Énfasis5 2 9 2 3 4" xfId="33787"/>
    <cellStyle name="40% - Énfasis5 2 9 2 3 4 2" xfId="33788"/>
    <cellStyle name="40% - Énfasis5 2 9 2 3 5" xfId="33789"/>
    <cellStyle name="40% - Énfasis5 2 9 2 3 5 2" xfId="33790"/>
    <cellStyle name="40% - Énfasis5 2 9 2 3 6" xfId="33791"/>
    <cellStyle name="40% - Énfasis5 2 9 2 4" xfId="33792"/>
    <cellStyle name="40% - Énfasis5 2 9 2 4 2" xfId="33793"/>
    <cellStyle name="40% - Énfasis5 2 9 2 4 2 2" xfId="33794"/>
    <cellStyle name="40% - Énfasis5 2 9 2 4 2 2 2" xfId="33795"/>
    <cellStyle name="40% - Énfasis5 2 9 2 4 2 3" xfId="33796"/>
    <cellStyle name="40% - Énfasis5 2 9 2 4 2 3 2" xfId="33797"/>
    <cellStyle name="40% - Énfasis5 2 9 2 4 2 4" xfId="33798"/>
    <cellStyle name="40% - Énfasis5 2 9 2 4 3" xfId="33799"/>
    <cellStyle name="40% - Énfasis5 2 9 2 4 3 2" xfId="33800"/>
    <cellStyle name="40% - Énfasis5 2 9 2 4 4" xfId="33801"/>
    <cellStyle name="40% - Énfasis5 2 9 2 4 4 2" xfId="33802"/>
    <cellStyle name="40% - Énfasis5 2 9 2 4 5" xfId="33803"/>
    <cellStyle name="40% - Énfasis5 2 9 2 5" xfId="33804"/>
    <cellStyle name="40% - Énfasis5 2 9 2 5 2" xfId="33805"/>
    <cellStyle name="40% - Énfasis5 2 9 2 5 2 2" xfId="33806"/>
    <cellStyle name="40% - Énfasis5 2 9 2 5 3" xfId="33807"/>
    <cellStyle name="40% - Énfasis5 2 9 2 5 3 2" xfId="33808"/>
    <cellStyle name="40% - Énfasis5 2 9 2 5 4" xfId="33809"/>
    <cellStyle name="40% - Énfasis5 2 9 2 6" xfId="33810"/>
    <cellStyle name="40% - Énfasis5 2 9 2 6 2" xfId="33811"/>
    <cellStyle name="40% - Énfasis5 2 9 2 7" xfId="33812"/>
    <cellStyle name="40% - Énfasis5 2 9 2 7 2" xfId="33813"/>
    <cellStyle name="40% - Énfasis5 2 9 2 8" xfId="33814"/>
    <cellStyle name="40% - Énfasis5 2 9 3" xfId="33815"/>
    <cellStyle name="40% - Énfasis5 2 9 3 2" xfId="33816"/>
    <cellStyle name="40% - Énfasis5 2 9 3 2 2" xfId="33817"/>
    <cellStyle name="40% - Énfasis5 2 9 3 2 2 2" xfId="33818"/>
    <cellStyle name="40% - Énfasis5 2 9 3 2 2 2 2" xfId="33819"/>
    <cellStyle name="40% - Énfasis5 2 9 3 2 2 3" xfId="33820"/>
    <cellStyle name="40% - Énfasis5 2 9 3 2 2 3 2" xfId="33821"/>
    <cellStyle name="40% - Énfasis5 2 9 3 2 2 4" xfId="33822"/>
    <cellStyle name="40% - Énfasis5 2 9 3 2 3" xfId="33823"/>
    <cellStyle name="40% - Énfasis5 2 9 3 2 3 2" xfId="33824"/>
    <cellStyle name="40% - Énfasis5 2 9 3 2 4" xfId="33825"/>
    <cellStyle name="40% - Énfasis5 2 9 3 2 4 2" xfId="33826"/>
    <cellStyle name="40% - Énfasis5 2 9 3 2 5" xfId="33827"/>
    <cellStyle name="40% - Énfasis5 2 9 3 3" xfId="33828"/>
    <cellStyle name="40% - Énfasis5 2 9 3 3 2" xfId="33829"/>
    <cellStyle name="40% - Énfasis5 2 9 3 3 2 2" xfId="33830"/>
    <cellStyle name="40% - Énfasis5 2 9 3 3 3" xfId="33831"/>
    <cellStyle name="40% - Énfasis5 2 9 3 3 3 2" xfId="33832"/>
    <cellStyle name="40% - Énfasis5 2 9 3 3 4" xfId="33833"/>
    <cellStyle name="40% - Énfasis5 2 9 3 4" xfId="33834"/>
    <cellStyle name="40% - Énfasis5 2 9 3 4 2" xfId="33835"/>
    <cellStyle name="40% - Énfasis5 2 9 3 5" xfId="33836"/>
    <cellStyle name="40% - Énfasis5 2 9 3 5 2" xfId="33837"/>
    <cellStyle name="40% - Énfasis5 2 9 3 6" xfId="33838"/>
    <cellStyle name="40% - Énfasis5 2 9 4" xfId="33839"/>
    <cellStyle name="40% - Énfasis5 2 9 4 2" xfId="33840"/>
    <cellStyle name="40% - Énfasis5 2 9 4 2 2" xfId="33841"/>
    <cellStyle name="40% - Énfasis5 2 9 4 2 2 2" xfId="33842"/>
    <cellStyle name="40% - Énfasis5 2 9 4 2 2 2 2" xfId="33843"/>
    <cellStyle name="40% - Énfasis5 2 9 4 2 2 3" xfId="33844"/>
    <cellStyle name="40% - Énfasis5 2 9 4 2 2 3 2" xfId="33845"/>
    <cellStyle name="40% - Énfasis5 2 9 4 2 2 4" xfId="33846"/>
    <cellStyle name="40% - Énfasis5 2 9 4 2 3" xfId="33847"/>
    <cellStyle name="40% - Énfasis5 2 9 4 2 3 2" xfId="33848"/>
    <cellStyle name="40% - Énfasis5 2 9 4 2 4" xfId="33849"/>
    <cellStyle name="40% - Énfasis5 2 9 4 2 4 2" xfId="33850"/>
    <cellStyle name="40% - Énfasis5 2 9 4 2 5" xfId="33851"/>
    <cellStyle name="40% - Énfasis5 2 9 4 3" xfId="33852"/>
    <cellStyle name="40% - Énfasis5 2 9 4 3 2" xfId="33853"/>
    <cellStyle name="40% - Énfasis5 2 9 4 3 2 2" xfId="33854"/>
    <cellStyle name="40% - Énfasis5 2 9 4 3 3" xfId="33855"/>
    <cellStyle name="40% - Énfasis5 2 9 4 3 3 2" xfId="33856"/>
    <cellStyle name="40% - Énfasis5 2 9 4 3 4" xfId="33857"/>
    <cellStyle name="40% - Énfasis5 2 9 4 4" xfId="33858"/>
    <cellStyle name="40% - Énfasis5 2 9 4 4 2" xfId="33859"/>
    <cellStyle name="40% - Énfasis5 2 9 4 5" xfId="33860"/>
    <cellStyle name="40% - Énfasis5 2 9 4 5 2" xfId="33861"/>
    <cellStyle name="40% - Énfasis5 2 9 4 6" xfId="33862"/>
    <cellStyle name="40% - Énfasis5 2 9 5" xfId="33863"/>
    <cellStyle name="40% - Énfasis5 2 9 5 2" xfId="33864"/>
    <cellStyle name="40% - Énfasis5 2 9 5 2 2" xfId="33865"/>
    <cellStyle name="40% - Énfasis5 2 9 5 2 2 2" xfId="33866"/>
    <cellStyle name="40% - Énfasis5 2 9 5 2 3" xfId="33867"/>
    <cellStyle name="40% - Énfasis5 2 9 5 2 3 2" xfId="33868"/>
    <cellStyle name="40% - Énfasis5 2 9 5 2 4" xfId="33869"/>
    <cellStyle name="40% - Énfasis5 2 9 5 3" xfId="33870"/>
    <cellStyle name="40% - Énfasis5 2 9 5 3 2" xfId="33871"/>
    <cellStyle name="40% - Énfasis5 2 9 5 4" xfId="33872"/>
    <cellStyle name="40% - Énfasis5 2 9 5 4 2" xfId="33873"/>
    <cellStyle name="40% - Énfasis5 2 9 5 5" xfId="33874"/>
    <cellStyle name="40% - Énfasis5 2 9 6" xfId="33875"/>
    <cellStyle name="40% - Énfasis5 2 9 6 2" xfId="33876"/>
    <cellStyle name="40% - Énfasis5 2 9 6 2 2" xfId="33877"/>
    <cellStyle name="40% - Énfasis5 2 9 6 3" xfId="33878"/>
    <cellStyle name="40% - Énfasis5 2 9 6 3 2" xfId="33879"/>
    <cellStyle name="40% - Énfasis5 2 9 6 4" xfId="33880"/>
    <cellStyle name="40% - Énfasis5 2 9 7" xfId="33881"/>
    <cellStyle name="40% - Énfasis5 2 9 7 2" xfId="33882"/>
    <cellStyle name="40% - Énfasis5 2 9 8" xfId="33883"/>
    <cellStyle name="40% - Énfasis5 2 9 8 2" xfId="33884"/>
    <cellStyle name="40% - Énfasis5 2 9 9" xfId="33885"/>
    <cellStyle name="40% - Énfasis5 3" xfId="33886"/>
    <cellStyle name="40% - Énfasis5 3 10" xfId="33887"/>
    <cellStyle name="40% - Énfasis5 3 11" xfId="33888"/>
    <cellStyle name="40% - Énfasis5 3 12" xfId="33889"/>
    <cellStyle name="40% - Énfasis5 3 2" xfId="33890"/>
    <cellStyle name="40% - Énfasis5 3 3" xfId="33891"/>
    <cellStyle name="40% - Énfasis5 3 4" xfId="33892"/>
    <cellStyle name="40% - Énfasis5 3 5" xfId="33893"/>
    <cellStyle name="40% - Énfasis5 3 6" xfId="33894"/>
    <cellStyle name="40% - Énfasis5 3 7" xfId="33895"/>
    <cellStyle name="40% - Énfasis5 3 8" xfId="33896"/>
    <cellStyle name="40% - Énfasis5 3 9" xfId="33897"/>
    <cellStyle name="40% - Énfasis5 4" xfId="33898"/>
    <cellStyle name="40% - Énfasis5 4 10" xfId="33899"/>
    <cellStyle name="40% - Énfasis5 4 11" xfId="33900"/>
    <cellStyle name="40% - Énfasis5 4 12" xfId="33901"/>
    <cellStyle name="40% - Énfasis5 4 13" xfId="33902"/>
    <cellStyle name="40% - Énfasis5 4 2" xfId="33903"/>
    <cellStyle name="40% - Énfasis5 4 3" xfId="33904"/>
    <cellStyle name="40% - Énfasis5 4 4" xfId="33905"/>
    <cellStyle name="40% - Énfasis5 4 5" xfId="33906"/>
    <cellStyle name="40% - Énfasis5 4 6" xfId="33907"/>
    <cellStyle name="40% - Énfasis5 4 7" xfId="33908"/>
    <cellStyle name="40% - Énfasis5 4 8" xfId="33909"/>
    <cellStyle name="40% - Énfasis5 4 9" xfId="33910"/>
    <cellStyle name="40% - Énfasis5 5" xfId="33911"/>
    <cellStyle name="40% - Énfasis5 5 10" xfId="33912"/>
    <cellStyle name="40% - Énfasis5 5 10 2" xfId="33913"/>
    <cellStyle name="40% - Énfasis5 5 10 2 2" xfId="33914"/>
    <cellStyle name="40% - Énfasis5 5 10 2 2 2" xfId="33915"/>
    <cellStyle name="40% - Énfasis5 5 10 2 2 2 2" xfId="33916"/>
    <cellStyle name="40% - Énfasis5 5 10 2 2 3" xfId="33917"/>
    <cellStyle name="40% - Énfasis5 5 10 2 2 3 2" xfId="33918"/>
    <cellStyle name="40% - Énfasis5 5 10 2 2 4" xfId="33919"/>
    <cellStyle name="40% - Énfasis5 5 10 2 3" xfId="33920"/>
    <cellStyle name="40% - Énfasis5 5 10 2 3 2" xfId="33921"/>
    <cellStyle name="40% - Énfasis5 5 10 2 4" xfId="33922"/>
    <cellStyle name="40% - Énfasis5 5 10 2 4 2" xfId="33923"/>
    <cellStyle name="40% - Énfasis5 5 10 2 5" xfId="33924"/>
    <cellStyle name="40% - Énfasis5 5 10 3" xfId="33925"/>
    <cellStyle name="40% - Énfasis5 5 10 3 2" xfId="33926"/>
    <cellStyle name="40% - Énfasis5 5 10 3 2 2" xfId="33927"/>
    <cellStyle name="40% - Énfasis5 5 10 3 3" xfId="33928"/>
    <cellStyle name="40% - Énfasis5 5 10 3 3 2" xfId="33929"/>
    <cellStyle name="40% - Énfasis5 5 10 3 4" xfId="33930"/>
    <cellStyle name="40% - Énfasis5 5 10 4" xfId="33931"/>
    <cellStyle name="40% - Énfasis5 5 10 4 2" xfId="33932"/>
    <cellStyle name="40% - Énfasis5 5 10 5" xfId="33933"/>
    <cellStyle name="40% - Énfasis5 5 10 5 2" xfId="33934"/>
    <cellStyle name="40% - Énfasis5 5 10 6" xfId="33935"/>
    <cellStyle name="40% - Énfasis5 5 11" xfId="33936"/>
    <cellStyle name="40% - Énfasis5 5 11 2" xfId="33937"/>
    <cellStyle name="40% - Énfasis5 5 11 2 2" xfId="33938"/>
    <cellStyle name="40% - Énfasis5 5 11 2 2 2" xfId="33939"/>
    <cellStyle name="40% - Énfasis5 5 11 2 2 2 2" xfId="33940"/>
    <cellStyle name="40% - Énfasis5 5 11 2 2 3" xfId="33941"/>
    <cellStyle name="40% - Énfasis5 5 11 2 2 3 2" xfId="33942"/>
    <cellStyle name="40% - Énfasis5 5 11 2 2 4" xfId="33943"/>
    <cellStyle name="40% - Énfasis5 5 11 2 3" xfId="33944"/>
    <cellStyle name="40% - Énfasis5 5 11 2 3 2" xfId="33945"/>
    <cellStyle name="40% - Énfasis5 5 11 2 4" xfId="33946"/>
    <cellStyle name="40% - Énfasis5 5 11 2 4 2" xfId="33947"/>
    <cellStyle name="40% - Énfasis5 5 11 2 5" xfId="33948"/>
    <cellStyle name="40% - Énfasis5 5 11 3" xfId="33949"/>
    <cellStyle name="40% - Énfasis5 5 11 3 2" xfId="33950"/>
    <cellStyle name="40% - Énfasis5 5 11 3 2 2" xfId="33951"/>
    <cellStyle name="40% - Énfasis5 5 11 3 3" xfId="33952"/>
    <cellStyle name="40% - Énfasis5 5 11 3 3 2" xfId="33953"/>
    <cellStyle name="40% - Énfasis5 5 11 3 4" xfId="33954"/>
    <cellStyle name="40% - Énfasis5 5 11 4" xfId="33955"/>
    <cellStyle name="40% - Énfasis5 5 11 4 2" xfId="33956"/>
    <cellStyle name="40% - Énfasis5 5 11 5" xfId="33957"/>
    <cellStyle name="40% - Énfasis5 5 11 5 2" xfId="33958"/>
    <cellStyle name="40% - Énfasis5 5 11 6" xfId="33959"/>
    <cellStyle name="40% - Énfasis5 5 12" xfId="33960"/>
    <cellStyle name="40% - Énfasis5 5 12 2" xfId="33961"/>
    <cellStyle name="40% - Énfasis5 5 12 2 2" xfId="33962"/>
    <cellStyle name="40% - Énfasis5 5 12 2 2 2" xfId="33963"/>
    <cellStyle name="40% - Énfasis5 5 12 2 3" xfId="33964"/>
    <cellStyle name="40% - Énfasis5 5 12 2 3 2" xfId="33965"/>
    <cellStyle name="40% - Énfasis5 5 12 2 4" xfId="33966"/>
    <cellStyle name="40% - Énfasis5 5 12 3" xfId="33967"/>
    <cellStyle name="40% - Énfasis5 5 12 3 2" xfId="33968"/>
    <cellStyle name="40% - Énfasis5 5 12 4" xfId="33969"/>
    <cellStyle name="40% - Énfasis5 5 12 4 2" xfId="33970"/>
    <cellStyle name="40% - Énfasis5 5 12 5" xfId="33971"/>
    <cellStyle name="40% - Énfasis5 5 13" xfId="33972"/>
    <cellStyle name="40% - Énfasis5 5 13 2" xfId="33973"/>
    <cellStyle name="40% - Énfasis5 5 13 2 2" xfId="33974"/>
    <cellStyle name="40% - Énfasis5 5 13 3" xfId="33975"/>
    <cellStyle name="40% - Énfasis5 5 13 3 2" xfId="33976"/>
    <cellStyle name="40% - Énfasis5 5 13 4" xfId="33977"/>
    <cellStyle name="40% - Énfasis5 5 14" xfId="33978"/>
    <cellStyle name="40% - Énfasis5 5 14 2" xfId="33979"/>
    <cellStyle name="40% - Énfasis5 5 15" xfId="33980"/>
    <cellStyle name="40% - Énfasis5 5 15 2" xfId="33981"/>
    <cellStyle name="40% - Énfasis5 5 16" xfId="33982"/>
    <cellStyle name="40% - Énfasis5 5 17" xfId="33983"/>
    <cellStyle name="40% - Énfasis5 5 2" xfId="33984"/>
    <cellStyle name="40% - Énfasis5 5 2 2" xfId="33985"/>
    <cellStyle name="40% - Énfasis5 5 2 2 2" xfId="33986"/>
    <cellStyle name="40% - Énfasis5 5 2 2 2 2" xfId="33987"/>
    <cellStyle name="40% - Énfasis5 5 2 2 2 2 2" xfId="33988"/>
    <cellStyle name="40% - Énfasis5 5 2 2 2 2 2 2" xfId="33989"/>
    <cellStyle name="40% - Énfasis5 5 2 2 2 2 2 2 2" xfId="33990"/>
    <cellStyle name="40% - Énfasis5 5 2 2 2 2 2 3" xfId="33991"/>
    <cellStyle name="40% - Énfasis5 5 2 2 2 2 2 3 2" xfId="33992"/>
    <cellStyle name="40% - Énfasis5 5 2 2 2 2 2 4" xfId="33993"/>
    <cellStyle name="40% - Énfasis5 5 2 2 2 2 3" xfId="33994"/>
    <cellStyle name="40% - Énfasis5 5 2 2 2 2 3 2" xfId="33995"/>
    <cellStyle name="40% - Énfasis5 5 2 2 2 2 4" xfId="33996"/>
    <cellStyle name="40% - Énfasis5 5 2 2 2 2 4 2" xfId="33997"/>
    <cellStyle name="40% - Énfasis5 5 2 2 2 2 5" xfId="33998"/>
    <cellStyle name="40% - Énfasis5 5 2 2 2 3" xfId="33999"/>
    <cellStyle name="40% - Énfasis5 5 2 2 2 3 2" xfId="34000"/>
    <cellStyle name="40% - Énfasis5 5 2 2 2 3 2 2" xfId="34001"/>
    <cellStyle name="40% - Énfasis5 5 2 2 2 3 3" xfId="34002"/>
    <cellStyle name="40% - Énfasis5 5 2 2 2 3 3 2" xfId="34003"/>
    <cellStyle name="40% - Énfasis5 5 2 2 2 3 4" xfId="34004"/>
    <cellStyle name="40% - Énfasis5 5 2 2 2 4" xfId="34005"/>
    <cellStyle name="40% - Énfasis5 5 2 2 2 4 2" xfId="34006"/>
    <cellStyle name="40% - Énfasis5 5 2 2 2 5" xfId="34007"/>
    <cellStyle name="40% - Énfasis5 5 2 2 2 5 2" xfId="34008"/>
    <cellStyle name="40% - Énfasis5 5 2 2 2 6" xfId="34009"/>
    <cellStyle name="40% - Énfasis5 5 2 2 3" xfId="34010"/>
    <cellStyle name="40% - Énfasis5 5 2 2 3 2" xfId="34011"/>
    <cellStyle name="40% - Énfasis5 5 2 2 3 2 2" xfId="34012"/>
    <cellStyle name="40% - Énfasis5 5 2 2 3 2 2 2" xfId="34013"/>
    <cellStyle name="40% - Énfasis5 5 2 2 3 2 2 2 2" xfId="34014"/>
    <cellStyle name="40% - Énfasis5 5 2 2 3 2 2 3" xfId="34015"/>
    <cellStyle name="40% - Énfasis5 5 2 2 3 2 2 3 2" xfId="34016"/>
    <cellStyle name="40% - Énfasis5 5 2 2 3 2 2 4" xfId="34017"/>
    <cellStyle name="40% - Énfasis5 5 2 2 3 2 3" xfId="34018"/>
    <cellStyle name="40% - Énfasis5 5 2 2 3 2 3 2" xfId="34019"/>
    <cellStyle name="40% - Énfasis5 5 2 2 3 2 4" xfId="34020"/>
    <cellStyle name="40% - Énfasis5 5 2 2 3 2 4 2" xfId="34021"/>
    <cellStyle name="40% - Énfasis5 5 2 2 3 2 5" xfId="34022"/>
    <cellStyle name="40% - Énfasis5 5 2 2 3 3" xfId="34023"/>
    <cellStyle name="40% - Énfasis5 5 2 2 3 3 2" xfId="34024"/>
    <cellStyle name="40% - Énfasis5 5 2 2 3 3 2 2" xfId="34025"/>
    <cellStyle name="40% - Énfasis5 5 2 2 3 3 3" xfId="34026"/>
    <cellStyle name="40% - Énfasis5 5 2 2 3 3 3 2" xfId="34027"/>
    <cellStyle name="40% - Énfasis5 5 2 2 3 3 4" xfId="34028"/>
    <cellStyle name="40% - Énfasis5 5 2 2 3 4" xfId="34029"/>
    <cellStyle name="40% - Énfasis5 5 2 2 3 4 2" xfId="34030"/>
    <cellStyle name="40% - Énfasis5 5 2 2 3 5" xfId="34031"/>
    <cellStyle name="40% - Énfasis5 5 2 2 3 5 2" xfId="34032"/>
    <cellStyle name="40% - Énfasis5 5 2 2 3 6" xfId="34033"/>
    <cellStyle name="40% - Énfasis5 5 2 2 4" xfId="34034"/>
    <cellStyle name="40% - Énfasis5 5 2 2 4 2" xfId="34035"/>
    <cellStyle name="40% - Énfasis5 5 2 2 4 2 2" xfId="34036"/>
    <cellStyle name="40% - Énfasis5 5 2 2 4 2 2 2" xfId="34037"/>
    <cellStyle name="40% - Énfasis5 5 2 2 4 2 3" xfId="34038"/>
    <cellStyle name="40% - Énfasis5 5 2 2 4 2 3 2" xfId="34039"/>
    <cellStyle name="40% - Énfasis5 5 2 2 4 2 4" xfId="34040"/>
    <cellStyle name="40% - Énfasis5 5 2 2 4 3" xfId="34041"/>
    <cellStyle name="40% - Énfasis5 5 2 2 4 3 2" xfId="34042"/>
    <cellStyle name="40% - Énfasis5 5 2 2 4 4" xfId="34043"/>
    <cellStyle name="40% - Énfasis5 5 2 2 4 4 2" xfId="34044"/>
    <cellStyle name="40% - Énfasis5 5 2 2 4 5" xfId="34045"/>
    <cellStyle name="40% - Énfasis5 5 2 2 5" xfId="34046"/>
    <cellStyle name="40% - Énfasis5 5 2 2 5 2" xfId="34047"/>
    <cellStyle name="40% - Énfasis5 5 2 2 5 2 2" xfId="34048"/>
    <cellStyle name="40% - Énfasis5 5 2 2 5 3" xfId="34049"/>
    <cellStyle name="40% - Énfasis5 5 2 2 5 3 2" xfId="34050"/>
    <cellStyle name="40% - Énfasis5 5 2 2 5 4" xfId="34051"/>
    <cellStyle name="40% - Énfasis5 5 2 2 6" xfId="34052"/>
    <cellStyle name="40% - Énfasis5 5 2 2 6 2" xfId="34053"/>
    <cellStyle name="40% - Énfasis5 5 2 2 7" xfId="34054"/>
    <cellStyle name="40% - Énfasis5 5 2 2 7 2" xfId="34055"/>
    <cellStyle name="40% - Énfasis5 5 2 2 8" xfId="34056"/>
    <cellStyle name="40% - Énfasis5 5 2 3" xfId="34057"/>
    <cellStyle name="40% - Énfasis5 5 2 3 2" xfId="34058"/>
    <cellStyle name="40% - Énfasis5 5 2 3 2 2" xfId="34059"/>
    <cellStyle name="40% - Énfasis5 5 2 3 2 2 2" xfId="34060"/>
    <cellStyle name="40% - Énfasis5 5 2 3 2 2 2 2" xfId="34061"/>
    <cellStyle name="40% - Énfasis5 5 2 3 2 2 3" xfId="34062"/>
    <cellStyle name="40% - Énfasis5 5 2 3 2 2 3 2" xfId="34063"/>
    <cellStyle name="40% - Énfasis5 5 2 3 2 2 4" xfId="34064"/>
    <cellStyle name="40% - Énfasis5 5 2 3 2 3" xfId="34065"/>
    <cellStyle name="40% - Énfasis5 5 2 3 2 3 2" xfId="34066"/>
    <cellStyle name="40% - Énfasis5 5 2 3 2 4" xfId="34067"/>
    <cellStyle name="40% - Énfasis5 5 2 3 2 4 2" xfId="34068"/>
    <cellStyle name="40% - Énfasis5 5 2 3 2 5" xfId="34069"/>
    <cellStyle name="40% - Énfasis5 5 2 3 3" xfId="34070"/>
    <cellStyle name="40% - Énfasis5 5 2 3 3 2" xfId="34071"/>
    <cellStyle name="40% - Énfasis5 5 2 3 3 2 2" xfId="34072"/>
    <cellStyle name="40% - Énfasis5 5 2 3 3 3" xfId="34073"/>
    <cellStyle name="40% - Énfasis5 5 2 3 3 3 2" xfId="34074"/>
    <cellStyle name="40% - Énfasis5 5 2 3 3 4" xfId="34075"/>
    <cellStyle name="40% - Énfasis5 5 2 3 4" xfId="34076"/>
    <cellStyle name="40% - Énfasis5 5 2 3 4 2" xfId="34077"/>
    <cellStyle name="40% - Énfasis5 5 2 3 5" xfId="34078"/>
    <cellStyle name="40% - Énfasis5 5 2 3 5 2" xfId="34079"/>
    <cellStyle name="40% - Énfasis5 5 2 3 6" xfId="34080"/>
    <cellStyle name="40% - Énfasis5 5 2 4" xfId="34081"/>
    <cellStyle name="40% - Énfasis5 5 2 4 2" xfId="34082"/>
    <cellStyle name="40% - Énfasis5 5 2 4 2 2" xfId="34083"/>
    <cellStyle name="40% - Énfasis5 5 2 4 2 2 2" xfId="34084"/>
    <cellStyle name="40% - Énfasis5 5 2 4 2 2 2 2" xfId="34085"/>
    <cellStyle name="40% - Énfasis5 5 2 4 2 2 3" xfId="34086"/>
    <cellStyle name="40% - Énfasis5 5 2 4 2 2 3 2" xfId="34087"/>
    <cellStyle name="40% - Énfasis5 5 2 4 2 2 4" xfId="34088"/>
    <cellStyle name="40% - Énfasis5 5 2 4 2 3" xfId="34089"/>
    <cellStyle name="40% - Énfasis5 5 2 4 2 3 2" xfId="34090"/>
    <cellStyle name="40% - Énfasis5 5 2 4 2 4" xfId="34091"/>
    <cellStyle name="40% - Énfasis5 5 2 4 2 4 2" xfId="34092"/>
    <cellStyle name="40% - Énfasis5 5 2 4 2 5" xfId="34093"/>
    <cellStyle name="40% - Énfasis5 5 2 4 3" xfId="34094"/>
    <cellStyle name="40% - Énfasis5 5 2 4 3 2" xfId="34095"/>
    <cellStyle name="40% - Énfasis5 5 2 4 3 2 2" xfId="34096"/>
    <cellStyle name="40% - Énfasis5 5 2 4 3 3" xfId="34097"/>
    <cellStyle name="40% - Énfasis5 5 2 4 3 3 2" xfId="34098"/>
    <cellStyle name="40% - Énfasis5 5 2 4 3 4" xfId="34099"/>
    <cellStyle name="40% - Énfasis5 5 2 4 4" xfId="34100"/>
    <cellStyle name="40% - Énfasis5 5 2 4 4 2" xfId="34101"/>
    <cellStyle name="40% - Énfasis5 5 2 4 5" xfId="34102"/>
    <cellStyle name="40% - Énfasis5 5 2 4 5 2" xfId="34103"/>
    <cellStyle name="40% - Énfasis5 5 2 4 6" xfId="34104"/>
    <cellStyle name="40% - Énfasis5 5 2 5" xfId="34105"/>
    <cellStyle name="40% - Énfasis5 5 2 5 2" xfId="34106"/>
    <cellStyle name="40% - Énfasis5 5 2 5 2 2" xfId="34107"/>
    <cellStyle name="40% - Énfasis5 5 2 5 2 2 2" xfId="34108"/>
    <cellStyle name="40% - Énfasis5 5 2 5 2 3" xfId="34109"/>
    <cellStyle name="40% - Énfasis5 5 2 5 2 3 2" xfId="34110"/>
    <cellStyle name="40% - Énfasis5 5 2 5 2 4" xfId="34111"/>
    <cellStyle name="40% - Énfasis5 5 2 5 3" xfId="34112"/>
    <cellStyle name="40% - Énfasis5 5 2 5 3 2" xfId="34113"/>
    <cellStyle name="40% - Énfasis5 5 2 5 4" xfId="34114"/>
    <cellStyle name="40% - Énfasis5 5 2 5 4 2" xfId="34115"/>
    <cellStyle name="40% - Énfasis5 5 2 5 5" xfId="34116"/>
    <cellStyle name="40% - Énfasis5 5 2 6" xfId="34117"/>
    <cellStyle name="40% - Énfasis5 5 2 6 2" xfId="34118"/>
    <cellStyle name="40% - Énfasis5 5 2 6 2 2" xfId="34119"/>
    <cellStyle name="40% - Énfasis5 5 2 6 3" xfId="34120"/>
    <cellStyle name="40% - Énfasis5 5 2 6 3 2" xfId="34121"/>
    <cellStyle name="40% - Énfasis5 5 2 6 4" xfId="34122"/>
    <cellStyle name="40% - Énfasis5 5 2 7" xfId="34123"/>
    <cellStyle name="40% - Énfasis5 5 2 7 2" xfId="34124"/>
    <cellStyle name="40% - Énfasis5 5 2 8" xfId="34125"/>
    <cellStyle name="40% - Énfasis5 5 2 8 2" xfId="34126"/>
    <cellStyle name="40% - Énfasis5 5 2 9" xfId="34127"/>
    <cellStyle name="40% - Énfasis5 5 3" xfId="34128"/>
    <cellStyle name="40% - Énfasis5 5 3 2" xfId="34129"/>
    <cellStyle name="40% - Énfasis5 5 3 2 2" xfId="34130"/>
    <cellStyle name="40% - Énfasis5 5 3 2 2 2" xfId="34131"/>
    <cellStyle name="40% - Énfasis5 5 3 2 2 2 2" xfId="34132"/>
    <cellStyle name="40% - Énfasis5 5 3 2 2 2 2 2" xfId="34133"/>
    <cellStyle name="40% - Énfasis5 5 3 2 2 2 2 2 2" xfId="34134"/>
    <cellStyle name="40% - Énfasis5 5 3 2 2 2 2 3" xfId="34135"/>
    <cellStyle name="40% - Énfasis5 5 3 2 2 2 2 3 2" xfId="34136"/>
    <cellStyle name="40% - Énfasis5 5 3 2 2 2 2 4" xfId="34137"/>
    <cellStyle name="40% - Énfasis5 5 3 2 2 2 3" xfId="34138"/>
    <cellStyle name="40% - Énfasis5 5 3 2 2 2 3 2" xfId="34139"/>
    <cellStyle name="40% - Énfasis5 5 3 2 2 2 4" xfId="34140"/>
    <cellStyle name="40% - Énfasis5 5 3 2 2 2 4 2" xfId="34141"/>
    <cellStyle name="40% - Énfasis5 5 3 2 2 2 5" xfId="34142"/>
    <cellStyle name="40% - Énfasis5 5 3 2 2 3" xfId="34143"/>
    <cellStyle name="40% - Énfasis5 5 3 2 2 3 2" xfId="34144"/>
    <cellStyle name="40% - Énfasis5 5 3 2 2 3 2 2" xfId="34145"/>
    <cellStyle name="40% - Énfasis5 5 3 2 2 3 3" xfId="34146"/>
    <cellStyle name="40% - Énfasis5 5 3 2 2 3 3 2" xfId="34147"/>
    <cellStyle name="40% - Énfasis5 5 3 2 2 3 4" xfId="34148"/>
    <cellStyle name="40% - Énfasis5 5 3 2 2 4" xfId="34149"/>
    <cellStyle name="40% - Énfasis5 5 3 2 2 4 2" xfId="34150"/>
    <cellStyle name="40% - Énfasis5 5 3 2 2 5" xfId="34151"/>
    <cellStyle name="40% - Énfasis5 5 3 2 2 5 2" xfId="34152"/>
    <cellStyle name="40% - Énfasis5 5 3 2 2 6" xfId="34153"/>
    <cellStyle name="40% - Énfasis5 5 3 2 3" xfId="34154"/>
    <cellStyle name="40% - Énfasis5 5 3 2 3 2" xfId="34155"/>
    <cellStyle name="40% - Énfasis5 5 3 2 3 2 2" xfId="34156"/>
    <cellStyle name="40% - Énfasis5 5 3 2 3 2 2 2" xfId="34157"/>
    <cellStyle name="40% - Énfasis5 5 3 2 3 2 2 2 2" xfId="34158"/>
    <cellStyle name="40% - Énfasis5 5 3 2 3 2 2 3" xfId="34159"/>
    <cellStyle name="40% - Énfasis5 5 3 2 3 2 2 3 2" xfId="34160"/>
    <cellStyle name="40% - Énfasis5 5 3 2 3 2 2 4" xfId="34161"/>
    <cellStyle name="40% - Énfasis5 5 3 2 3 2 3" xfId="34162"/>
    <cellStyle name="40% - Énfasis5 5 3 2 3 2 3 2" xfId="34163"/>
    <cellStyle name="40% - Énfasis5 5 3 2 3 2 4" xfId="34164"/>
    <cellStyle name="40% - Énfasis5 5 3 2 3 2 4 2" xfId="34165"/>
    <cellStyle name="40% - Énfasis5 5 3 2 3 2 5" xfId="34166"/>
    <cellStyle name="40% - Énfasis5 5 3 2 3 3" xfId="34167"/>
    <cellStyle name="40% - Énfasis5 5 3 2 3 3 2" xfId="34168"/>
    <cellStyle name="40% - Énfasis5 5 3 2 3 3 2 2" xfId="34169"/>
    <cellStyle name="40% - Énfasis5 5 3 2 3 3 3" xfId="34170"/>
    <cellStyle name="40% - Énfasis5 5 3 2 3 3 3 2" xfId="34171"/>
    <cellStyle name="40% - Énfasis5 5 3 2 3 3 4" xfId="34172"/>
    <cellStyle name="40% - Énfasis5 5 3 2 3 4" xfId="34173"/>
    <cellStyle name="40% - Énfasis5 5 3 2 3 4 2" xfId="34174"/>
    <cellStyle name="40% - Énfasis5 5 3 2 3 5" xfId="34175"/>
    <cellStyle name="40% - Énfasis5 5 3 2 3 5 2" xfId="34176"/>
    <cellStyle name="40% - Énfasis5 5 3 2 3 6" xfId="34177"/>
    <cellStyle name="40% - Énfasis5 5 3 2 4" xfId="34178"/>
    <cellStyle name="40% - Énfasis5 5 3 2 4 2" xfId="34179"/>
    <cellStyle name="40% - Énfasis5 5 3 2 4 2 2" xfId="34180"/>
    <cellStyle name="40% - Énfasis5 5 3 2 4 2 2 2" xfId="34181"/>
    <cellStyle name="40% - Énfasis5 5 3 2 4 2 3" xfId="34182"/>
    <cellStyle name="40% - Énfasis5 5 3 2 4 2 3 2" xfId="34183"/>
    <cellStyle name="40% - Énfasis5 5 3 2 4 2 4" xfId="34184"/>
    <cellStyle name="40% - Énfasis5 5 3 2 4 3" xfId="34185"/>
    <cellStyle name="40% - Énfasis5 5 3 2 4 3 2" xfId="34186"/>
    <cellStyle name="40% - Énfasis5 5 3 2 4 4" xfId="34187"/>
    <cellStyle name="40% - Énfasis5 5 3 2 4 4 2" xfId="34188"/>
    <cellStyle name="40% - Énfasis5 5 3 2 4 5" xfId="34189"/>
    <cellStyle name="40% - Énfasis5 5 3 2 5" xfId="34190"/>
    <cellStyle name="40% - Énfasis5 5 3 2 5 2" xfId="34191"/>
    <cellStyle name="40% - Énfasis5 5 3 2 5 2 2" xfId="34192"/>
    <cellStyle name="40% - Énfasis5 5 3 2 5 3" xfId="34193"/>
    <cellStyle name="40% - Énfasis5 5 3 2 5 3 2" xfId="34194"/>
    <cellStyle name="40% - Énfasis5 5 3 2 5 4" xfId="34195"/>
    <cellStyle name="40% - Énfasis5 5 3 2 6" xfId="34196"/>
    <cellStyle name="40% - Énfasis5 5 3 2 6 2" xfId="34197"/>
    <cellStyle name="40% - Énfasis5 5 3 2 7" xfId="34198"/>
    <cellStyle name="40% - Énfasis5 5 3 2 7 2" xfId="34199"/>
    <cellStyle name="40% - Énfasis5 5 3 2 8" xfId="34200"/>
    <cellStyle name="40% - Énfasis5 5 3 3" xfId="34201"/>
    <cellStyle name="40% - Énfasis5 5 3 3 2" xfId="34202"/>
    <cellStyle name="40% - Énfasis5 5 3 3 2 2" xfId="34203"/>
    <cellStyle name="40% - Énfasis5 5 3 3 2 2 2" xfId="34204"/>
    <cellStyle name="40% - Énfasis5 5 3 3 2 2 2 2" xfId="34205"/>
    <cellStyle name="40% - Énfasis5 5 3 3 2 2 3" xfId="34206"/>
    <cellStyle name="40% - Énfasis5 5 3 3 2 2 3 2" xfId="34207"/>
    <cellStyle name="40% - Énfasis5 5 3 3 2 2 4" xfId="34208"/>
    <cellStyle name="40% - Énfasis5 5 3 3 2 3" xfId="34209"/>
    <cellStyle name="40% - Énfasis5 5 3 3 2 3 2" xfId="34210"/>
    <cellStyle name="40% - Énfasis5 5 3 3 2 4" xfId="34211"/>
    <cellStyle name="40% - Énfasis5 5 3 3 2 4 2" xfId="34212"/>
    <cellStyle name="40% - Énfasis5 5 3 3 2 5" xfId="34213"/>
    <cellStyle name="40% - Énfasis5 5 3 3 3" xfId="34214"/>
    <cellStyle name="40% - Énfasis5 5 3 3 3 2" xfId="34215"/>
    <cellStyle name="40% - Énfasis5 5 3 3 3 2 2" xfId="34216"/>
    <cellStyle name="40% - Énfasis5 5 3 3 3 3" xfId="34217"/>
    <cellStyle name="40% - Énfasis5 5 3 3 3 3 2" xfId="34218"/>
    <cellStyle name="40% - Énfasis5 5 3 3 3 4" xfId="34219"/>
    <cellStyle name="40% - Énfasis5 5 3 3 4" xfId="34220"/>
    <cellStyle name="40% - Énfasis5 5 3 3 4 2" xfId="34221"/>
    <cellStyle name="40% - Énfasis5 5 3 3 5" xfId="34222"/>
    <cellStyle name="40% - Énfasis5 5 3 3 5 2" xfId="34223"/>
    <cellStyle name="40% - Énfasis5 5 3 3 6" xfId="34224"/>
    <cellStyle name="40% - Énfasis5 5 3 4" xfId="34225"/>
    <cellStyle name="40% - Énfasis5 5 3 4 2" xfId="34226"/>
    <cellStyle name="40% - Énfasis5 5 3 4 2 2" xfId="34227"/>
    <cellStyle name="40% - Énfasis5 5 3 4 2 2 2" xfId="34228"/>
    <cellStyle name="40% - Énfasis5 5 3 4 2 2 2 2" xfId="34229"/>
    <cellStyle name="40% - Énfasis5 5 3 4 2 2 3" xfId="34230"/>
    <cellStyle name="40% - Énfasis5 5 3 4 2 2 3 2" xfId="34231"/>
    <cellStyle name="40% - Énfasis5 5 3 4 2 2 4" xfId="34232"/>
    <cellStyle name="40% - Énfasis5 5 3 4 2 3" xfId="34233"/>
    <cellStyle name="40% - Énfasis5 5 3 4 2 3 2" xfId="34234"/>
    <cellStyle name="40% - Énfasis5 5 3 4 2 4" xfId="34235"/>
    <cellStyle name="40% - Énfasis5 5 3 4 2 4 2" xfId="34236"/>
    <cellStyle name="40% - Énfasis5 5 3 4 2 5" xfId="34237"/>
    <cellStyle name="40% - Énfasis5 5 3 4 3" xfId="34238"/>
    <cellStyle name="40% - Énfasis5 5 3 4 3 2" xfId="34239"/>
    <cellStyle name="40% - Énfasis5 5 3 4 3 2 2" xfId="34240"/>
    <cellStyle name="40% - Énfasis5 5 3 4 3 3" xfId="34241"/>
    <cellStyle name="40% - Énfasis5 5 3 4 3 3 2" xfId="34242"/>
    <cellStyle name="40% - Énfasis5 5 3 4 3 4" xfId="34243"/>
    <cellStyle name="40% - Énfasis5 5 3 4 4" xfId="34244"/>
    <cellStyle name="40% - Énfasis5 5 3 4 4 2" xfId="34245"/>
    <cellStyle name="40% - Énfasis5 5 3 4 5" xfId="34246"/>
    <cellStyle name="40% - Énfasis5 5 3 4 5 2" xfId="34247"/>
    <cellStyle name="40% - Énfasis5 5 3 4 6" xfId="34248"/>
    <cellStyle name="40% - Énfasis5 5 3 5" xfId="34249"/>
    <cellStyle name="40% - Énfasis5 5 3 5 2" xfId="34250"/>
    <cellStyle name="40% - Énfasis5 5 3 5 2 2" xfId="34251"/>
    <cellStyle name="40% - Énfasis5 5 3 5 2 2 2" xfId="34252"/>
    <cellStyle name="40% - Énfasis5 5 3 5 2 3" xfId="34253"/>
    <cellStyle name="40% - Énfasis5 5 3 5 2 3 2" xfId="34254"/>
    <cellStyle name="40% - Énfasis5 5 3 5 2 4" xfId="34255"/>
    <cellStyle name="40% - Énfasis5 5 3 5 3" xfId="34256"/>
    <cellStyle name="40% - Énfasis5 5 3 5 3 2" xfId="34257"/>
    <cellStyle name="40% - Énfasis5 5 3 5 4" xfId="34258"/>
    <cellStyle name="40% - Énfasis5 5 3 5 4 2" xfId="34259"/>
    <cellStyle name="40% - Énfasis5 5 3 5 5" xfId="34260"/>
    <cellStyle name="40% - Énfasis5 5 3 6" xfId="34261"/>
    <cellStyle name="40% - Énfasis5 5 3 6 2" xfId="34262"/>
    <cellStyle name="40% - Énfasis5 5 3 6 2 2" xfId="34263"/>
    <cellStyle name="40% - Énfasis5 5 3 6 3" xfId="34264"/>
    <cellStyle name="40% - Énfasis5 5 3 6 3 2" xfId="34265"/>
    <cellStyle name="40% - Énfasis5 5 3 6 4" xfId="34266"/>
    <cellStyle name="40% - Énfasis5 5 3 7" xfId="34267"/>
    <cellStyle name="40% - Énfasis5 5 3 7 2" xfId="34268"/>
    <cellStyle name="40% - Énfasis5 5 3 8" xfId="34269"/>
    <cellStyle name="40% - Énfasis5 5 3 8 2" xfId="34270"/>
    <cellStyle name="40% - Énfasis5 5 3 9" xfId="34271"/>
    <cellStyle name="40% - Énfasis5 5 4" xfId="34272"/>
    <cellStyle name="40% - Énfasis5 5 4 2" xfId="34273"/>
    <cellStyle name="40% - Énfasis5 5 4 2 2" xfId="34274"/>
    <cellStyle name="40% - Énfasis5 5 4 2 2 2" xfId="34275"/>
    <cellStyle name="40% - Énfasis5 5 4 2 2 2 2" xfId="34276"/>
    <cellStyle name="40% - Énfasis5 5 4 2 2 2 2 2" xfId="34277"/>
    <cellStyle name="40% - Énfasis5 5 4 2 2 2 2 2 2" xfId="34278"/>
    <cellStyle name="40% - Énfasis5 5 4 2 2 2 2 3" xfId="34279"/>
    <cellStyle name="40% - Énfasis5 5 4 2 2 2 2 3 2" xfId="34280"/>
    <cellStyle name="40% - Énfasis5 5 4 2 2 2 2 4" xfId="34281"/>
    <cellStyle name="40% - Énfasis5 5 4 2 2 2 3" xfId="34282"/>
    <cellStyle name="40% - Énfasis5 5 4 2 2 2 3 2" xfId="34283"/>
    <cellStyle name="40% - Énfasis5 5 4 2 2 2 4" xfId="34284"/>
    <cellStyle name="40% - Énfasis5 5 4 2 2 2 4 2" xfId="34285"/>
    <cellStyle name="40% - Énfasis5 5 4 2 2 2 5" xfId="34286"/>
    <cellStyle name="40% - Énfasis5 5 4 2 2 3" xfId="34287"/>
    <cellStyle name="40% - Énfasis5 5 4 2 2 3 2" xfId="34288"/>
    <cellStyle name="40% - Énfasis5 5 4 2 2 3 2 2" xfId="34289"/>
    <cellStyle name="40% - Énfasis5 5 4 2 2 3 3" xfId="34290"/>
    <cellStyle name="40% - Énfasis5 5 4 2 2 3 3 2" xfId="34291"/>
    <cellStyle name="40% - Énfasis5 5 4 2 2 3 4" xfId="34292"/>
    <cellStyle name="40% - Énfasis5 5 4 2 2 4" xfId="34293"/>
    <cellStyle name="40% - Énfasis5 5 4 2 2 4 2" xfId="34294"/>
    <cellStyle name="40% - Énfasis5 5 4 2 2 5" xfId="34295"/>
    <cellStyle name="40% - Énfasis5 5 4 2 2 5 2" xfId="34296"/>
    <cellStyle name="40% - Énfasis5 5 4 2 2 6" xfId="34297"/>
    <cellStyle name="40% - Énfasis5 5 4 2 3" xfId="34298"/>
    <cellStyle name="40% - Énfasis5 5 4 2 3 2" xfId="34299"/>
    <cellStyle name="40% - Énfasis5 5 4 2 3 2 2" xfId="34300"/>
    <cellStyle name="40% - Énfasis5 5 4 2 3 2 2 2" xfId="34301"/>
    <cellStyle name="40% - Énfasis5 5 4 2 3 2 2 2 2" xfId="34302"/>
    <cellStyle name="40% - Énfasis5 5 4 2 3 2 2 3" xfId="34303"/>
    <cellStyle name="40% - Énfasis5 5 4 2 3 2 2 3 2" xfId="34304"/>
    <cellStyle name="40% - Énfasis5 5 4 2 3 2 2 4" xfId="34305"/>
    <cellStyle name="40% - Énfasis5 5 4 2 3 2 3" xfId="34306"/>
    <cellStyle name="40% - Énfasis5 5 4 2 3 2 3 2" xfId="34307"/>
    <cellStyle name="40% - Énfasis5 5 4 2 3 2 4" xfId="34308"/>
    <cellStyle name="40% - Énfasis5 5 4 2 3 2 4 2" xfId="34309"/>
    <cellStyle name="40% - Énfasis5 5 4 2 3 2 5" xfId="34310"/>
    <cellStyle name="40% - Énfasis5 5 4 2 3 3" xfId="34311"/>
    <cellStyle name="40% - Énfasis5 5 4 2 3 3 2" xfId="34312"/>
    <cellStyle name="40% - Énfasis5 5 4 2 3 3 2 2" xfId="34313"/>
    <cellStyle name="40% - Énfasis5 5 4 2 3 3 3" xfId="34314"/>
    <cellStyle name="40% - Énfasis5 5 4 2 3 3 3 2" xfId="34315"/>
    <cellStyle name="40% - Énfasis5 5 4 2 3 3 4" xfId="34316"/>
    <cellStyle name="40% - Énfasis5 5 4 2 3 4" xfId="34317"/>
    <cellStyle name="40% - Énfasis5 5 4 2 3 4 2" xfId="34318"/>
    <cellStyle name="40% - Énfasis5 5 4 2 3 5" xfId="34319"/>
    <cellStyle name="40% - Énfasis5 5 4 2 3 5 2" xfId="34320"/>
    <cellStyle name="40% - Énfasis5 5 4 2 3 6" xfId="34321"/>
    <cellStyle name="40% - Énfasis5 5 4 2 4" xfId="34322"/>
    <cellStyle name="40% - Énfasis5 5 4 2 4 2" xfId="34323"/>
    <cellStyle name="40% - Énfasis5 5 4 2 4 2 2" xfId="34324"/>
    <cellStyle name="40% - Énfasis5 5 4 2 4 2 2 2" xfId="34325"/>
    <cellStyle name="40% - Énfasis5 5 4 2 4 2 3" xfId="34326"/>
    <cellStyle name="40% - Énfasis5 5 4 2 4 2 3 2" xfId="34327"/>
    <cellStyle name="40% - Énfasis5 5 4 2 4 2 4" xfId="34328"/>
    <cellStyle name="40% - Énfasis5 5 4 2 4 3" xfId="34329"/>
    <cellStyle name="40% - Énfasis5 5 4 2 4 3 2" xfId="34330"/>
    <cellStyle name="40% - Énfasis5 5 4 2 4 4" xfId="34331"/>
    <cellStyle name="40% - Énfasis5 5 4 2 4 4 2" xfId="34332"/>
    <cellStyle name="40% - Énfasis5 5 4 2 4 5" xfId="34333"/>
    <cellStyle name="40% - Énfasis5 5 4 2 5" xfId="34334"/>
    <cellStyle name="40% - Énfasis5 5 4 2 5 2" xfId="34335"/>
    <cellStyle name="40% - Énfasis5 5 4 2 5 2 2" xfId="34336"/>
    <cellStyle name="40% - Énfasis5 5 4 2 5 3" xfId="34337"/>
    <cellStyle name="40% - Énfasis5 5 4 2 5 3 2" xfId="34338"/>
    <cellStyle name="40% - Énfasis5 5 4 2 5 4" xfId="34339"/>
    <cellStyle name="40% - Énfasis5 5 4 2 6" xfId="34340"/>
    <cellStyle name="40% - Énfasis5 5 4 2 6 2" xfId="34341"/>
    <cellStyle name="40% - Énfasis5 5 4 2 7" xfId="34342"/>
    <cellStyle name="40% - Énfasis5 5 4 2 7 2" xfId="34343"/>
    <cellStyle name="40% - Énfasis5 5 4 2 8" xfId="34344"/>
    <cellStyle name="40% - Énfasis5 5 4 3" xfId="34345"/>
    <cellStyle name="40% - Énfasis5 5 4 3 2" xfId="34346"/>
    <cellStyle name="40% - Énfasis5 5 4 3 2 2" xfId="34347"/>
    <cellStyle name="40% - Énfasis5 5 4 3 2 2 2" xfId="34348"/>
    <cellStyle name="40% - Énfasis5 5 4 3 2 2 2 2" xfId="34349"/>
    <cellStyle name="40% - Énfasis5 5 4 3 2 2 3" xfId="34350"/>
    <cellStyle name="40% - Énfasis5 5 4 3 2 2 3 2" xfId="34351"/>
    <cellStyle name="40% - Énfasis5 5 4 3 2 2 4" xfId="34352"/>
    <cellStyle name="40% - Énfasis5 5 4 3 2 3" xfId="34353"/>
    <cellStyle name="40% - Énfasis5 5 4 3 2 3 2" xfId="34354"/>
    <cellStyle name="40% - Énfasis5 5 4 3 2 4" xfId="34355"/>
    <cellStyle name="40% - Énfasis5 5 4 3 2 4 2" xfId="34356"/>
    <cellStyle name="40% - Énfasis5 5 4 3 2 5" xfId="34357"/>
    <cellStyle name="40% - Énfasis5 5 4 3 3" xfId="34358"/>
    <cellStyle name="40% - Énfasis5 5 4 3 3 2" xfId="34359"/>
    <cellStyle name="40% - Énfasis5 5 4 3 3 2 2" xfId="34360"/>
    <cellStyle name="40% - Énfasis5 5 4 3 3 3" xfId="34361"/>
    <cellStyle name="40% - Énfasis5 5 4 3 3 3 2" xfId="34362"/>
    <cellStyle name="40% - Énfasis5 5 4 3 3 4" xfId="34363"/>
    <cellStyle name="40% - Énfasis5 5 4 3 4" xfId="34364"/>
    <cellStyle name="40% - Énfasis5 5 4 3 4 2" xfId="34365"/>
    <cellStyle name="40% - Énfasis5 5 4 3 5" xfId="34366"/>
    <cellStyle name="40% - Énfasis5 5 4 3 5 2" xfId="34367"/>
    <cellStyle name="40% - Énfasis5 5 4 3 6" xfId="34368"/>
    <cellStyle name="40% - Énfasis5 5 4 4" xfId="34369"/>
    <cellStyle name="40% - Énfasis5 5 4 4 2" xfId="34370"/>
    <cellStyle name="40% - Énfasis5 5 4 4 2 2" xfId="34371"/>
    <cellStyle name="40% - Énfasis5 5 4 4 2 2 2" xfId="34372"/>
    <cellStyle name="40% - Énfasis5 5 4 4 2 2 2 2" xfId="34373"/>
    <cellStyle name="40% - Énfasis5 5 4 4 2 2 3" xfId="34374"/>
    <cellStyle name="40% - Énfasis5 5 4 4 2 2 3 2" xfId="34375"/>
    <cellStyle name="40% - Énfasis5 5 4 4 2 2 4" xfId="34376"/>
    <cellStyle name="40% - Énfasis5 5 4 4 2 3" xfId="34377"/>
    <cellStyle name="40% - Énfasis5 5 4 4 2 3 2" xfId="34378"/>
    <cellStyle name="40% - Énfasis5 5 4 4 2 4" xfId="34379"/>
    <cellStyle name="40% - Énfasis5 5 4 4 2 4 2" xfId="34380"/>
    <cellStyle name="40% - Énfasis5 5 4 4 2 5" xfId="34381"/>
    <cellStyle name="40% - Énfasis5 5 4 4 3" xfId="34382"/>
    <cellStyle name="40% - Énfasis5 5 4 4 3 2" xfId="34383"/>
    <cellStyle name="40% - Énfasis5 5 4 4 3 2 2" xfId="34384"/>
    <cellStyle name="40% - Énfasis5 5 4 4 3 3" xfId="34385"/>
    <cellStyle name="40% - Énfasis5 5 4 4 3 3 2" xfId="34386"/>
    <cellStyle name="40% - Énfasis5 5 4 4 3 4" xfId="34387"/>
    <cellStyle name="40% - Énfasis5 5 4 4 4" xfId="34388"/>
    <cellStyle name="40% - Énfasis5 5 4 4 4 2" xfId="34389"/>
    <cellStyle name="40% - Énfasis5 5 4 4 5" xfId="34390"/>
    <cellStyle name="40% - Énfasis5 5 4 4 5 2" xfId="34391"/>
    <cellStyle name="40% - Énfasis5 5 4 4 6" xfId="34392"/>
    <cellStyle name="40% - Énfasis5 5 4 5" xfId="34393"/>
    <cellStyle name="40% - Énfasis5 5 4 5 2" xfId="34394"/>
    <cellStyle name="40% - Énfasis5 5 4 5 2 2" xfId="34395"/>
    <cellStyle name="40% - Énfasis5 5 4 5 2 2 2" xfId="34396"/>
    <cellStyle name="40% - Énfasis5 5 4 5 2 3" xfId="34397"/>
    <cellStyle name="40% - Énfasis5 5 4 5 2 3 2" xfId="34398"/>
    <cellStyle name="40% - Énfasis5 5 4 5 2 4" xfId="34399"/>
    <cellStyle name="40% - Énfasis5 5 4 5 3" xfId="34400"/>
    <cellStyle name="40% - Énfasis5 5 4 5 3 2" xfId="34401"/>
    <cellStyle name="40% - Énfasis5 5 4 5 4" xfId="34402"/>
    <cellStyle name="40% - Énfasis5 5 4 5 4 2" xfId="34403"/>
    <cellStyle name="40% - Énfasis5 5 4 5 5" xfId="34404"/>
    <cellStyle name="40% - Énfasis5 5 4 6" xfId="34405"/>
    <cellStyle name="40% - Énfasis5 5 4 6 2" xfId="34406"/>
    <cellStyle name="40% - Énfasis5 5 4 6 2 2" xfId="34407"/>
    <cellStyle name="40% - Énfasis5 5 4 6 3" xfId="34408"/>
    <cellStyle name="40% - Énfasis5 5 4 6 3 2" xfId="34409"/>
    <cellStyle name="40% - Énfasis5 5 4 6 4" xfId="34410"/>
    <cellStyle name="40% - Énfasis5 5 4 7" xfId="34411"/>
    <cellStyle name="40% - Énfasis5 5 4 7 2" xfId="34412"/>
    <cellStyle name="40% - Énfasis5 5 4 8" xfId="34413"/>
    <cellStyle name="40% - Énfasis5 5 4 8 2" xfId="34414"/>
    <cellStyle name="40% - Énfasis5 5 4 9" xfId="34415"/>
    <cellStyle name="40% - Énfasis5 5 5" xfId="34416"/>
    <cellStyle name="40% - Énfasis5 5 5 2" xfId="34417"/>
    <cellStyle name="40% - Énfasis5 5 5 2 2" xfId="34418"/>
    <cellStyle name="40% - Énfasis5 5 5 2 2 2" xfId="34419"/>
    <cellStyle name="40% - Énfasis5 5 5 2 2 2 2" xfId="34420"/>
    <cellStyle name="40% - Énfasis5 5 5 2 2 2 2 2" xfId="34421"/>
    <cellStyle name="40% - Énfasis5 5 5 2 2 2 2 2 2" xfId="34422"/>
    <cellStyle name="40% - Énfasis5 5 5 2 2 2 2 3" xfId="34423"/>
    <cellStyle name="40% - Énfasis5 5 5 2 2 2 2 3 2" xfId="34424"/>
    <cellStyle name="40% - Énfasis5 5 5 2 2 2 2 4" xfId="34425"/>
    <cellStyle name="40% - Énfasis5 5 5 2 2 2 3" xfId="34426"/>
    <cellStyle name="40% - Énfasis5 5 5 2 2 2 3 2" xfId="34427"/>
    <cellStyle name="40% - Énfasis5 5 5 2 2 2 4" xfId="34428"/>
    <cellStyle name="40% - Énfasis5 5 5 2 2 2 4 2" xfId="34429"/>
    <cellStyle name="40% - Énfasis5 5 5 2 2 2 5" xfId="34430"/>
    <cellStyle name="40% - Énfasis5 5 5 2 2 3" xfId="34431"/>
    <cellStyle name="40% - Énfasis5 5 5 2 2 3 2" xfId="34432"/>
    <cellStyle name="40% - Énfasis5 5 5 2 2 3 2 2" xfId="34433"/>
    <cellStyle name="40% - Énfasis5 5 5 2 2 3 3" xfId="34434"/>
    <cellStyle name="40% - Énfasis5 5 5 2 2 3 3 2" xfId="34435"/>
    <cellStyle name="40% - Énfasis5 5 5 2 2 3 4" xfId="34436"/>
    <cellStyle name="40% - Énfasis5 5 5 2 2 4" xfId="34437"/>
    <cellStyle name="40% - Énfasis5 5 5 2 2 4 2" xfId="34438"/>
    <cellStyle name="40% - Énfasis5 5 5 2 2 5" xfId="34439"/>
    <cellStyle name="40% - Énfasis5 5 5 2 2 5 2" xfId="34440"/>
    <cellStyle name="40% - Énfasis5 5 5 2 2 6" xfId="34441"/>
    <cellStyle name="40% - Énfasis5 5 5 2 3" xfId="34442"/>
    <cellStyle name="40% - Énfasis5 5 5 2 3 2" xfId="34443"/>
    <cellStyle name="40% - Énfasis5 5 5 2 3 2 2" xfId="34444"/>
    <cellStyle name="40% - Énfasis5 5 5 2 3 2 2 2" xfId="34445"/>
    <cellStyle name="40% - Énfasis5 5 5 2 3 2 2 2 2" xfId="34446"/>
    <cellStyle name="40% - Énfasis5 5 5 2 3 2 2 3" xfId="34447"/>
    <cellStyle name="40% - Énfasis5 5 5 2 3 2 2 3 2" xfId="34448"/>
    <cellStyle name="40% - Énfasis5 5 5 2 3 2 2 4" xfId="34449"/>
    <cellStyle name="40% - Énfasis5 5 5 2 3 2 3" xfId="34450"/>
    <cellStyle name="40% - Énfasis5 5 5 2 3 2 3 2" xfId="34451"/>
    <cellStyle name="40% - Énfasis5 5 5 2 3 2 4" xfId="34452"/>
    <cellStyle name="40% - Énfasis5 5 5 2 3 2 4 2" xfId="34453"/>
    <cellStyle name="40% - Énfasis5 5 5 2 3 2 5" xfId="34454"/>
    <cellStyle name="40% - Énfasis5 5 5 2 3 3" xfId="34455"/>
    <cellStyle name="40% - Énfasis5 5 5 2 3 3 2" xfId="34456"/>
    <cellStyle name="40% - Énfasis5 5 5 2 3 3 2 2" xfId="34457"/>
    <cellStyle name="40% - Énfasis5 5 5 2 3 3 3" xfId="34458"/>
    <cellStyle name="40% - Énfasis5 5 5 2 3 3 3 2" xfId="34459"/>
    <cellStyle name="40% - Énfasis5 5 5 2 3 3 4" xfId="34460"/>
    <cellStyle name="40% - Énfasis5 5 5 2 3 4" xfId="34461"/>
    <cellStyle name="40% - Énfasis5 5 5 2 3 4 2" xfId="34462"/>
    <cellStyle name="40% - Énfasis5 5 5 2 3 5" xfId="34463"/>
    <cellStyle name="40% - Énfasis5 5 5 2 3 5 2" xfId="34464"/>
    <cellStyle name="40% - Énfasis5 5 5 2 3 6" xfId="34465"/>
    <cellStyle name="40% - Énfasis5 5 5 2 4" xfId="34466"/>
    <cellStyle name="40% - Énfasis5 5 5 2 4 2" xfId="34467"/>
    <cellStyle name="40% - Énfasis5 5 5 2 4 2 2" xfId="34468"/>
    <cellStyle name="40% - Énfasis5 5 5 2 4 2 2 2" xfId="34469"/>
    <cellStyle name="40% - Énfasis5 5 5 2 4 2 3" xfId="34470"/>
    <cellStyle name="40% - Énfasis5 5 5 2 4 2 3 2" xfId="34471"/>
    <cellStyle name="40% - Énfasis5 5 5 2 4 2 4" xfId="34472"/>
    <cellStyle name="40% - Énfasis5 5 5 2 4 3" xfId="34473"/>
    <cellStyle name="40% - Énfasis5 5 5 2 4 3 2" xfId="34474"/>
    <cellStyle name="40% - Énfasis5 5 5 2 4 4" xfId="34475"/>
    <cellStyle name="40% - Énfasis5 5 5 2 4 4 2" xfId="34476"/>
    <cellStyle name="40% - Énfasis5 5 5 2 4 5" xfId="34477"/>
    <cellStyle name="40% - Énfasis5 5 5 2 5" xfId="34478"/>
    <cellStyle name="40% - Énfasis5 5 5 2 5 2" xfId="34479"/>
    <cellStyle name="40% - Énfasis5 5 5 2 5 2 2" xfId="34480"/>
    <cellStyle name="40% - Énfasis5 5 5 2 5 3" xfId="34481"/>
    <cellStyle name="40% - Énfasis5 5 5 2 5 3 2" xfId="34482"/>
    <cellStyle name="40% - Énfasis5 5 5 2 5 4" xfId="34483"/>
    <cellStyle name="40% - Énfasis5 5 5 2 6" xfId="34484"/>
    <cellStyle name="40% - Énfasis5 5 5 2 6 2" xfId="34485"/>
    <cellStyle name="40% - Énfasis5 5 5 2 7" xfId="34486"/>
    <cellStyle name="40% - Énfasis5 5 5 2 7 2" xfId="34487"/>
    <cellStyle name="40% - Énfasis5 5 5 2 8" xfId="34488"/>
    <cellStyle name="40% - Énfasis5 5 5 3" xfId="34489"/>
    <cellStyle name="40% - Énfasis5 5 5 3 2" xfId="34490"/>
    <cellStyle name="40% - Énfasis5 5 5 3 2 2" xfId="34491"/>
    <cellStyle name="40% - Énfasis5 5 5 3 2 2 2" xfId="34492"/>
    <cellStyle name="40% - Énfasis5 5 5 3 2 2 2 2" xfId="34493"/>
    <cellStyle name="40% - Énfasis5 5 5 3 2 2 3" xfId="34494"/>
    <cellStyle name="40% - Énfasis5 5 5 3 2 2 3 2" xfId="34495"/>
    <cellStyle name="40% - Énfasis5 5 5 3 2 2 4" xfId="34496"/>
    <cellStyle name="40% - Énfasis5 5 5 3 2 3" xfId="34497"/>
    <cellStyle name="40% - Énfasis5 5 5 3 2 3 2" xfId="34498"/>
    <cellStyle name="40% - Énfasis5 5 5 3 2 4" xfId="34499"/>
    <cellStyle name="40% - Énfasis5 5 5 3 2 4 2" xfId="34500"/>
    <cellStyle name="40% - Énfasis5 5 5 3 2 5" xfId="34501"/>
    <cellStyle name="40% - Énfasis5 5 5 3 3" xfId="34502"/>
    <cellStyle name="40% - Énfasis5 5 5 3 3 2" xfId="34503"/>
    <cellStyle name="40% - Énfasis5 5 5 3 3 2 2" xfId="34504"/>
    <cellStyle name="40% - Énfasis5 5 5 3 3 3" xfId="34505"/>
    <cellStyle name="40% - Énfasis5 5 5 3 3 3 2" xfId="34506"/>
    <cellStyle name="40% - Énfasis5 5 5 3 3 4" xfId="34507"/>
    <cellStyle name="40% - Énfasis5 5 5 3 4" xfId="34508"/>
    <cellStyle name="40% - Énfasis5 5 5 3 4 2" xfId="34509"/>
    <cellStyle name="40% - Énfasis5 5 5 3 5" xfId="34510"/>
    <cellStyle name="40% - Énfasis5 5 5 3 5 2" xfId="34511"/>
    <cellStyle name="40% - Énfasis5 5 5 3 6" xfId="34512"/>
    <cellStyle name="40% - Énfasis5 5 5 4" xfId="34513"/>
    <cellStyle name="40% - Énfasis5 5 5 4 2" xfId="34514"/>
    <cellStyle name="40% - Énfasis5 5 5 4 2 2" xfId="34515"/>
    <cellStyle name="40% - Énfasis5 5 5 4 2 2 2" xfId="34516"/>
    <cellStyle name="40% - Énfasis5 5 5 4 2 2 2 2" xfId="34517"/>
    <cellStyle name="40% - Énfasis5 5 5 4 2 2 3" xfId="34518"/>
    <cellStyle name="40% - Énfasis5 5 5 4 2 2 3 2" xfId="34519"/>
    <cellStyle name="40% - Énfasis5 5 5 4 2 2 4" xfId="34520"/>
    <cellStyle name="40% - Énfasis5 5 5 4 2 3" xfId="34521"/>
    <cellStyle name="40% - Énfasis5 5 5 4 2 3 2" xfId="34522"/>
    <cellStyle name="40% - Énfasis5 5 5 4 2 4" xfId="34523"/>
    <cellStyle name="40% - Énfasis5 5 5 4 2 4 2" xfId="34524"/>
    <cellStyle name="40% - Énfasis5 5 5 4 2 5" xfId="34525"/>
    <cellStyle name="40% - Énfasis5 5 5 4 3" xfId="34526"/>
    <cellStyle name="40% - Énfasis5 5 5 4 3 2" xfId="34527"/>
    <cellStyle name="40% - Énfasis5 5 5 4 3 2 2" xfId="34528"/>
    <cellStyle name="40% - Énfasis5 5 5 4 3 3" xfId="34529"/>
    <cellStyle name="40% - Énfasis5 5 5 4 3 3 2" xfId="34530"/>
    <cellStyle name="40% - Énfasis5 5 5 4 3 4" xfId="34531"/>
    <cellStyle name="40% - Énfasis5 5 5 4 4" xfId="34532"/>
    <cellStyle name="40% - Énfasis5 5 5 4 4 2" xfId="34533"/>
    <cellStyle name="40% - Énfasis5 5 5 4 5" xfId="34534"/>
    <cellStyle name="40% - Énfasis5 5 5 4 5 2" xfId="34535"/>
    <cellStyle name="40% - Énfasis5 5 5 4 6" xfId="34536"/>
    <cellStyle name="40% - Énfasis5 5 5 5" xfId="34537"/>
    <cellStyle name="40% - Énfasis5 5 5 5 2" xfId="34538"/>
    <cellStyle name="40% - Énfasis5 5 5 5 2 2" xfId="34539"/>
    <cellStyle name="40% - Énfasis5 5 5 5 2 2 2" xfId="34540"/>
    <cellStyle name="40% - Énfasis5 5 5 5 2 3" xfId="34541"/>
    <cellStyle name="40% - Énfasis5 5 5 5 2 3 2" xfId="34542"/>
    <cellStyle name="40% - Énfasis5 5 5 5 2 4" xfId="34543"/>
    <cellStyle name="40% - Énfasis5 5 5 5 3" xfId="34544"/>
    <cellStyle name="40% - Énfasis5 5 5 5 3 2" xfId="34545"/>
    <cellStyle name="40% - Énfasis5 5 5 5 4" xfId="34546"/>
    <cellStyle name="40% - Énfasis5 5 5 5 4 2" xfId="34547"/>
    <cellStyle name="40% - Énfasis5 5 5 5 5" xfId="34548"/>
    <cellStyle name="40% - Énfasis5 5 5 6" xfId="34549"/>
    <cellStyle name="40% - Énfasis5 5 5 6 2" xfId="34550"/>
    <cellStyle name="40% - Énfasis5 5 5 6 2 2" xfId="34551"/>
    <cellStyle name="40% - Énfasis5 5 5 6 3" xfId="34552"/>
    <cellStyle name="40% - Énfasis5 5 5 6 3 2" xfId="34553"/>
    <cellStyle name="40% - Énfasis5 5 5 6 4" xfId="34554"/>
    <cellStyle name="40% - Énfasis5 5 5 7" xfId="34555"/>
    <cellStyle name="40% - Énfasis5 5 5 7 2" xfId="34556"/>
    <cellStyle name="40% - Énfasis5 5 5 8" xfId="34557"/>
    <cellStyle name="40% - Énfasis5 5 5 8 2" xfId="34558"/>
    <cellStyle name="40% - Énfasis5 5 5 9" xfId="34559"/>
    <cellStyle name="40% - Énfasis5 5 6" xfId="34560"/>
    <cellStyle name="40% - Énfasis5 5 6 2" xfId="34561"/>
    <cellStyle name="40% - Énfasis5 5 6 2 2" xfId="34562"/>
    <cellStyle name="40% - Énfasis5 5 6 2 2 2" xfId="34563"/>
    <cellStyle name="40% - Énfasis5 5 6 2 2 2 2" xfId="34564"/>
    <cellStyle name="40% - Énfasis5 5 6 2 2 2 2 2" xfId="34565"/>
    <cellStyle name="40% - Énfasis5 5 6 2 2 2 2 2 2" xfId="34566"/>
    <cellStyle name="40% - Énfasis5 5 6 2 2 2 2 3" xfId="34567"/>
    <cellStyle name="40% - Énfasis5 5 6 2 2 2 2 3 2" xfId="34568"/>
    <cellStyle name="40% - Énfasis5 5 6 2 2 2 2 4" xfId="34569"/>
    <cellStyle name="40% - Énfasis5 5 6 2 2 2 3" xfId="34570"/>
    <cellStyle name="40% - Énfasis5 5 6 2 2 2 3 2" xfId="34571"/>
    <cellStyle name="40% - Énfasis5 5 6 2 2 2 4" xfId="34572"/>
    <cellStyle name="40% - Énfasis5 5 6 2 2 2 4 2" xfId="34573"/>
    <cellStyle name="40% - Énfasis5 5 6 2 2 2 5" xfId="34574"/>
    <cellStyle name="40% - Énfasis5 5 6 2 2 3" xfId="34575"/>
    <cellStyle name="40% - Énfasis5 5 6 2 2 3 2" xfId="34576"/>
    <cellStyle name="40% - Énfasis5 5 6 2 2 3 2 2" xfId="34577"/>
    <cellStyle name="40% - Énfasis5 5 6 2 2 3 3" xfId="34578"/>
    <cellStyle name="40% - Énfasis5 5 6 2 2 3 3 2" xfId="34579"/>
    <cellStyle name="40% - Énfasis5 5 6 2 2 3 4" xfId="34580"/>
    <cellStyle name="40% - Énfasis5 5 6 2 2 4" xfId="34581"/>
    <cellStyle name="40% - Énfasis5 5 6 2 2 4 2" xfId="34582"/>
    <cellStyle name="40% - Énfasis5 5 6 2 2 5" xfId="34583"/>
    <cellStyle name="40% - Énfasis5 5 6 2 2 5 2" xfId="34584"/>
    <cellStyle name="40% - Énfasis5 5 6 2 2 6" xfId="34585"/>
    <cellStyle name="40% - Énfasis5 5 6 2 3" xfId="34586"/>
    <cellStyle name="40% - Énfasis5 5 6 2 3 2" xfId="34587"/>
    <cellStyle name="40% - Énfasis5 5 6 2 3 2 2" xfId="34588"/>
    <cellStyle name="40% - Énfasis5 5 6 2 3 2 2 2" xfId="34589"/>
    <cellStyle name="40% - Énfasis5 5 6 2 3 2 2 2 2" xfId="34590"/>
    <cellStyle name="40% - Énfasis5 5 6 2 3 2 2 3" xfId="34591"/>
    <cellStyle name="40% - Énfasis5 5 6 2 3 2 2 3 2" xfId="34592"/>
    <cellStyle name="40% - Énfasis5 5 6 2 3 2 2 4" xfId="34593"/>
    <cellStyle name="40% - Énfasis5 5 6 2 3 2 3" xfId="34594"/>
    <cellStyle name="40% - Énfasis5 5 6 2 3 2 3 2" xfId="34595"/>
    <cellStyle name="40% - Énfasis5 5 6 2 3 2 4" xfId="34596"/>
    <cellStyle name="40% - Énfasis5 5 6 2 3 2 4 2" xfId="34597"/>
    <cellStyle name="40% - Énfasis5 5 6 2 3 2 5" xfId="34598"/>
    <cellStyle name="40% - Énfasis5 5 6 2 3 3" xfId="34599"/>
    <cellStyle name="40% - Énfasis5 5 6 2 3 3 2" xfId="34600"/>
    <cellStyle name="40% - Énfasis5 5 6 2 3 3 2 2" xfId="34601"/>
    <cellStyle name="40% - Énfasis5 5 6 2 3 3 3" xfId="34602"/>
    <cellStyle name="40% - Énfasis5 5 6 2 3 3 3 2" xfId="34603"/>
    <cellStyle name="40% - Énfasis5 5 6 2 3 3 4" xfId="34604"/>
    <cellStyle name="40% - Énfasis5 5 6 2 3 4" xfId="34605"/>
    <cellStyle name="40% - Énfasis5 5 6 2 3 4 2" xfId="34606"/>
    <cellStyle name="40% - Énfasis5 5 6 2 3 5" xfId="34607"/>
    <cellStyle name="40% - Énfasis5 5 6 2 3 5 2" xfId="34608"/>
    <cellStyle name="40% - Énfasis5 5 6 2 3 6" xfId="34609"/>
    <cellStyle name="40% - Énfasis5 5 6 2 4" xfId="34610"/>
    <cellStyle name="40% - Énfasis5 5 6 2 4 2" xfId="34611"/>
    <cellStyle name="40% - Énfasis5 5 6 2 4 2 2" xfId="34612"/>
    <cellStyle name="40% - Énfasis5 5 6 2 4 2 2 2" xfId="34613"/>
    <cellStyle name="40% - Énfasis5 5 6 2 4 2 3" xfId="34614"/>
    <cellStyle name="40% - Énfasis5 5 6 2 4 2 3 2" xfId="34615"/>
    <cellStyle name="40% - Énfasis5 5 6 2 4 2 4" xfId="34616"/>
    <cellStyle name="40% - Énfasis5 5 6 2 4 3" xfId="34617"/>
    <cellStyle name="40% - Énfasis5 5 6 2 4 3 2" xfId="34618"/>
    <cellStyle name="40% - Énfasis5 5 6 2 4 4" xfId="34619"/>
    <cellStyle name="40% - Énfasis5 5 6 2 4 4 2" xfId="34620"/>
    <cellStyle name="40% - Énfasis5 5 6 2 4 5" xfId="34621"/>
    <cellStyle name="40% - Énfasis5 5 6 2 5" xfId="34622"/>
    <cellStyle name="40% - Énfasis5 5 6 2 5 2" xfId="34623"/>
    <cellStyle name="40% - Énfasis5 5 6 2 5 2 2" xfId="34624"/>
    <cellStyle name="40% - Énfasis5 5 6 2 5 3" xfId="34625"/>
    <cellStyle name="40% - Énfasis5 5 6 2 5 3 2" xfId="34626"/>
    <cellStyle name="40% - Énfasis5 5 6 2 5 4" xfId="34627"/>
    <cellStyle name="40% - Énfasis5 5 6 2 6" xfId="34628"/>
    <cellStyle name="40% - Énfasis5 5 6 2 6 2" xfId="34629"/>
    <cellStyle name="40% - Énfasis5 5 6 2 7" xfId="34630"/>
    <cellStyle name="40% - Énfasis5 5 6 2 7 2" xfId="34631"/>
    <cellStyle name="40% - Énfasis5 5 6 2 8" xfId="34632"/>
    <cellStyle name="40% - Énfasis5 5 6 3" xfId="34633"/>
    <cellStyle name="40% - Énfasis5 5 6 3 2" xfId="34634"/>
    <cellStyle name="40% - Énfasis5 5 6 3 2 2" xfId="34635"/>
    <cellStyle name="40% - Énfasis5 5 6 3 2 2 2" xfId="34636"/>
    <cellStyle name="40% - Énfasis5 5 6 3 2 2 2 2" xfId="34637"/>
    <cellStyle name="40% - Énfasis5 5 6 3 2 2 3" xfId="34638"/>
    <cellStyle name="40% - Énfasis5 5 6 3 2 2 3 2" xfId="34639"/>
    <cellStyle name="40% - Énfasis5 5 6 3 2 2 4" xfId="34640"/>
    <cellStyle name="40% - Énfasis5 5 6 3 2 3" xfId="34641"/>
    <cellStyle name="40% - Énfasis5 5 6 3 2 3 2" xfId="34642"/>
    <cellStyle name="40% - Énfasis5 5 6 3 2 4" xfId="34643"/>
    <cellStyle name="40% - Énfasis5 5 6 3 2 4 2" xfId="34644"/>
    <cellStyle name="40% - Énfasis5 5 6 3 2 5" xfId="34645"/>
    <cellStyle name="40% - Énfasis5 5 6 3 3" xfId="34646"/>
    <cellStyle name="40% - Énfasis5 5 6 3 3 2" xfId="34647"/>
    <cellStyle name="40% - Énfasis5 5 6 3 3 2 2" xfId="34648"/>
    <cellStyle name="40% - Énfasis5 5 6 3 3 3" xfId="34649"/>
    <cellStyle name="40% - Énfasis5 5 6 3 3 3 2" xfId="34650"/>
    <cellStyle name="40% - Énfasis5 5 6 3 3 4" xfId="34651"/>
    <cellStyle name="40% - Énfasis5 5 6 3 4" xfId="34652"/>
    <cellStyle name="40% - Énfasis5 5 6 3 4 2" xfId="34653"/>
    <cellStyle name="40% - Énfasis5 5 6 3 5" xfId="34654"/>
    <cellStyle name="40% - Énfasis5 5 6 3 5 2" xfId="34655"/>
    <cellStyle name="40% - Énfasis5 5 6 3 6" xfId="34656"/>
    <cellStyle name="40% - Énfasis5 5 6 4" xfId="34657"/>
    <cellStyle name="40% - Énfasis5 5 6 4 2" xfId="34658"/>
    <cellStyle name="40% - Énfasis5 5 6 4 2 2" xfId="34659"/>
    <cellStyle name="40% - Énfasis5 5 6 4 2 2 2" xfId="34660"/>
    <cellStyle name="40% - Énfasis5 5 6 4 2 2 2 2" xfId="34661"/>
    <cellStyle name="40% - Énfasis5 5 6 4 2 2 3" xfId="34662"/>
    <cellStyle name="40% - Énfasis5 5 6 4 2 2 3 2" xfId="34663"/>
    <cellStyle name="40% - Énfasis5 5 6 4 2 2 4" xfId="34664"/>
    <cellStyle name="40% - Énfasis5 5 6 4 2 3" xfId="34665"/>
    <cellStyle name="40% - Énfasis5 5 6 4 2 3 2" xfId="34666"/>
    <cellStyle name="40% - Énfasis5 5 6 4 2 4" xfId="34667"/>
    <cellStyle name="40% - Énfasis5 5 6 4 2 4 2" xfId="34668"/>
    <cellStyle name="40% - Énfasis5 5 6 4 2 5" xfId="34669"/>
    <cellStyle name="40% - Énfasis5 5 6 4 3" xfId="34670"/>
    <cellStyle name="40% - Énfasis5 5 6 4 3 2" xfId="34671"/>
    <cellStyle name="40% - Énfasis5 5 6 4 3 2 2" xfId="34672"/>
    <cellStyle name="40% - Énfasis5 5 6 4 3 3" xfId="34673"/>
    <cellStyle name="40% - Énfasis5 5 6 4 3 3 2" xfId="34674"/>
    <cellStyle name="40% - Énfasis5 5 6 4 3 4" xfId="34675"/>
    <cellStyle name="40% - Énfasis5 5 6 4 4" xfId="34676"/>
    <cellStyle name="40% - Énfasis5 5 6 4 4 2" xfId="34677"/>
    <cellStyle name="40% - Énfasis5 5 6 4 5" xfId="34678"/>
    <cellStyle name="40% - Énfasis5 5 6 4 5 2" xfId="34679"/>
    <cellStyle name="40% - Énfasis5 5 6 4 6" xfId="34680"/>
    <cellStyle name="40% - Énfasis5 5 6 5" xfId="34681"/>
    <cellStyle name="40% - Énfasis5 5 6 5 2" xfId="34682"/>
    <cellStyle name="40% - Énfasis5 5 6 5 2 2" xfId="34683"/>
    <cellStyle name="40% - Énfasis5 5 6 5 2 2 2" xfId="34684"/>
    <cellStyle name="40% - Énfasis5 5 6 5 2 3" xfId="34685"/>
    <cellStyle name="40% - Énfasis5 5 6 5 2 3 2" xfId="34686"/>
    <cellStyle name="40% - Énfasis5 5 6 5 2 4" xfId="34687"/>
    <cellStyle name="40% - Énfasis5 5 6 5 3" xfId="34688"/>
    <cellStyle name="40% - Énfasis5 5 6 5 3 2" xfId="34689"/>
    <cellStyle name="40% - Énfasis5 5 6 5 4" xfId="34690"/>
    <cellStyle name="40% - Énfasis5 5 6 5 4 2" xfId="34691"/>
    <cellStyle name="40% - Énfasis5 5 6 5 5" xfId="34692"/>
    <cellStyle name="40% - Énfasis5 5 6 6" xfId="34693"/>
    <cellStyle name="40% - Énfasis5 5 6 6 2" xfId="34694"/>
    <cellStyle name="40% - Énfasis5 5 6 6 2 2" xfId="34695"/>
    <cellStyle name="40% - Énfasis5 5 6 6 3" xfId="34696"/>
    <cellStyle name="40% - Énfasis5 5 6 6 3 2" xfId="34697"/>
    <cellStyle name="40% - Énfasis5 5 6 6 4" xfId="34698"/>
    <cellStyle name="40% - Énfasis5 5 6 7" xfId="34699"/>
    <cellStyle name="40% - Énfasis5 5 6 7 2" xfId="34700"/>
    <cellStyle name="40% - Énfasis5 5 6 8" xfId="34701"/>
    <cellStyle name="40% - Énfasis5 5 6 8 2" xfId="34702"/>
    <cellStyle name="40% - Énfasis5 5 6 9" xfId="34703"/>
    <cellStyle name="40% - Énfasis5 5 7" xfId="34704"/>
    <cellStyle name="40% - Énfasis5 5 7 2" xfId="34705"/>
    <cellStyle name="40% - Énfasis5 5 7 2 2" xfId="34706"/>
    <cellStyle name="40% - Énfasis5 5 7 2 2 2" xfId="34707"/>
    <cellStyle name="40% - Énfasis5 5 7 2 2 2 2" xfId="34708"/>
    <cellStyle name="40% - Énfasis5 5 7 2 2 2 2 2" xfId="34709"/>
    <cellStyle name="40% - Énfasis5 5 7 2 2 2 2 2 2" xfId="34710"/>
    <cellStyle name="40% - Énfasis5 5 7 2 2 2 2 3" xfId="34711"/>
    <cellStyle name="40% - Énfasis5 5 7 2 2 2 2 3 2" xfId="34712"/>
    <cellStyle name="40% - Énfasis5 5 7 2 2 2 2 4" xfId="34713"/>
    <cellStyle name="40% - Énfasis5 5 7 2 2 2 3" xfId="34714"/>
    <cellStyle name="40% - Énfasis5 5 7 2 2 2 3 2" xfId="34715"/>
    <cellStyle name="40% - Énfasis5 5 7 2 2 2 4" xfId="34716"/>
    <cellStyle name="40% - Énfasis5 5 7 2 2 2 4 2" xfId="34717"/>
    <cellStyle name="40% - Énfasis5 5 7 2 2 2 5" xfId="34718"/>
    <cellStyle name="40% - Énfasis5 5 7 2 2 3" xfId="34719"/>
    <cellStyle name="40% - Énfasis5 5 7 2 2 3 2" xfId="34720"/>
    <cellStyle name="40% - Énfasis5 5 7 2 2 3 2 2" xfId="34721"/>
    <cellStyle name="40% - Énfasis5 5 7 2 2 3 3" xfId="34722"/>
    <cellStyle name="40% - Énfasis5 5 7 2 2 3 3 2" xfId="34723"/>
    <cellStyle name="40% - Énfasis5 5 7 2 2 3 4" xfId="34724"/>
    <cellStyle name="40% - Énfasis5 5 7 2 2 4" xfId="34725"/>
    <cellStyle name="40% - Énfasis5 5 7 2 2 4 2" xfId="34726"/>
    <cellStyle name="40% - Énfasis5 5 7 2 2 5" xfId="34727"/>
    <cellStyle name="40% - Énfasis5 5 7 2 2 5 2" xfId="34728"/>
    <cellStyle name="40% - Énfasis5 5 7 2 2 6" xfId="34729"/>
    <cellStyle name="40% - Énfasis5 5 7 2 3" xfId="34730"/>
    <cellStyle name="40% - Énfasis5 5 7 2 3 2" xfId="34731"/>
    <cellStyle name="40% - Énfasis5 5 7 2 3 2 2" xfId="34732"/>
    <cellStyle name="40% - Énfasis5 5 7 2 3 2 2 2" xfId="34733"/>
    <cellStyle name="40% - Énfasis5 5 7 2 3 2 2 2 2" xfId="34734"/>
    <cellStyle name="40% - Énfasis5 5 7 2 3 2 2 3" xfId="34735"/>
    <cellStyle name="40% - Énfasis5 5 7 2 3 2 2 3 2" xfId="34736"/>
    <cellStyle name="40% - Énfasis5 5 7 2 3 2 2 4" xfId="34737"/>
    <cellStyle name="40% - Énfasis5 5 7 2 3 2 3" xfId="34738"/>
    <cellStyle name="40% - Énfasis5 5 7 2 3 2 3 2" xfId="34739"/>
    <cellStyle name="40% - Énfasis5 5 7 2 3 2 4" xfId="34740"/>
    <cellStyle name="40% - Énfasis5 5 7 2 3 2 4 2" xfId="34741"/>
    <cellStyle name="40% - Énfasis5 5 7 2 3 2 5" xfId="34742"/>
    <cellStyle name="40% - Énfasis5 5 7 2 3 3" xfId="34743"/>
    <cellStyle name="40% - Énfasis5 5 7 2 3 3 2" xfId="34744"/>
    <cellStyle name="40% - Énfasis5 5 7 2 3 3 2 2" xfId="34745"/>
    <cellStyle name="40% - Énfasis5 5 7 2 3 3 3" xfId="34746"/>
    <cellStyle name="40% - Énfasis5 5 7 2 3 3 3 2" xfId="34747"/>
    <cellStyle name="40% - Énfasis5 5 7 2 3 3 4" xfId="34748"/>
    <cellStyle name="40% - Énfasis5 5 7 2 3 4" xfId="34749"/>
    <cellStyle name="40% - Énfasis5 5 7 2 3 4 2" xfId="34750"/>
    <cellStyle name="40% - Énfasis5 5 7 2 3 5" xfId="34751"/>
    <cellStyle name="40% - Énfasis5 5 7 2 3 5 2" xfId="34752"/>
    <cellStyle name="40% - Énfasis5 5 7 2 3 6" xfId="34753"/>
    <cellStyle name="40% - Énfasis5 5 7 2 4" xfId="34754"/>
    <cellStyle name="40% - Énfasis5 5 7 2 4 2" xfId="34755"/>
    <cellStyle name="40% - Énfasis5 5 7 2 4 2 2" xfId="34756"/>
    <cellStyle name="40% - Énfasis5 5 7 2 4 2 2 2" xfId="34757"/>
    <cellStyle name="40% - Énfasis5 5 7 2 4 2 3" xfId="34758"/>
    <cellStyle name="40% - Énfasis5 5 7 2 4 2 3 2" xfId="34759"/>
    <cellStyle name="40% - Énfasis5 5 7 2 4 2 4" xfId="34760"/>
    <cellStyle name="40% - Énfasis5 5 7 2 4 3" xfId="34761"/>
    <cellStyle name="40% - Énfasis5 5 7 2 4 3 2" xfId="34762"/>
    <cellStyle name="40% - Énfasis5 5 7 2 4 4" xfId="34763"/>
    <cellStyle name="40% - Énfasis5 5 7 2 4 4 2" xfId="34764"/>
    <cellStyle name="40% - Énfasis5 5 7 2 4 5" xfId="34765"/>
    <cellStyle name="40% - Énfasis5 5 7 2 5" xfId="34766"/>
    <cellStyle name="40% - Énfasis5 5 7 2 5 2" xfId="34767"/>
    <cellStyle name="40% - Énfasis5 5 7 2 5 2 2" xfId="34768"/>
    <cellStyle name="40% - Énfasis5 5 7 2 5 3" xfId="34769"/>
    <cellStyle name="40% - Énfasis5 5 7 2 5 3 2" xfId="34770"/>
    <cellStyle name="40% - Énfasis5 5 7 2 5 4" xfId="34771"/>
    <cellStyle name="40% - Énfasis5 5 7 2 6" xfId="34772"/>
    <cellStyle name="40% - Énfasis5 5 7 2 6 2" xfId="34773"/>
    <cellStyle name="40% - Énfasis5 5 7 2 7" xfId="34774"/>
    <cellStyle name="40% - Énfasis5 5 7 2 7 2" xfId="34775"/>
    <cellStyle name="40% - Énfasis5 5 7 2 8" xfId="34776"/>
    <cellStyle name="40% - Énfasis5 5 7 3" xfId="34777"/>
    <cellStyle name="40% - Énfasis5 5 7 3 2" xfId="34778"/>
    <cellStyle name="40% - Énfasis5 5 7 3 2 2" xfId="34779"/>
    <cellStyle name="40% - Énfasis5 5 7 3 2 2 2" xfId="34780"/>
    <cellStyle name="40% - Énfasis5 5 7 3 2 2 2 2" xfId="34781"/>
    <cellStyle name="40% - Énfasis5 5 7 3 2 2 3" xfId="34782"/>
    <cellStyle name="40% - Énfasis5 5 7 3 2 2 3 2" xfId="34783"/>
    <cellStyle name="40% - Énfasis5 5 7 3 2 2 4" xfId="34784"/>
    <cellStyle name="40% - Énfasis5 5 7 3 2 3" xfId="34785"/>
    <cellStyle name="40% - Énfasis5 5 7 3 2 3 2" xfId="34786"/>
    <cellStyle name="40% - Énfasis5 5 7 3 2 4" xfId="34787"/>
    <cellStyle name="40% - Énfasis5 5 7 3 2 4 2" xfId="34788"/>
    <cellStyle name="40% - Énfasis5 5 7 3 2 5" xfId="34789"/>
    <cellStyle name="40% - Énfasis5 5 7 3 3" xfId="34790"/>
    <cellStyle name="40% - Énfasis5 5 7 3 3 2" xfId="34791"/>
    <cellStyle name="40% - Énfasis5 5 7 3 3 2 2" xfId="34792"/>
    <cellStyle name="40% - Énfasis5 5 7 3 3 3" xfId="34793"/>
    <cellStyle name="40% - Énfasis5 5 7 3 3 3 2" xfId="34794"/>
    <cellStyle name="40% - Énfasis5 5 7 3 3 4" xfId="34795"/>
    <cellStyle name="40% - Énfasis5 5 7 3 4" xfId="34796"/>
    <cellStyle name="40% - Énfasis5 5 7 3 4 2" xfId="34797"/>
    <cellStyle name="40% - Énfasis5 5 7 3 5" xfId="34798"/>
    <cellStyle name="40% - Énfasis5 5 7 3 5 2" xfId="34799"/>
    <cellStyle name="40% - Énfasis5 5 7 3 6" xfId="34800"/>
    <cellStyle name="40% - Énfasis5 5 7 4" xfId="34801"/>
    <cellStyle name="40% - Énfasis5 5 7 4 2" xfId="34802"/>
    <cellStyle name="40% - Énfasis5 5 7 4 2 2" xfId="34803"/>
    <cellStyle name="40% - Énfasis5 5 7 4 2 2 2" xfId="34804"/>
    <cellStyle name="40% - Énfasis5 5 7 4 2 2 2 2" xfId="34805"/>
    <cellStyle name="40% - Énfasis5 5 7 4 2 2 3" xfId="34806"/>
    <cellStyle name="40% - Énfasis5 5 7 4 2 2 3 2" xfId="34807"/>
    <cellStyle name="40% - Énfasis5 5 7 4 2 2 4" xfId="34808"/>
    <cellStyle name="40% - Énfasis5 5 7 4 2 3" xfId="34809"/>
    <cellStyle name="40% - Énfasis5 5 7 4 2 3 2" xfId="34810"/>
    <cellStyle name="40% - Énfasis5 5 7 4 2 4" xfId="34811"/>
    <cellStyle name="40% - Énfasis5 5 7 4 2 4 2" xfId="34812"/>
    <cellStyle name="40% - Énfasis5 5 7 4 2 5" xfId="34813"/>
    <cellStyle name="40% - Énfasis5 5 7 4 3" xfId="34814"/>
    <cellStyle name="40% - Énfasis5 5 7 4 3 2" xfId="34815"/>
    <cellStyle name="40% - Énfasis5 5 7 4 3 2 2" xfId="34816"/>
    <cellStyle name="40% - Énfasis5 5 7 4 3 3" xfId="34817"/>
    <cellStyle name="40% - Énfasis5 5 7 4 3 3 2" xfId="34818"/>
    <cellStyle name="40% - Énfasis5 5 7 4 3 4" xfId="34819"/>
    <cellStyle name="40% - Énfasis5 5 7 4 4" xfId="34820"/>
    <cellStyle name="40% - Énfasis5 5 7 4 4 2" xfId="34821"/>
    <cellStyle name="40% - Énfasis5 5 7 4 5" xfId="34822"/>
    <cellStyle name="40% - Énfasis5 5 7 4 5 2" xfId="34823"/>
    <cellStyle name="40% - Énfasis5 5 7 4 6" xfId="34824"/>
    <cellStyle name="40% - Énfasis5 5 7 5" xfId="34825"/>
    <cellStyle name="40% - Énfasis5 5 7 5 2" xfId="34826"/>
    <cellStyle name="40% - Énfasis5 5 7 5 2 2" xfId="34827"/>
    <cellStyle name="40% - Énfasis5 5 7 5 2 2 2" xfId="34828"/>
    <cellStyle name="40% - Énfasis5 5 7 5 2 3" xfId="34829"/>
    <cellStyle name="40% - Énfasis5 5 7 5 2 3 2" xfId="34830"/>
    <cellStyle name="40% - Énfasis5 5 7 5 2 4" xfId="34831"/>
    <cellStyle name="40% - Énfasis5 5 7 5 3" xfId="34832"/>
    <cellStyle name="40% - Énfasis5 5 7 5 3 2" xfId="34833"/>
    <cellStyle name="40% - Énfasis5 5 7 5 4" xfId="34834"/>
    <cellStyle name="40% - Énfasis5 5 7 5 4 2" xfId="34835"/>
    <cellStyle name="40% - Énfasis5 5 7 5 5" xfId="34836"/>
    <cellStyle name="40% - Énfasis5 5 7 6" xfId="34837"/>
    <cellStyle name="40% - Énfasis5 5 7 6 2" xfId="34838"/>
    <cellStyle name="40% - Énfasis5 5 7 6 2 2" xfId="34839"/>
    <cellStyle name="40% - Énfasis5 5 7 6 3" xfId="34840"/>
    <cellStyle name="40% - Énfasis5 5 7 6 3 2" xfId="34841"/>
    <cellStyle name="40% - Énfasis5 5 7 6 4" xfId="34842"/>
    <cellStyle name="40% - Énfasis5 5 7 7" xfId="34843"/>
    <cellStyle name="40% - Énfasis5 5 7 7 2" xfId="34844"/>
    <cellStyle name="40% - Énfasis5 5 7 8" xfId="34845"/>
    <cellStyle name="40% - Énfasis5 5 7 8 2" xfId="34846"/>
    <cellStyle name="40% - Énfasis5 5 7 9" xfId="34847"/>
    <cellStyle name="40% - Énfasis5 5 8" xfId="34848"/>
    <cellStyle name="40% - Énfasis5 5 8 2" xfId="34849"/>
    <cellStyle name="40% - Énfasis5 5 8 2 2" xfId="34850"/>
    <cellStyle name="40% - Énfasis5 5 8 2 2 2" xfId="34851"/>
    <cellStyle name="40% - Énfasis5 5 8 2 2 2 2" xfId="34852"/>
    <cellStyle name="40% - Énfasis5 5 8 2 2 2 2 2" xfId="34853"/>
    <cellStyle name="40% - Énfasis5 5 8 2 2 2 2 2 2" xfId="34854"/>
    <cellStyle name="40% - Énfasis5 5 8 2 2 2 2 3" xfId="34855"/>
    <cellStyle name="40% - Énfasis5 5 8 2 2 2 2 3 2" xfId="34856"/>
    <cellStyle name="40% - Énfasis5 5 8 2 2 2 2 4" xfId="34857"/>
    <cellStyle name="40% - Énfasis5 5 8 2 2 2 3" xfId="34858"/>
    <cellStyle name="40% - Énfasis5 5 8 2 2 2 3 2" xfId="34859"/>
    <cellStyle name="40% - Énfasis5 5 8 2 2 2 4" xfId="34860"/>
    <cellStyle name="40% - Énfasis5 5 8 2 2 2 4 2" xfId="34861"/>
    <cellStyle name="40% - Énfasis5 5 8 2 2 2 5" xfId="34862"/>
    <cellStyle name="40% - Énfasis5 5 8 2 2 3" xfId="34863"/>
    <cellStyle name="40% - Énfasis5 5 8 2 2 3 2" xfId="34864"/>
    <cellStyle name="40% - Énfasis5 5 8 2 2 3 2 2" xfId="34865"/>
    <cellStyle name="40% - Énfasis5 5 8 2 2 3 3" xfId="34866"/>
    <cellStyle name="40% - Énfasis5 5 8 2 2 3 3 2" xfId="34867"/>
    <cellStyle name="40% - Énfasis5 5 8 2 2 3 4" xfId="34868"/>
    <cellStyle name="40% - Énfasis5 5 8 2 2 4" xfId="34869"/>
    <cellStyle name="40% - Énfasis5 5 8 2 2 4 2" xfId="34870"/>
    <cellStyle name="40% - Énfasis5 5 8 2 2 5" xfId="34871"/>
    <cellStyle name="40% - Énfasis5 5 8 2 2 5 2" xfId="34872"/>
    <cellStyle name="40% - Énfasis5 5 8 2 2 6" xfId="34873"/>
    <cellStyle name="40% - Énfasis5 5 8 2 3" xfId="34874"/>
    <cellStyle name="40% - Énfasis5 5 8 2 3 2" xfId="34875"/>
    <cellStyle name="40% - Énfasis5 5 8 2 3 2 2" xfId="34876"/>
    <cellStyle name="40% - Énfasis5 5 8 2 3 2 2 2" xfId="34877"/>
    <cellStyle name="40% - Énfasis5 5 8 2 3 2 2 2 2" xfId="34878"/>
    <cellStyle name="40% - Énfasis5 5 8 2 3 2 2 3" xfId="34879"/>
    <cellStyle name="40% - Énfasis5 5 8 2 3 2 2 3 2" xfId="34880"/>
    <cellStyle name="40% - Énfasis5 5 8 2 3 2 2 4" xfId="34881"/>
    <cellStyle name="40% - Énfasis5 5 8 2 3 2 3" xfId="34882"/>
    <cellStyle name="40% - Énfasis5 5 8 2 3 2 3 2" xfId="34883"/>
    <cellStyle name="40% - Énfasis5 5 8 2 3 2 4" xfId="34884"/>
    <cellStyle name="40% - Énfasis5 5 8 2 3 2 4 2" xfId="34885"/>
    <cellStyle name="40% - Énfasis5 5 8 2 3 2 5" xfId="34886"/>
    <cellStyle name="40% - Énfasis5 5 8 2 3 3" xfId="34887"/>
    <cellStyle name="40% - Énfasis5 5 8 2 3 3 2" xfId="34888"/>
    <cellStyle name="40% - Énfasis5 5 8 2 3 3 2 2" xfId="34889"/>
    <cellStyle name="40% - Énfasis5 5 8 2 3 3 3" xfId="34890"/>
    <cellStyle name="40% - Énfasis5 5 8 2 3 3 3 2" xfId="34891"/>
    <cellStyle name="40% - Énfasis5 5 8 2 3 3 4" xfId="34892"/>
    <cellStyle name="40% - Énfasis5 5 8 2 3 4" xfId="34893"/>
    <cellStyle name="40% - Énfasis5 5 8 2 3 4 2" xfId="34894"/>
    <cellStyle name="40% - Énfasis5 5 8 2 3 5" xfId="34895"/>
    <cellStyle name="40% - Énfasis5 5 8 2 3 5 2" xfId="34896"/>
    <cellStyle name="40% - Énfasis5 5 8 2 3 6" xfId="34897"/>
    <cellStyle name="40% - Énfasis5 5 8 2 4" xfId="34898"/>
    <cellStyle name="40% - Énfasis5 5 8 2 4 2" xfId="34899"/>
    <cellStyle name="40% - Énfasis5 5 8 2 4 2 2" xfId="34900"/>
    <cellStyle name="40% - Énfasis5 5 8 2 4 2 2 2" xfId="34901"/>
    <cellStyle name="40% - Énfasis5 5 8 2 4 2 3" xfId="34902"/>
    <cellStyle name="40% - Énfasis5 5 8 2 4 2 3 2" xfId="34903"/>
    <cellStyle name="40% - Énfasis5 5 8 2 4 2 4" xfId="34904"/>
    <cellStyle name="40% - Énfasis5 5 8 2 4 3" xfId="34905"/>
    <cellStyle name="40% - Énfasis5 5 8 2 4 3 2" xfId="34906"/>
    <cellStyle name="40% - Énfasis5 5 8 2 4 4" xfId="34907"/>
    <cellStyle name="40% - Énfasis5 5 8 2 4 4 2" xfId="34908"/>
    <cellStyle name="40% - Énfasis5 5 8 2 4 5" xfId="34909"/>
    <cellStyle name="40% - Énfasis5 5 8 2 5" xfId="34910"/>
    <cellStyle name="40% - Énfasis5 5 8 2 5 2" xfId="34911"/>
    <cellStyle name="40% - Énfasis5 5 8 2 5 2 2" xfId="34912"/>
    <cellStyle name="40% - Énfasis5 5 8 2 5 3" xfId="34913"/>
    <cellStyle name="40% - Énfasis5 5 8 2 5 3 2" xfId="34914"/>
    <cellStyle name="40% - Énfasis5 5 8 2 5 4" xfId="34915"/>
    <cellStyle name="40% - Énfasis5 5 8 2 6" xfId="34916"/>
    <cellStyle name="40% - Énfasis5 5 8 2 6 2" xfId="34917"/>
    <cellStyle name="40% - Énfasis5 5 8 2 7" xfId="34918"/>
    <cellStyle name="40% - Énfasis5 5 8 2 7 2" xfId="34919"/>
    <cellStyle name="40% - Énfasis5 5 8 2 8" xfId="34920"/>
    <cellStyle name="40% - Énfasis5 5 8 3" xfId="34921"/>
    <cellStyle name="40% - Énfasis5 5 8 3 2" xfId="34922"/>
    <cellStyle name="40% - Énfasis5 5 8 3 2 2" xfId="34923"/>
    <cellStyle name="40% - Énfasis5 5 8 3 2 2 2" xfId="34924"/>
    <cellStyle name="40% - Énfasis5 5 8 3 2 2 2 2" xfId="34925"/>
    <cellStyle name="40% - Énfasis5 5 8 3 2 2 3" xfId="34926"/>
    <cellStyle name="40% - Énfasis5 5 8 3 2 2 3 2" xfId="34927"/>
    <cellStyle name="40% - Énfasis5 5 8 3 2 2 4" xfId="34928"/>
    <cellStyle name="40% - Énfasis5 5 8 3 2 3" xfId="34929"/>
    <cellStyle name="40% - Énfasis5 5 8 3 2 3 2" xfId="34930"/>
    <cellStyle name="40% - Énfasis5 5 8 3 2 4" xfId="34931"/>
    <cellStyle name="40% - Énfasis5 5 8 3 2 4 2" xfId="34932"/>
    <cellStyle name="40% - Énfasis5 5 8 3 2 5" xfId="34933"/>
    <cellStyle name="40% - Énfasis5 5 8 3 3" xfId="34934"/>
    <cellStyle name="40% - Énfasis5 5 8 3 3 2" xfId="34935"/>
    <cellStyle name="40% - Énfasis5 5 8 3 3 2 2" xfId="34936"/>
    <cellStyle name="40% - Énfasis5 5 8 3 3 3" xfId="34937"/>
    <cellStyle name="40% - Énfasis5 5 8 3 3 3 2" xfId="34938"/>
    <cellStyle name="40% - Énfasis5 5 8 3 3 4" xfId="34939"/>
    <cellStyle name="40% - Énfasis5 5 8 3 4" xfId="34940"/>
    <cellStyle name="40% - Énfasis5 5 8 3 4 2" xfId="34941"/>
    <cellStyle name="40% - Énfasis5 5 8 3 5" xfId="34942"/>
    <cellStyle name="40% - Énfasis5 5 8 3 5 2" xfId="34943"/>
    <cellStyle name="40% - Énfasis5 5 8 3 6" xfId="34944"/>
    <cellStyle name="40% - Énfasis5 5 8 4" xfId="34945"/>
    <cellStyle name="40% - Énfasis5 5 8 4 2" xfId="34946"/>
    <cellStyle name="40% - Énfasis5 5 8 4 2 2" xfId="34947"/>
    <cellStyle name="40% - Énfasis5 5 8 4 2 2 2" xfId="34948"/>
    <cellStyle name="40% - Énfasis5 5 8 4 2 2 2 2" xfId="34949"/>
    <cellStyle name="40% - Énfasis5 5 8 4 2 2 3" xfId="34950"/>
    <cellStyle name="40% - Énfasis5 5 8 4 2 2 3 2" xfId="34951"/>
    <cellStyle name="40% - Énfasis5 5 8 4 2 2 4" xfId="34952"/>
    <cellStyle name="40% - Énfasis5 5 8 4 2 3" xfId="34953"/>
    <cellStyle name="40% - Énfasis5 5 8 4 2 3 2" xfId="34954"/>
    <cellStyle name="40% - Énfasis5 5 8 4 2 4" xfId="34955"/>
    <cellStyle name="40% - Énfasis5 5 8 4 2 4 2" xfId="34956"/>
    <cellStyle name="40% - Énfasis5 5 8 4 2 5" xfId="34957"/>
    <cellStyle name="40% - Énfasis5 5 8 4 3" xfId="34958"/>
    <cellStyle name="40% - Énfasis5 5 8 4 3 2" xfId="34959"/>
    <cellStyle name="40% - Énfasis5 5 8 4 3 2 2" xfId="34960"/>
    <cellStyle name="40% - Énfasis5 5 8 4 3 3" xfId="34961"/>
    <cellStyle name="40% - Énfasis5 5 8 4 3 3 2" xfId="34962"/>
    <cellStyle name="40% - Énfasis5 5 8 4 3 4" xfId="34963"/>
    <cellStyle name="40% - Énfasis5 5 8 4 4" xfId="34964"/>
    <cellStyle name="40% - Énfasis5 5 8 4 4 2" xfId="34965"/>
    <cellStyle name="40% - Énfasis5 5 8 4 5" xfId="34966"/>
    <cellStyle name="40% - Énfasis5 5 8 4 5 2" xfId="34967"/>
    <cellStyle name="40% - Énfasis5 5 8 4 6" xfId="34968"/>
    <cellStyle name="40% - Énfasis5 5 8 5" xfId="34969"/>
    <cellStyle name="40% - Énfasis5 5 8 5 2" xfId="34970"/>
    <cellStyle name="40% - Énfasis5 5 8 5 2 2" xfId="34971"/>
    <cellStyle name="40% - Énfasis5 5 8 5 2 2 2" xfId="34972"/>
    <cellStyle name="40% - Énfasis5 5 8 5 2 3" xfId="34973"/>
    <cellStyle name="40% - Énfasis5 5 8 5 2 3 2" xfId="34974"/>
    <cellStyle name="40% - Énfasis5 5 8 5 2 4" xfId="34975"/>
    <cellStyle name="40% - Énfasis5 5 8 5 3" xfId="34976"/>
    <cellStyle name="40% - Énfasis5 5 8 5 3 2" xfId="34977"/>
    <cellStyle name="40% - Énfasis5 5 8 5 4" xfId="34978"/>
    <cellStyle name="40% - Énfasis5 5 8 5 4 2" xfId="34979"/>
    <cellStyle name="40% - Énfasis5 5 8 5 5" xfId="34980"/>
    <cellStyle name="40% - Énfasis5 5 8 6" xfId="34981"/>
    <cellStyle name="40% - Énfasis5 5 8 6 2" xfId="34982"/>
    <cellStyle name="40% - Énfasis5 5 8 6 2 2" xfId="34983"/>
    <cellStyle name="40% - Énfasis5 5 8 6 3" xfId="34984"/>
    <cellStyle name="40% - Énfasis5 5 8 6 3 2" xfId="34985"/>
    <cellStyle name="40% - Énfasis5 5 8 6 4" xfId="34986"/>
    <cellStyle name="40% - Énfasis5 5 8 7" xfId="34987"/>
    <cellStyle name="40% - Énfasis5 5 8 7 2" xfId="34988"/>
    <cellStyle name="40% - Énfasis5 5 8 8" xfId="34989"/>
    <cellStyle name="40% - Énfasis5 5 8 8 2" xfId="34990"/>
    <cellStyle name="40% - Énfasis5 5 8 9" xfId="34991"/>
    <cellStyle name="40% - Énfasis5 5 9" xfId="34992"/>
    <cellStyle name="40% - Énfasis5 5 9 2" xfId="34993"/>
    <cellStyle name="40% - Énfasis5 5 9 2 2" xfId="34994"/>
    <cellStyle name="40% - Énfasis5 5 9 2 2 2" xfId="34995"/>
    <cellStyle name="40% - Énfasis5 5 9 2 2 2 2" xfId="34996"/>
    <cellStyle name="40% - Énfasis5 5 9 2 2 2 2 2" xfId="34997"/>
    <cellStyle name="40% - Énfasis5 5 9 2 2 2 3" xfId="34998"/>
    <cellStyle name="40% - Énfasis5 5 9 2 2 2 3 2" xfId="34999"/>
    <cellStyle name="40% - Énfasis5 5 9 2 2 2 4" xfId="35000"/>
    <cellStyle name="40% - Énfasis5 5 9 2 2 3" xfId="35001"/>
    <cellStyle name="40% - Énfasis5 5 9 2 2 3 2" xfId="35002"/>
    <cellStyle name="40% - Énfasis5 5 9 2 2 4" xfId="35003"/>
    <cellStyle name="40% - Énfasis5 5 9 2 2 4 2" xfId="35004"/>
    <cellStyle name="40% - Énfasis5 5 9 2 2 5" xfId="35005"/>
    <cellStyle name="40% - Énfasis5 5 9 2 3" xfId="35006"/>
    <cellStyle name="40% - Énfasis5 5 9 2 3 2" xfId="35007"/>
    <cellStyle name="40% - Énfasis5 5 9 2 3 2 2" xfId="35008"/>
    <cellStyle name="40% - Énfasis5 5 9 2 3 3" xfId="35009"/>
    <cellStyle name="40% - Énfasis5 5 9 2 3 3 2" xfId="35010"/>
    <cellStyle name="40% - Énfasis5 5 9 2 3 4" xfId="35011"/>
    <cellStyle name="40% - Énfasis5 5 9 2 4" xfId="35012"/>
    <cellStyle name="40% - Énfasis5 5 9 2 4 2" xfId="35013"/>
    <cellStyle name="40% - Énfasis5 5 9 2 5" xfId="35014"/>
    <cellStyle name="40% - Énfasis5 5 9 2 5 2" xfId="35015"/>
    <cellStyle name="40% - Énfasis5 5 9 2 6" xfId="35016"/>
    <cellStyle name="40% - Énfasis5 5 9 3" xfId="35017"/>
    <cellStyle name="40% - Énfasis5 5 9 3 2" xfId="35018"/>
    <cellStyle name="40% - Énfasis5 5 9 3 2 2" xfId="35019"/>
    <cellStyle name="40% - Énfasis5 5 9 3 2 2 2" xfId="35020"/>
    <cellStyle name="40% - Énfasis5 5 9 3 2 2 2 2" xfId="35021"/>
    <cellStyle name="40% - Énfasis5 5 9 3 2 2 3" xfId="35022"/>
    <cellStyle name="40% - Énfasis5 5 9 3 2 2 3 2" xfId="35023"/>
    <cellStyle name="40% - Énfasis5 5 9 3 2 2 4" xfId="35024"/>
    <cellStyle name="40% - Énfasis5 5 9 3 2 3" xfId="35025"/>
    <cellStyle name="40% - Énfasis5 5 9 3 2 3 2" xfId="35026"/>
    <cellStyle name="40% - Énfasis5 5 9 3 2 4" xfId="35027"/>
    <cellStyle name="40% - Énfasis5 5 9 3 2 4 2" xfId="35028"/>
    <cellStyle name="40% - Énfasis5 5 9 3 2 5" xfId="35029"/>
    <cellStyle name="40% - Énfasis5 5 9 3 3" xfId="35030"/>
    <cellStyle name="40% - Énfasis5 5 9 3 3 2" xfId="35031"/>
    <cellStyle name="40% - Énfasis5 5 9 3 3 2 2" xfId="35032"/>
    <cellStyle name="40% - Énfasis5 5 9 3 3 3" xfId="35033"/>
    <cellStyle name="40% - Énfasis5 5 9 3 3 3 2" xfId="35034"/>
    <cellStyle name="40% - Énfasis5 5 9 3 3 4" xfId="35035"/>
    <cellStyle name="40% - Énfasis5 5 9 3 4" xfId="35036"/>
    <cellStyle name="40% - Énfasis5 5 9 3 4 2" xfId="35037"/>
    <cellStyle name="40% - Énfasis5 5 9 3 5" xfId="35038"/>
    <cellStyle name="40% - Énfasis5 5 9 3 5 2" xfId="35039"/>
    <cellStyle name="40% - Énfasis5 5 9 3 6" xfId="35040"/>
    <cellStyle name="40% - Énfasis5 5 9 4" xfId="35041"/>
    <cellStyle name="40% - Énfasis5 5 9 4 2" xfId="35042"/>
    <cellStyle name="40% - Énfasis5 5 9 4 2 2" xfId="35043"/>
    <cellStyle name="40% - Énfasis5 5 9 4 2 2 2" xfId="35044"/>
    <cellStyle name="40% - Énfasis5 5 9 4 2 3" xfId="35045"/>
    <cellStyle name="40% - Énfasis5 5 9 4 2 3 2" xfId="35046"/>
    <cellStyle name="40% - Énfasis5 5 9 4 2 4" xfId="35047"/>
    <cellStyle name="40% - Énfasis5 5 9 4 3" xfId="35048"/>
    <cellStyle name="40% - Énfasis5 5 9 4 3 2" xfId="35049"/>
    <cellStyle name="40% - Énfasis5 5 9 4 4" xfId="35050"/>
    <cellStyle name="40% - Énfasis5 5 9 4 4 2" xfId="35051"/>
    <cellStyle name="40% - Énfasis5 5 9 4 5" xfId="35052"/>
    <cellStyle name="40% - Énfasis5 5 9 5" xfId="35053"/>
    <cellStyle name="40% - Énfasis5 5 9 5 2" xfId="35054"/>
    <cellStyle name="40% - Énfasis5 5 9 5 2 2" xfId="35055"/>
    <cellStyle name="40% - Énfasis5 5 9 5 3" xfId="35056"/>
    <cellStyle name="40% - Énfasis5 5 9 5 3 2" xfId="35057"/>
    <cellStyle name="40% - Énfasis5 5 9 5 4" xfId="35058"/>
    <cellStyle name="40% - Énfasis5 5 9 6" xfId="35059"/>
    <cellStyle name="40% - Énfasis5 5 9 6 2" xfId="35060"/>
    <cellStyle name="40% - Énfasis5 5 9 7" xfId="35061"/>
    <cellStyle name="40% - Énfasis5 5 9 7 2" xfId="35062"/>
    <cellStyle name="40% - Énfasis5 5 9 8" xfId="35063"/>
    <cellStyle name="40% - Énfasis5 6" xfId="35064"/>
    <cellStyle name="40% - Énfasis5 6 2" xfId="35065"/>
    <cellStyle name="40% - Énfasis5 6 2 2" xfId="35066"/>
    <cellStyle name="40% - Énfasis5 6 2 2 2" xfId="35067"/>
    <cellStyle name="40% - Énfasis5 6 2 2 2 2" xfId="35068"/>
    <cellStyle name="40% - Énfasis5 6 2 2 2 2 2" xfId="35069"/>
    <cellStyle name="40% - Énfasis5 6 2 2 2 3" xfId="35070"/>
    <cellStyle name="40% - Énfasis5 6 2 2 2 3 2" xfId="35071"/>
    <cellStyle name="40% - Énfasis5 6 2 2 2 4" xfId="35072"/>
    <cellStyle name="40% - Énfasis5 6 2 2 3" xfId="35073"/>
    <cellStyle name="40% - Énfasis5 6 2 2 3 2" xfId="35074"/>
    <cellStyle name="40% - Énfasis5 6 2 2 4" xfId="35075"/>
    <cellStyle name="40% - Énfasis5 6 2 2 4 2" xfId="35076"/>
    <cellStyle name="40% - Énfasis5 6 2 2 5" xfId="35077"/>
    <cellStyle name="40% - Énfasis5 6 2 3" xfId="35078"/>
    <cellStyle name="40% - Énfasis5 6 2 3 2" xfId="35079"/>
    <cellStyle name="40% - Énfasis5 6 2 3 2 2" xfId="35080"/>
    <cellStyle name="40% - Énfasis5 6 2 3 3" xfId="35081"/>
    <cellStyle name="40% - Énfasis5 6 2 3 3 2" xfId="35082"/>
    <cellStyle name="40% - Énfasis5 6 2 3 4" xfId="35083"/>
    <cellStyle name="40% - Énfasis5 6 2 4" xfId="35084"/>
    <cellStyle name="40% - Énfasis5 6 2 4 2" xfId="35085"/>
    <cellStyle name="40% - Énfasis5 6 2 5" xfId="35086"/>
    <cellStyle name="40% - Énfasis5 6 2 5 2" xfId="35087"/>
    <cellStyle name="40% - Énfasis5 6 2 6" xfId="35088"/>
    <cellStyle name="40% - Énfasis5 6 3" xfId="35089"/>
    <cellStyle name="40% - Énfasis5 6 3 2" xfId="35090"/>
    <cellStyle name="40% - Énfasis5 6 3 2 2" xfId="35091"/>
    <cellStyle name="40% - Énfasis5 6 3 2 2 2" xfId="35092"/>
    <cellStyle name="40% - Énfasis5 6 3 2 2 2 2" xfId="35093"/>
    <cellStyle name="40% - Énfasis5 6 3 2 2 3" xfId="35094"/>
    <cellStyle name="40% - Énfasis5 6 3 2 2 3 2" xfId="35095"/>
    <cellStyle name="40% - Énfasis5 6 3 2 2 4" xfId="35096"/>
    <cellStyle name="40% - Énfasis5 6 3 2 3" xfId="35097"/>
    <cellStyle name="40% - Énfasis5 6 3 2 3 2" xfId="35098"/>
    <cellStyle name="40% - Énfasis5 6 3 2 4" xfId="35099"/>
    <cellStyle name="40% - Énfasis5 6 3 2 4 2" xfId="35100"/>
    <cellStyle name="40% - Énfasis5 6 3 2 5" xfId="35101"/>
    <cellStyle name="40% - Énfasis5 6 3 3" xfId="35102"/>
    <cellStyle name="40% - Énfasis5 6 3 3 2" xfId="35103"/>
    <cellStyle name="40% - Énfasis5 6 3 3 2 2" xfId="35104"/>
    <cellStyle name="40% - Énfasis5 6 3 3 3" xfId="35105"/>
    <cellStyle name="40% - Énfasis5 6 3 3 3 2" xfId="35106"/>
    <cellStyle name="40% - Énfasis5 6 3 3 4" xfId="35107"/>
    <cellStyle name="40% - Énfasis5 6 3 4" xfId="35108"/>
    <cellStyle name="40% - Énfasis5 6 3 4 2" xfId="35109"/>
    <cellStyle name="40% - Énfasis5 6 3 5" xfId="35110"/>
    <cellStyle name="40% - Énfasis5 6 3 5 2" xfId="35111"/>
    <cellStyle name="40% - Énfasis5 6 3 6" xfId="35112"/>
    <cellStyle name="40% - Énfasis5 6 4" xfId="35113"/>
    <cellStyle name="40% - Énfasis5 6 4 2" xfId="35114"/>
    <cellStyle name="40% - Énfasis5 6 4 2 2" xfId="35115"/>
    <cellStyle name="40% - Énfasis5 6 4 2 2 2" xfId="35116"/>
    <cellStyle name="40% - Énfasis5 6 4 2 3" xfId="35117"/>
    <cellStyle name="40% - Énfasis5 6 4 2 3 2" xfId="35118"/>
    <cellStyle name="40% - Énfasis5 6 4 2 4" xfId="35119"/>
    <cellStyle name="40% - Énfasis5 6 4 3" xfId="35120"/>
    <cellStyle name="40% - Énfasis5 6 4 3 2" xfId="35121"/>
    <cellStyle name="40% - Énfasis5 6 4 4" xfId="35122"/>
    <cellStyle name="40% - Énfasis5 6 4 4 2" xfId="35123"/>
    <cellStyle name="40% - Énfasis5 6 4 5" xfId="35124"/>
    <cellStyle name="40% - Énfasis5 6 5" xfId="35125"/>
    <cellStyle name="40% - Énfasis5 6 5 2" xfId="35126"/>
    <cellStyle name="40% - Énfasis5 6 5 2 2" xfId="35127"/>
    <cellStyle name="40% - Énfasis5 6 5 3" xfId="35128"/>
    <cellStyle name="40% - Énfasis5 6 5 3 2" xfId="35129"/>
    <cellStyle name="40% - Énfasis5 6 5 4" xfId="35130"/>
    <cellStyle name="40% - Énfasis5 6 6" xfId="35131"/>
    <cellStyle name="40% - Énfasis5 6 6 2" xfId="35132"/>
    <cellStyle name="40% - Énfasis5 6 7" xfId="35133"/>
    <cellStyle name="40% - Énfasis5 6 7 2" xfId="35134"/>
    <cellStyle name="40% - Énfasis5 6 8" xfId="35135"/>
    <cellStyle name="40% - Énfasis5 6 9" xfId="35136"/>
    <cellStyle name="40% - Énfasis5 7" xfId="35137"/>
    <cellStyle name="40% - Énfasis5 7 2" xfId="35138"/>
    <cellStyle name="40% - Énfasis5 7 2 2" xfId="35139"/>
    <cellStyle name="40% - Énfasis5 7 2 2 2" xfId="35140"/>
    <cellStyle name="40% - Énfasis5 7 2 2 2 2" xfId="35141"/>
    <cellStyle name="40% - Énfasis5 7 2 2 3" xfId="35142"/>
    <cellStyle name="40% - Énfasis5 7 2 2 3 2" xfId="35143"/>
    <cellStyle name="40% - Énfasis5 7 2 2 4" xfId="35144"/>
    <cellStyle name="40% - Énfasis5 7 2 3" xfId="35145"/>
    <cellStyle name="40% - Énfasis5 7 2 3 2" xfId="35146"/>
    <cellStyle name="40% - Énfasis5 7 2 4" xfId="35147"/>
    <cellStyle name="40% - Énfasis5 7 2 4 2" xfId="35148"/>
    <cellStyle name="40% - Énfasis5 7 2 5" xfId="35149"/>
    <cellStyle name="40% - Énfasis5 7 3" xfId="35150"/>
    <cellStyle name="40% - Énfasis5 7 3 2" xfId="35151"/>
    <cellStyle name="40% - Énfasis5 7 3 2 2" xfId="35152"/>
    <cellStyle name="40% - Énfasis5 7 3 3" xfId="35153"/>
    <cellStyle name="40% - Énfasis5 7 3 3 2" xfId="35154"/>
    <cellStyle name="40% - Énfasis5 7 3 4" xfId="35155"/>
    <cellStyle name="40% - Énfasis5 7 4" xfId="35156"/>
    <cellStyle name="40% - Énfasis5 7 4 2" xfId="35157"/>
    <cellStyle name="40% - Énfasis5 7 5" xfId="35158"/>
    <cellStyle name="40% - Énfasis5 7 5 2" xfId="35159"/>
    <cellStyle name="40% - Énfasis5 7 6" xfId="35160"/>
    <cellStyle name="40% - Énfasis5 8" xfId="35161"/>
    <cellStyle name="40% - Énfasis5 8 2" xfId="35162"/>
    <cellStyle name="40% - Énfasis5 8 2 2" xfId="35163"/>
    <cellStyle name="40% - Énfasis5 8 2 2 2" xfId="35164"/>
    <cellStyle name="40% - Énfasis5 8 2 2 2 2" xfId="35165"/>
    <cellStyle name="40% - Énfasis5 8 2 2 3" xfId="35166"/>
    <cellStyle name="40% - Énfasis5 8 2 2 3 2" xfId="35167"/>
    <cellStyle name="40% - Énfasis5 8 2 2 4" xfId="35168"/>
    <cellStyle name="40% - Énfasis5 8 2 3" xfId="35169"/>
    <cellStyle name="40% - Énfasis5 8 2 3 2" xfId="35170"/>
    <cellStyle name="40% - Énfasis5 8 2 4" xfId="35171"/>
    <cellStyle name="40% - Énfasis5 8 2 4 2" xfId="35172"/>
    <cellStyle name="40% - Énfasis5 8 2 5" xfId="35173"/>
    <cellStyle name="40% - Énfasis5 8 3" xfId="35174"/>
    <cellStyle name="40% - Énfasis5 8 3 2" xfId="35175"/>
    <cellStyle name="40% - Énfasis5 8 3 2 2" xfId="35176"/>
    <cellStyle name="40% - Énfasis5 8 3 3" xfId="35177"/>
    <cellStyle name="40% - Énfasis5 8 3 3 2" xfId="35178"/>
    <cellStyle name="40% - Énfasis5 8 3 4" xfId="35179"/>
    <cellStyle name="40% - Énfasis5 8 4" xfId="35180"/>
    <cellStyle name="40% - Énfasis5 8 4 2" xfId="35181"/>
    <cellStyle name="40% - Énfasis5 8 5" xfId="35182"/>
    <cellStyle name="40% - Énfasis5 8 5 2" xfId="35183"/>
    <cellStyle name="40% - Énfasis5 8 6" xfId="35184"/>
    <cellStyle name="40% - Énfasis5 9" xfId="35185"/>
    <cellStyle name="40% - Énfasis5 9 2" xfId="35186"/>
    <cellStyle name="40% - Énfasis5 9 2 2" xfId="35187"/>
    <cellStyle name="40% - Énfasis5 9 2 2 2" xfId="35188"/>
    <cellStyle name="40% - Énfasis5 9 2 3" xfId="35189"/>
    <cellStyle name="40% - Énfasis5 9 2 3 2" xfId="35190"/>
    <cellStyle name="40% - Énfasis5 9 2 4" xfId="35191"/>
    <cellStyle name="40% - Énfasis5 9 3" xfId="35192"/>
    <cellStyle name="40% - Énfasis5 9 3 2" xfId="35193"/>
    <cellStyle name="40% - Énfasis5 9 4" xfId="35194"/>
    <cellStyle name="40% - Énfasis5 9 4 2" xfId="35195"/>
    <cellStyle name="40% - Énfasis5 9 5" xfId="35196"/>
    <cellStyle name="40% - Énfasis6 10" xfId="35197"/>
    <cellStyle name="40% - Énfasis6 10 2" xfId="35198"/>
    <cellStyle name="40% - Énfasis6 10 2 2" xfId="35199"/>
    <cellStyle name="40% - Énfasis6 10 3" xfId="35200"/>
    <cellStyle name="40% - Énfasis6 10 3 2" xfId="35201"/>
    <cellStyle name="40% - Énfasis6 10 4" xfId="35202"/>
    <cellStyle name="40% - Énfasis6 11" xfId="35203"/>
    <cellStyle name="40% - Énfasis6 11 2" xfId="35204"/>
    <cellStyle name="40% - Énfasis6 12" xfId="35205"/>
    <cellStyle name="40% - Énfasis6 12 2" xfId="35206"/>
    <cellStyle name="40% - Énfasis6 13" xfId="35207"/>
    <cellStyle name="40% - Énfasis6 2" xfId="35208"/>
    <cellStyle name="40% - Énfasis6 2 10" xfId="35209"/>
    <cellStyle name="40% - Énfasis6 2 10 2" xfId="35210"/>
    <cellStyle name="40% - Énfasis6 2 10 2 2" xfId="35211"/>
    <cellStyle name="40% - Énfasis6 2 10 2 2 2" xfId="35212"/>
    <cellStyle name="40% - Énfasis6 2 10 2 2 2 2" xfId="35213"/>
    <cellStyle name="40% - Énfasis6 2 10 2 2 2 2 2" xfId="35214"/>
    <cellStyle name="40% - Énfasis6 2 10 2 2 2 2 2 2" xfId="35215"/>
    <cellStyle name="40% - Énfasis6 2 10 2 2 2 2 3" xfId="35216"/>
    <cellStyle name="40% - Énfasis6 2 10 2 2 2 2 3 2" xfId="35217"/>
    <cellStyle name="40% - Énfasis6 2 10 2 2 2 2 4" xfId="35218"/>
    <cellStyle name="40% - Énfasis6 2 10 2 2 2 3" xfId="35219"/>
    <cellStyle name="40% - Énfasis6 2 10 2 2 2 3 2" xfId="35220"/>
    <cellStyle name="40% - Énfasis6 2 10 2 2 2 4" xfId="35221"/>
    <cellStyle name="40% - Énfasis6 2 10 2 2 2 4 2" xfId="35222"/>
    <cellStyle name="40% - Énfasis6 2 10 2 2 2 5" xfId="35223"/>
    <cellStyle name="40% - Énfasis6 2 10 2 2 3" xfId="35224"/>
    <cellStyle name="40% - Énfasis6 2 10 2 2 3 2" xfId="35225"/>
    <cellStyle name="40% - Énfasis6 2 10 2 2 3 2 2" xfId="35226"/>
    <cellStyle name="40% - Énfasis6 2 10 2 2 3 3" xfId="35227"/>
    <cellStyle name="40% - Énfasis6 2 10 2 2 3 3 2" xfId="35228"/>
    <cellStyle name="40% - Énfasis6 2 10 2 2 3 4" xfId="35229"/>
    <cellStyle name="40% - Énfasis6 2 10 2 2 4" xfId="35230"/>
    <cellStyle name="40% - Énfasis6 2 10 2 2 4 2" xfId="35231"/>
    <cellStyle name="40% - Énfasis6 2 10 2 2 5" xfId="35232"/>
    <cellStyle name="40% - Énfasis6 2 10 2 2 5 2" xfId="35233"/>
    <cellStyle name="40% - Énfasis6 2 10 2 2 6" xfId="35234"/>
    <cellStyle name="40% - Énfasis6 2 10 2 3" xfId="35235"/>
    <cellStyle name="40% - Énfasis6 2 10 2 3 2" xfId="35236"/>
    <cellStyle name="40% - Énfasis6 2 10 2 3 2 2" xfId="35237"/>
    <cellStyle name="40% - Énfasis6 2 10 2 3 2 2 2" xfId="35238"/>
    <cellStyle name="40% - Énfasis6 2 10 2 3 2 2 2 2" xfId="35239"/>
    <cellStyle name="40% - Énfasis6 2 10 2 3 2 2 3" xfId="35240"/>
    <cellStyle name="40% - Énfasis6 2 10 2 3 2 2 3 2" xfId="35241"/>
    <cellStyle name="40% - Énfasis6 2 10 2 3 2 2 4" xfId="35242"/>
    <cellStyle name="40% - Énfasis6 2 10 2 3 2 3" xfId="35243"/>
    <cellStyle name="40% - Énfasis6 2 10 2 3 2 3 2" xfId="35244"/>
    <cellStyle name="40% - Énfasis6 2 10 2 3 2 4" xfId="35245"/>
    <cellStyle name="40% - Énfasis6 2 10 2 3 2 4 2" xfId="35246"/>
    <cellStyle name="40% - Énfasis6 2 10 2 3 2 5" xfId="35247"/>
    <cellStyle name="40% - Énfasis6 2 10 2 3 3" xfId="35248"/>
    <cellStyle name="40% - Énfasis6 2 10 2 3 3 2" xfId="35249"/>
    <cellStyle name="40% - Énfasis6 2 10 2 3 3 2 2" xfId="35250"/>
    <cellStyle name="40% - Énfasis6 2 10 2 3 3 3" xfId="35251"/>
    <cellStyle name="40% - Énfasis6 2 10 2 3 3 3 2" xfId="35252"/>
    <cellStyle name="40% - Énfasis6 2 10 2 3 3 4" xfId="35253"/>
    <cellStyle name="40% - Énfasis6 2 10 2 3 4" xfId="35254"/>
    <cellStyle name="40% - Énfasis6 2 10 2 3 4 2" xfId="35255"/>
    <cellStyle name="40% - Énfasis6 2 10 2 3 5" xfId="35256"/>
    <cellStyle name="40% - Énfasis6 2 10 2 3 5 2" xfId="35257"/>
    <cellStyle name="40% - Énfasis6 2 10 2 3 6" xfId="35258"/>
    <cellStyle name="40% - Énfasis6 2 10 2 4" xfId="35259"/>
    <cellStyle name="40% - Énfasis6 2 10 2 4 2" xfId="35260"/>
    <cellStyle name="40% - Énfasis6 2 10 2 4 2 2" xfId="35261"/>
    <cellStyle name="40% - Énfasis6 2 10 2 4 2 2 2" xfId="35262"/>
    <cellStyle name="40% - Énfasis6 2 10 2 4 2 3" xfId="35263"/>
    <cellStyle name="40% - Énfasis6 2 10 2 4 2 3 2" xfId="35264"/>
    <cellStyle name="40% - Énfasis6 2 10 2 4 2 4" xfId="35265"/>
    <cellStyle name="40% - Énfasis6 2 10 2 4 3" xfId="35266"/>
    <cellStyle name="40% - Énfasis6 2 10 2 4 3 2" xfId="35267"/>
    <cellStyle name="40% - Énfasis6 2 10 2 4 4" xfId="35268"/>
    <cellStyle name="40% - Énfasis6 2 10 2 4 4 2" xfId="35269"/>
    <cellStyle name="40% - Énfasis6 2 10 2 4 5" xfId="35270"/>
    <cellStyle name="40% - Énfasis6 2 10 2 5" xfId="35271"/>
    <cellStyle name="40% - Énfasis6 2 10 2 5 2" xfId="35272"/>
    <cellStyle name="40% - Énfasis6 2 10 2 5 2 2" xfId="35273"/>
    <cellStyle name="40% - Énfasis6 2 10 2 5 3" xfId="35274"/>
    <cellStyle name="40% - Énfasis6 2 10 2 5 3 2" xfId="35275"/>
    <cellStyle name="40% - Énfasis6 2 10 2 5 4" xfId="35276"/>
    <cellStyle name="40% - Énfasis6 2 10 2 6" xfId="35277"/>
    <cellStyle name="40% - Énfasis6 2 10 2 6 2" xfId="35278"/>
    <cellStyle name="40% - Énfasis6 2 10 2 7" xfId="35279"/>
    <cellStyle name="40% - Énfasis6 2 10 2 7 2" xfId="35280"/>
    <cellStyle name="40% - Énfasis6 2 10 2 8" xfId="35281"/>
    <cellStyle name="40% - Énfasis6 2 10 3" xfId="35282"/>
    <cellStyle name="40% - Énfasis6 2 10 3 2" xfId="35283"/>
    <cellStyle name="40% - Énfasis6 2 10 3 2 2" xfId="35284"/>
    <cellStyle name="40% - Énfasis6 2 10 3 2 2 2" xfId="35285"/>
    <cellStyle name="40% - Énfasis6 2 10 3 2 2 2 2" xfId="35286"/>
    <cellStyle name="40% - Énfasis6 2 10 3 2 2 3" xfId="35287"/>
    <cellStyle name="40% - Énfasis6 2 10 3 2 2 3 2" xfId="35288"/>
    <cellStyle name="40% - Énfasis6 2 10 3 2 2 4" xfId="35289"/>
    <cellStyle name="40% - Énfasis6 2 10 3 2 3" xfId="35290"/>
    <cellStyle name="40% - Énfasis6 2 10 3 2 3 2" xfId="35291"/>
    <cellStyle name="40% - Énfasis6 2 10 3 2 4" xfId="35292"/>
    <cellStyle name="40% - Énfasis6 2 10 3 2 4 2" xfId="35293"/>
    <cellStyle name="40% - Énfasis6 2 10 3 2 5" xfId="35294"/>
    <cellStyle name="40% - Énfasis6 2 10 3 3" xfId="35295"/>
    <cellStyle name="40% - Énfasis6 2 10 3 3 2" xfId="35296"/>
    <cellStyle name="40% - Énfasis6 2 10 3 3 2 2" xfId="35297"/>
    <cellStyle name="40% - Énfasis6 2 10 3 3 3" xfId="35298"/>
    <cellStyle name="40% - Énfasis6 2 10 3 3 3 2" xfId="35299"/>
    <cellStyle name="40% - Énfasis6 2 10 3 3 4" xfId="35300"/>
    <cellStyle name="40% - Énfasis6 2 10 3 4" xfId="35301"/>
    <cellStyle name="40% - Énfasis6 2 10 3 4 2" xfId="35302"/>
    <cellStyle name="40% - Énfasis6 2 10 3 5" xfId="35303"/>
    <cellStyle name="40% - Énfasis6 2 10 3 5 2" xfId="35304"/>
    <cellStyle name="40% - Énfasis6 2 10 3 6" xfId="35305"/>
    <cellStyle name="40% - Énfasis6 2 10 4" xfId="35306"/>
    <cellStyle name="40% - Énfasis6 2 10 4 2" xfId="35307"/>
    <cellStyle name="40% - Énfasis6 2 10 4 2 2" xfId="35308"/>
    <cellStyle name="40% - Énfasis6 2 10 4 2 2 2" xfId="35309"/>
    <cellStyle name="40% - Énfasis6 2 10 4 2 2 2 2" xfId="35310"/>
    <cellStyle name="40% - Énfasis6 2 10 4 2 2 3" xfId="35311"/>
    <cellStyle name="40% - Énfasis6 2 10 4 2 2 3 2" xfId="35312"/>
    <cellStyle name="40% - Énfasis6 2 10 4 2 2 4" xfId="35313"/>
    <cellStyle name="40% - Énfasis6 2 10 4 2 3" xfId="35314"/>
    <cellStyle name="40% - Énfasis6 2 10 4 2 3 2" xfId="35315"/>
    <cellStyle name="40% - Énfasis6 2 10 4 2 4" xfId="35316"/>
    <cellStyle name="40% - Énfasis6 2 10 4 2 4 2" xfId="35317"/>
    <cellStyle name="40% - Énfasis6 2 10 4 2 5" xfId="35318"/>
    <cellStyle name="40% - Énfasis6 2 10 4 3" xfId="35319"/>
    <cellStyle name="40% - Énfasis6 2 10 4 3 2" xfId="35320"/>
    <cellStyle name="40% - Énfasis6 2 10 4 3 2 2" xfId="35321"/>
    <cellStyle name="40% - Énfasis6 2 10 4 3 3" xfId="35322"/>
    <cellStyle name="40% - Énfasis6 2 10 4 3 3 2" xfId="35323"/>
    <cellStyle name="40% - Énfasis6 2 10 4 3 4" xfId="35324"/>
    <cellStyle name="40% - Énfasis6 2 10 4 4" xfId="35325"/>
    <cellStyle name="40% - Énfasis6 2 10 4 4 2" xfId="35326"/>
    <cellStyle name="40% - Énfasis6 2 10 4 5" xfId="35327"/>
    <cellStyle name="40% - Énfasis6 2 10 4 5 2" xfId="35328"/>
    <cellStyle name="40% - Énfasis6 2 10 4 6" xfId="35329"/>
    <cellStyle name="40% - Énfasis6 2 10 5" xfId="35330"/>
    <cellStyle name="40% - Énfasis6 2 10 5 2" xfId="35331"/>
    <cellStyle name="40% - Énfasis6 2 10 5 2 2" xfId="35332"/>
    <cellStyle name="40% - Énfasis6 2 10 5 2 2 2" xfId="35333"/>
    <cellStyle name="40% - Énfasis6 2 10 5 2 3" xfId="35334"/>
    <cellStyle name="40% - Énfasis6 2 10 5 2 3 2" xfId="35335"/>
    <cellStyle name="40% - Énfasis6 2 10 5 2 4" xfId="35336"/>
    <cellStyle name="40% - Énfasis6 2 10 5 3" xfId="35337"/>
    <cellStyle name="40% - Énfasis6 2 10 5 3 2" xfId="35338"/>
    <cellStyle name="40% - Énfasis6 2 10 5 4" xfId="35339"/>
    <cellStyle name="40% - Énfasis6 2 10 5 4 2" xfId="35340"/>
    <cellStyle name="40% - Énfasis6 2 10 5 5" xfId="35341"/>
    <cellStyle name="40% - Énfasis6 2 10 6" xfId="35342"/>
    <cellStyle name="40% - Énfasis6 2 10 6 2" xfId="35343"/>
    <cellStyle name="40% - Énfasis6 2 10 6 2 2" xfId="35344"/>
    <cellStyle name="40% - Énfasis6 2 10 6 3" xfId="35345"/>
    <cellStyle name="40% - Énfasis6 2 10 6 3 2" xfId="35346"/>
    <cellStyle name="40% - Énfasis6 2 10 6 4" xfId="35347"/>
    <cellStyle name="40% - Énfasis6 2 10 7" xfId="35348"/>
    <cellStyle name="40% - Énfasis6 2 10 7 2" xfId="35349"/>
    <cellStyle name="40% - Énfasis6 2 10 8" xfId="35350"/>
    <cellStyle name="40% - Énfasis6 2 10 8 2" xfId="35351"/>
    <cellStyle name="40% - Énfasis6 2 10 9" xfId="35352"/>
    <cellStyle name="40% - Énfasis6 2 11" xfId="35353"/>
    <cellStyle name="40% - Énfasis6 2 11 2" xfId="35354"/>
    <cellStyle name="40% - Énfasis6 2 11 2 2" xfId="35355"/>
    <cellStyle name="40% - Énfasis6 2 11 2 2 2" xfId="35356"/>
    <cellStyle name="40% - Énfasis6 2 11 2 2 2 2" xfId="35357"/>
    <cellStyle name="40% - Énfasis6 2 11 2 2 2 2 2" xfId="35358"/>
    <cellStyle name="40% - Énfasis6 2 11 2 2 2 2 2 2" xfId="35359"/>
    <cellStyle name="40% - Énfasis6 2 11 2 2 2 2 3" xfId="35360"/>
    <cellStyle name="40% - Énfasis6 2 11 2 2 2 2 3 2" xfId="35361"/>
    <cellStyle name="40% - Énfasis6 2 11 2 2 2 2 4" xfId="35362"/>
    <cellStyle name="40% - Énfasis6 2 11 2 2 2 3" xfId="35363"/>
    <cellStyle name="40% - Énfasis6 2 11 2 2 2 3 2" xfId="35364"/>
    <cellStyle name="40% - Énfasis6 2 11 2 2 2 4" xfId="35365"/>
    <cellStyle name="40% - Énfasis6 2 11 2 2 2 4 2" xfId="35366"/>
    <cellStyle name="40% - Énfasis6 2 11 2 2 2 5" xfId="35367"/>
    <cellStyle name="40% - Énfasis6 2 11 2 2 3" xfId="35368"/>
    <cellStyle name="40% - Énfasis6 2 11 2 2 3 2" xfId="35369"/>
    <cellStyle name="40% - Énfasis6 2 11 2 2 3 2 2" xfId="35370"/>
    <cellStyle name="40% - Énfasis6 2 11 2 2 3 3" xfId="35371"/>
    <cellStyle name="40% - Énfasis6 2 11 2 2 3 3 2" xfId="35372"/>
    <cellStyle name="40% - Énfasis6 2 11 2 2 3 4" xfId="35373"/>
    <cellStyle name="40% - Énfasis6 2 11 2 2 4" xfId="35374"/>
    <cellStyle name="40% - Énfasis6 2 11 2 2 4 2" xfId="35375"/>
    <cellStyle name="40% - Énfasis6 2 11 2 2 5" xfId="35376"/>
    <cellStyle name="40% - Énfasis6 2 11 2 2 5 2" xfId="35377"/>
    <cellStyle name="40% - Énfasis6 2 11 2 2 6" xfId="35378"/>
    <cellStyle name="40% - Énfasis6 2 11 2 3" xfId="35379"/>
    <cellStyle name="40% - Énfasis6 2 11 2 3 2" xfId="35380"/>
    <cellStyle name="40% - Énfasis6 2 11 2 3 2 2" xfId="35381"/>
    <cellStyle name="40% - Énfasis6 2 11 2 3 2 2 2" xfId="35382"/>
    <cellStyle name="40% - Énfasis6 2 11 2 3 2 2 2 2" xfId="35383"/>
    <cellStyle name="40% - Énfasis6 2 11 2 3 2 2 3" xfId="35384"/>
    <cellStyle name="40% - Énfasis6 2 11 2 3 2 2 3 2" xfId="35385"/>
    <cellStyle name="40% - Énfasis6 2 11 2 3 2 2 4" xfId="35386"/>
    <cellStyle name="40% - Énfasis6 2 11 2 3 2 3" xfId="35387"/>
    <cellStyle name="40% - Énfasis6 2 11 2 3 2 3 2" xfId="35388"/>
    <cellStyle name="40% - Énfasis6 2 11 2 3 2 4" xfId="35389"/>
    <cellStyle name="40% - Énfasis6 2 11 2 3 2 4 2" xfId="35390"/>
    <cellStyle name="40% - Énfasis6 2 11 2 3 2 5" xfId="35391"/>
    <cellStyle name="40% - Énfasis6 2 11 2 3 3" xfId="35392"/>
    <cellStyle name="40% - Énfasis6 2 11 2 3 3 2" xfId="35393"/>
    <cellStyle name="40% - Énfasis6 2 11 2 3 3 2 2" xfId="35394"/>
    <cellStyle name="40% - Énfasis6 2 11 2 3 3 3" xfId="35395"/>
    <cellStyle name="40% - Énfasis6 2 11 2 3 3 3 2" xfId="35396"/>
    <cellStyle name="40% - Énfasis6 2 11 2 3 3 4" xfId="35397"/>
    <cellStyle name="40% - Énfasis6 2 11 2 3 4" xfId="35398"/>
    <cellStyle name="40% - Énfasis6 2 11 2 3 4 2" xfId="35399"/>
    <cellStyle name="40% - Énfasis6 2 11 2 3 5" xfId="35400"/>
    <cellStyle name="40% - Énfasis6 2 11 2 3 5 2" xfId="35401"/>
    <cellStyle name="40% - Énfasis6 2 11 2 3 6" xfId="35402"/>
    <cellStyle name="40% - Énfasis6 2 11 2 4" xfId="35403"/>
    <cellStyle name="40% - Énfasis6 2 11 2 4 2" xfId="35404"/>
    <cellStyle name="40% - Énfasis6 2 11 2 4 2 2" xfId="35405"/>
    <cellStyle name="40% - Énfasis6 2 11 2 4 2 2 2" xfId="35406"/>
    <cellStyle name="40% - Énfasis6 2 11 2 4 2 3" xfId="35407"/>
    <cellStyle name="40% - Énfasis6 2 11 2 4 2 3 2" xfId="35408"/>
    <cellStyle name="40% - Énfasis6 2 11 2 4 2 4" xfId="35409"/>
    <cellStyle name="40% - Énfasis6 2 11 2 4 3" xfId="35410"/>
    <cellStyle name="40% - Énfasis6 2 11 2 4 3 2" xfId="35411"/>
    <cellStyle name="40% - Énfasis6 2 11 2 4 4" xfId="35412"/>
    <cellStyle name="40% - Énfasis6 2 11 2 4 4 2" xfId="35413"/>
    <cellStyle name="40% - Énfasis6 2 11 2 4 5" xfId="35414"/>
    <cellStyle name="40% - Énfasis6 2 11 2 5" xfId="35415"/>
    <cellStyle name="40% - Énfasis6 2 11 2 5 2" xfId="35416"/>
    <cellStyle name="40% - Énfasis6 2 11 2 5 2 2" xfId="35417"/>
    <cellStyle name="40% - Énfasis6 2 11 2 5 3" xfId="35418"/>
    <cellStyle name="40% - Énfasis6 2 11 2 5 3 2" xfId="35419"/>
    <cellStyle name="40% - Énfasis6 2 11 2 5 4" xfId="35420"/>
    <cellStyle name="40% - Énfasis6 2 11 2 6" xfId="35421"/>
    <cellStyle name="40% - Énfasis6 2 11 2 6 2" xfId="35422"/>
    <cellStyle name="40% - Énfasis6 2 11 2 7" xfId="35423"/>
    <cellStyle name="40% - Énfasis6 2 11 2 7 2" xfId="35424"/>
    <cellStyle name="40% - Énfasis6 2 11 2 8" xfId="35425"/>
    <cellStyle name="40% - Énfasis6 2 11 3" xfId="35426"/>
    <cellStyle name="40% - Énfasis6 2 11 3 2" xfId="35427"/>
    <cellStyle name="40% - Énfasis6 2 11 3 2 2" xfId="35428"/>
    <cellStyle name="40% - Énfasis6 2 11 3 2 2 2" xfId="35429"/>
    <cellStyle name="40% - Énfasis6 2 11 3 2 2 2 2" xfId="35430"/>
    <cellStyle name="40% - Énfasis6 2 11 3 2 2 3" xfId="35431"/>
    <cellStyle name="40% - Énfasis6 2 11 3 2 2 3 2" xfId="35432"/>
    <cellStyle name="40% - Énfasis6 2 11 3 2 2 4" xfId="35433"/>
    <cellStyle name="40% - Énfasis6 2 11 3 2 3" xfId="35434"/>
    <cellStyle name="40% - Énfasis6 2 11 3 2 3 2" xfId="35435"/>
    <cellStyle name="40% - Énfasis6 2 11 3 2 4" xfId="35436"/>
    <cellStyle name="40% - Énfasis6 2 11 3 2 4 2" xfId="35437"/>
    <cellStyle name="40% - Énfasis6 2 11 3 2 5" xfId="35438"/>
    <cellStyle name="40% - Énfasis6 2 11 3 3" xfId="35439"/>
    <cellStyle name="40% - Énfasis6 2 11 3 3 2" xfId="35440"/>
    <cellStyle name="40% - Énfasis6 2 11 3 3 2 2" xfId="35441"/>
    <cellStyle name="40% - Énfasis6 2 11 3 3 3" xfId="35442"/>
    <cellStyle name="40% - Énfasis6 2 11 3 3 3 2" xfId="35443"/>
    <cellStyle name="40% - Énfasis6 2 11 3 3 4" xfId="35444"/>
    <cellStyle name="40% - Énfasis6 2 11 3 4" xfId="35445"/>
    <cellStyle name="40% - Énfasis6 2 11 3 4 2" xfId="35446"/>
    <cellStyle name="40% - Énfasis6 2 11 3 5" xfId="35447"/>
    <cellStyle name="40% - Énfasis6 2 11 3 5 2" xfId="35448"/>
    <cellStyle name="40% - Énfasis6 2 11 3 6" xfId="35449"/>
    <cellStyle name="40% - Énfasis6 2 11 4" xfId="35450"/>
    <cellStyle name="40% - Énfasis6 2 11 4 2" xfId="35451"/>
    <cellStyle name="40% - Énfasis6 2 11 4 2 2" xfId="35452"/>
    <cellStyle name="40% - Énfasis6 2 11 4 2 2 2" xfId="35453"/>
    <cellStyle name="40% - Énfasis6 2 11 4 2 2 2 2" xfId="35454"/>
    <cellStyle name="40% - Énfasis6 2 11 4 2 2 3" xfId="35455"/>
    <cellStyle name="40% - Énfasis6 2 11 4 2 2 3 2" xfId="35456"/>
    <cellStyle name="40% - Énfasis6 2 11 4 2 2 4" xfId="35457"/>
    <cellStyle name="40% - Énfasis6 2 11 4 2 3" xfId="35458"/>
    <cellStyle name="40% - Énfasis6 2 11 4 2 3 2" xfId="35459"/>
    <cellStyle name="40% - Énfasis6 2 11 4 2 4" xfId="35460"/>
    <cellStyle name="40% - Énfasis6 2 11 4 2 4 2" xfId="35461"/>
    <cellStyle name="40% - Énfasis6 2 11 4 2 5" xfId="35462"/>
    <cellStyle name="40% - Énfasis6 2 11 4 3" xfId="35463"/>
    <cellStyle name="40% - Énfasis6 2 11 4 3 2" xfId="35464"/>
    <cellStyle name="40% - Énfasis6 2 11 4 3 2 2" xfId="35465"/>
    <cellStyle name="40% - Énfasis6 2 11 4 3 3" xfId="35466"/>
    <cellStyle name="40% - Énfasis6 2 11 4 3 3 2" xfId="35467"/>
    <cellStyle name="40% - Énfasis6 2 11 4 3 4" xfId="35468"/>
    <cellStyle name="40% - Énfasis6 2 11 4 4" xfId="35469"/>
    <cellStyle name="40% - Énfasis6 2 11 4 4 2" xfId="35470"/>
    <cellStyle name="40% - Énfasis6 2 11 4 5" xfId="35471"/>
    <cellStyle name="40% - Énfasis6 2 11 4 5 2" xfId="35472"/>
    <cellStyle name="40% - Énfasis6 2 11 4 6" xfId="35473"/>
    <cellStyle name="40% - Énfasis6 2 11 5" xfId="35474"/>
    <cellStyle name="40% - Énfasis6 2 11 5 2" xfId="35475"/>
    <cellStyle name="40% - Énfasis6 2 11 5 2 2" xfId="35476"/>
    <cellStyle name="40% - Énfasis6 2 11 5 2 2 2" xfId="35477"/>
    <cellStyle name="40% - Énfasis6 2 11 5 2 3" xfId="35478"/>
    <cellStyle name="40% - Énfasis6 2 11 5 2 3 2" xfId="35479"/>
    <cellStyle name="40% - Énfasis6 2 11 5 2 4" xfId="35480"/>
    <cellStyle name="40% - Énfasis6 2 11 5 3" xfId="35481"/>
    <cellStyle name="40% - Énfasis6 2 11 5 3 2" xfId="35482"/>
    <cellStyle name="40% - Énfasis6 2 11 5 4" xfId="35483"/>
    <cellStyle name="40% - Énfasis6 2 11 5 4 2" xfId="35484"/>
    <cellStyle name="40% - Énfasis6 2 11 5 5" xfId="35485"/>
    <cellStyle name="40% - Énfasis6 2 11 6" xfId="35486"/>
    <cellStyle name="40% - Énfasis6 2 11 6 2" xfId="35487"/>
    <cellStyle name="40% - Énfasis6 2 11 6 2 2" xfId="35488"/>
    <cellStyle name="40% - Énfasis6 2 11 6 3" xfId="35489"/>
    <cellStyle name="40% - Énfasis6 2 11 6 3 2" xfId="35490"/>
    <cellStyle name="40% - Énfasis6 2 11 6 4" xfId="35491"/>
    <cellStyle name="40% - Énfasis6 2 11 7" xfId="35492"/>
    <cellStyle name="40% - Énfasis6 2 11 7 2" xfId="35493"/>
    <cellStyle name="40% - Énfasis6 2 11 8" xfId="35494"/>
    <cellStyle name="40% - Énfasis6 2 11 8 2" xfId="35495"/>
    <cellStyle name="40% - Énfasis6 2 11 9" xfId="35496"/>
    <cellStyle name="40% - Énfasis6 2 12" xfId="35497"/>
    <cellStyle name="40% - Énfasis6 2 12 2" xfId="35498"/>
    <cellStyle name="40% - Énfasis6 2 12 2 2" xfId="35499"/>
    <cellStyle name="40% - Énfasis6 2 12 2 2 2" xfId="35500"/>
    <cellStyle name="40% - Énfasis6 2 12 2 2 2 2" xfId="35501"/>
    <cellStyle name="40% - Énfasis6 2 12 2 2 2 2 2" xfId="35502"/>
    <cellStyle name="40% - Énfasis6 2 12 2 2 2 2 2 2" xfId="35503"/>
    <cellStyle name="40% - Énfasis6 2 12 2 2 2 2 3" xfId="35504"/>
    <cellStyle name="40% - Énfasis6 2 12 2 2 2 2 3 2" xfId="35505"/>
    <cellStyle name="40% - Énfasis6 2 12 2 2 2 2 4" xfId="35506"/>
    <cellStyle name="40% - Énfasis6 2 12 2 2 2 3" xfId="35507"/>
    <cellStyle name="40% - Énfasis6 2 12 2 2 2 3 2" xfId="35508"/>
    <cellStyle name="40% - Énfasis6 2 12 2 2 2 4" xfId="35509"/>
    <cellStyle name="40% - Énfasis6 2 12 2 2 2 4 2" xfId="35510"/>
    <cellStyle name="40% - Énfasis6 2 12 2 2 2 5" xfId="35511"/>
    <cellStyle name="40% - Énfasis6 2 12 2 2 3" xfId="35512"/>
    <cellStyle name="40% - Énfasis6 2 12 2 2 3 2" xfId="35513"/>
    <cellStyle name="40% - Énfasis6 2 12 2 2 3 2 2" xfId="35514"/>
    <cellStyle name="40% - Énfasis6 2 12 2 2 3 3" xfId="35515"/>
    <cellStyle name="40% - Énfasis6 2 12 2 2 3 3 2" xfId="35516"/>
    <cellStyle name="40% - Énfasis6 2 12 2 2 3 4" xfId="35517"/>
    <cellStyle name="40% - Énfasis6 2 12 2 2 4" xfId="35518"/>
    <cellStyle name="40% - Énfasis6 2 12 2 2 4 2" xfId="35519"/>
    <cellStyle name="40% - Énfasis6 2 12 2 2 5" xfId="35520"/>
    <cellStyle name="40% - Énfasis6 2 12 2 2 5 2" xfId="35521"/>
    <cellStyle name="40% - Énfasis6 2 12 2 2 6" xfId="35522"/>
    <cellStyle name="40% - Énfasis6 2 12 2 3" xfId="35523"/>
    <cellStyle name="40% - Énfasis6 2 12 2 3 2" xfId="35524"/>
    <cellStyle name="40% - Énfasis6 2 12 2 3 2 2" xfId="35525"/>
    <cellStyle name="40% - Énfasis6 2 12 2 3 2 2 2" xfId="35526"/>
    <cellStyle name="40% - Énfasis6 2 12 2 3 2 2 2 2" xfId="35527"/>
    <cellStyle name="40% - Énfasis6 2 12 2 3 2 2 3" xfId="35528"/>
    <cellStyle name="40% - Énfasis6 2 12 2 3 2 2 3 2" xfId="35529"/>
    <cellStyle name="40% - Énfasis6 2 12 2 3 2 2 4" xfId="35530"/>
    <cellStyle name="40% - Énfasis6 2 12 2 3 2 3" xfId="35531"/>
    <cellStyle name="40% - Énfasis6 2 12 2 3 2 3 2" xfId="35532"/>
    <cellStyle name="40% - Énfasis6 2 12 2 3 2 4" xfId="35533"/>
    <cellStyle name="40% - Énfasis6 2 12 2 3 2 4 2" xfId="35534"/>
    <cellStyle name="40% - Énfasis6 2 12 2 3 2 5" xfId="35535"/>
    <cellStyle name="40% - Énfasis6 2 12 2 3 3" xfId="35536"/>
    <cellStyle name="40% - Énfasis6 2 12 2 3 3 2" xfId="35537"/>
    <cellStyle name="40% - Énfasis6 2 12 2 3 3 2 2" xfId="35538"/>
    <cellStyle name="40% - Énfasis6 2 12 2 3 3 3" xfId="35539"/>
    <cellStyle name="40% - Énfasis6 2 12 2 3 3 3 2" xfId="35540"/>
    <cellStyle name="40% - Énfasis6 2 12 2 3 3 4" xfId="35541"/>
    <cellStyle name="40% - Énfasis6 2 12 2 3 4" xfId="35542"/>
    <cellStyle name="40% - Énfasis6 2 12 2 3 4 2" xfId="35543"/>
    <cellStyle name="40% - Énfasis6 2 12 2 3 5" xfId="35544"/>
    <cellStyle name="40% - Énfasis6 2 12 2 3 5 2" xfId="35545"/>
    <cellStyle name="40% - Énfasis6 2 12 2 3 6" xfId="35546"/>
    <cellStyle name="40% - Énfasis6 2 12 2 4" xfId="35547"/>
    <cellStyle name="40% - Énfasis6 2 12 2 4 2" xfId="35548"/>
    <cellStyle name="40% - Énfasis6 2 12 2 4 2 2" xfId="35549"/>
    <cellStyle name="40% - Énfasis6 2 12 2 4 2 2 2" xfId="35550"/>
    <cellStyle name="40% - Énfasis6 2 12 2 4 2 3" xfId="35551"/>
    <cellStyle name="40% - Énfasis6 2 12 2 4 2 3 2" xfId="35552"/>
    <cellStyle name="40% - Énfasis6 2 12 2 4 2 4" xfId="35553"/>
    <cellStyle name="40% - Énfasis6 2 12 2 4 3" xfId="35554"/>
    <cellStyle name="40% - Énfasis6 2 12 2 4 3 2" xfId="35555"/>
    <cellStyle name="40% - Énfasis6 2 12 2 4 4" xfId="35556"/>
    <cellStyle name="40% - Énfasis6 2 12 2 4 4 2" xfId="35557"/>
    <cellStyle name="40% - Énfasis6 2 12 2 4 5" xfId="35558"/>
    <cellStyle name="40% - Énfasis6 2 12 2 5" xfId="35559"/>
    <cellStyle name="40% - Énfasis6 2 12 2 5 2" xfId="35560"/>
    <cellStyle name="40% - Énfasis6 2 12 2 5 2 2" xfId="35561"/>
    <cellStyle name="40% - Énfasis6 2 12 2 5 3" xfId="35562"/>
    <cellStyle name="40% - Énfasis6 2 12 2 5 3 2" xfId="35563"/>
    <cellStyle name="40% - Énfasis6 2 12 2 5 4" xfId="35564"/>
    <cellStyle name="40% - Énfasis6 2 12 2 6" xfId="35565"/>
    <cellStyle name="40% - Énfasis6 2 12 2 6 2" xfId="35566"/>
    <cellStyle name="40% - Énfasis6 2 12 2 7" xfId="35567"/>
    <cellStyle name="40% - Énfasis6 2 12 2 7 2" xfId="35568"/>
    <cellStyle name="40% - Énfasis6 2 12 2 8" xfId="35569"/>
    <cellStyle name="40% - Énfasis6 2 12 3" xfId="35570"/>
    <cellStyle name="40% - Énfasis6 2 12 3 2" xfId="35571"/>
    <cellStyle name="40% - Énfasis6 2 12 3 2 2" xfId="35572"/>
    <cellStyle name="40% - Énfasis6 2 12 3 2 2 2" xfId="35573"/>
    <cellStyle name="40% - Énfasis6 2 12 3 2 2 2 2" xfId="35574"/>
    <cellStyle name="40% - Énfasis6 2 12 3 2 2 3" xfId="35575"/>
    <cellStyle name="40% - Énfasis6 2 12 3 2 2 3 2" xfId="35576"/>
    <cellStyle name="40% - Énfasis6 2 12 3 2 2 4" xfId="35577"/>
    <cellStyle name="40% - Énfasis6 2 12 3 2 3" xfId="35578"/>
    <cellStyle name="40% - Énfasis6 2 12 3 2 3 2" xfId="35579"/>
    <cellStyle name="40% - Énfasis6 2 12 3 2 4" xfId="35580"/>
    <cellStyle name="40% - Énfasis6 2 12 3 2 4 2" xfId="35581"/>
    <cellStyle name="40% - Énfasis6 2 12 3 2 5" xfId="35582"/>
    <cellStyle name="40% - Énfasis6 2 12 3 3" xfId="35583"/>
    <cellStyle name="40% - Énfasis6 2 12 3 3 2" xfId="35584"/>
    <cellStyle name="40% - Énfasis6 2 12 3 3 2 2" xfId="35585"/>
    <cellStyle name="40% - Énfasis6 2 12 3 3 3" xfId="35586"/>
    <cellStyle name="40% - Énfasis6 2 12 3 3 3 2" xfId="35587"/>
    <cellStyle name="40% - Énfasis6 2 12 3 3 4" xfId="35588"/>
    <cellStyle name="40% - Énfasis6 2 12 3 4" xfId="35589"/>
    <cellStyle name="40% - Énfasis6 2 12 3 4 2" xfId="35590"/>
    <cellStyle name="40% - Énfasis6 2 12 3 5" xfId="35591"/>
    <cellStyle name="40% - Énfasis6 2 12 3 5 2" xfId="35592"/>
    <cellStyle name="40% - Énfasis6 2 12 3 6" xfId="35593"/>
    <cellStyle name="40% - Énfasis6 2 12 4" xfId="35594"/>
    <cellStyle name="40% - Énfasis6 2 12 4 2" xfId="35595"/>
    <cellStyle name="40% - Énfasis6 2 12 4 2 2" xfId="35596"/>
    <cellStyle name="40% - Énfasis6 2 12 4 2 2 2" xfId="35597"/>
    <cellStyle name="40% - Énfasis6 2 12 4 2 2 2 2" xfId="35598"/>
    <cellStyle name="40% - Énfasis6 2 12 4 2 2 3" xfId="35599"/>
    <cellStyle name="40% - Énfasis6 2 12 4 2 2 3 2" xfId="35600"/>
    <cellStyle name="40% - Énfasis6 2 12 4 2 2 4" xfId="35601"/>
    <cellStyle name="40% - Énfasis6 2 12 4 2 3" xfId="35602"/>
    <cellStyle name="40% - Énfasis6 2 12 4 2 3 2" xfId="35603"/>
    <cellStyle name="40% - Énfasis6 2 12 4 2 4" xfId="35604"/>
    <cellStyle name="40% - Énfasis6 2 12 4 2 4 2" xfId="35605"/>
    <cellStyle name="40% - Énfasis6 2 12 4 2 5" xfId="35606"/>
    <cellStyle name="40% - Énfasis6 2 12 4 3" xfId="35607"/>
    <cellStyle name="40% - Énfasis6 2 12 4 3 2" xfId="35608"/>
    <cellStyle name="40% - Énfasis6 2 12 4 3 2 2" xfId="35609"/>
    <cellStyle name="40% - Énfasis6 2 12 4 3 3" xfId="35610"/>
    <cellStyle name="40% - Énfasis6 2 12 4 3 3 2" xfId="35611"/>
    <cellStyle name="40% - Énfasis6 2 12 4 3 4" xfId="35612"/>
    <cellStyle name="40% - Énfasis6 2 12 4 4" xfId="35613"/>
    <cellStyle name="40% - Énfasis6 2 12 4 4 2" xfId="35614"/>
    <cellStyle name="40% - Énfasis6 2 12 4 5" xfId="35615"/>
    <cellStyle name="40% - Énfasis6 2 12 4 5 2" xfId="35616"/>
    <cellStyle name="40% - Énfasis6 2 12 4 6" xfId="35617"/>
    <cellStyle name="40% - Énfasis6 2 12 5" xfId="35618"/>
    <cellStyle name="40% - Énfasis6 2 12 5 2" xfId="35619"/>
    <cellStyle name="40% - Énfasis6 2 12 5 2 2" xfId="35620"/>
    <cellStyle name="40% - Énfasis6 2 12 5 2 2 2" xfId="35621"/>
    <cellStyle name="40% - Énfasis6 2 12 5 2 3" xfId="35622"/>
    <cellStyle name="40% - Énfasis6 2 12 5 2 3 2" xfId="35623"/>
    <cellStyle name="40% - Énfasis6 2 12 5 2 4" xfId="35624"/>
    <cellStyle name="40% - Énfasis6 2 12 5 3" xfId="35625"/>
    <cellStyle name="40% - Énfasis6 2 12 5 3 2" xfId="35626"/>
    <cellStyle name="40% - Énfasis6 2 12 5 4" xfId="35627"/>
    <cellStyle name="40% - Énfasis6 2 12 5 4 2" xfId="35628"/>
    <cellStyle name="40% - Énfasis6 2 12 5 5" xfId="35629"/>
    <cellStyle name="40% - Énfasis6 2 12 6" xfId="35630"/>
    <cellStyle name="40% - Énfasis6 2 12 6 2" xfId="35631"/>
    <cellStyle name="40% - Énfasis6 2 12 6 2 2" xfId="35632"/>
    <cellStyle name="40% - Énfasis6 2 12 6 3" xfId="35633"/>
    <cellStyle name="40% - Énfasis6 2 12 6 3 2" xfId="35634"/>
    <cellStyle name="40% - Énfasis6 2 12 6 4" xfId="35635"/>
    <cellStyle name="40% - Énfasis6 2 12 7" xfId="35636"/>
    <cellStyle name="40% - Énfasis6 2 12 7 2" xfId="35637"/>
    <cellStyle name="40% - Énfasis6 2 12 8" xfId="35638"/>
    <cellStyle name="40% - Énfasis6 2 12 8 2" xfId="35639"/>
    <cellStyle name="40% - Énfasis6 2 12 9" xfId="35640"/>
    <cellStyle name="40% - Énfasis6 2 13" xfId="35641"/>
    <cellStyle name="40% - Énfasis6 2 13 2" xfId="35642"/>
    <cellStyle name="40% - Énfasis6 2 13 2 2" xfId="35643"/>
    <cellStyle name="40% - Énfasis6 2 13 2 2 2" xfId="35644"/>
    <cellStyle name="40% - Énfasis6 2 13 2 2 2 2" xfId="35645"/>
    <cellStyle name="40% - Énfasis6 2 13 2 2 2 2 2" xfId="35646"/>
    <cellStyle name="40% - Énfasis6 2 13 2 2 2 2 2 2" xfId="35647"/>
    <cellStyle name="40% - Énfasis6 2 13 2 2 2 2 3" xfId="35648"/>
    <cellStyle name="40% - Énfasis6 2 13 2 2 2 2 3 2" xfId="35649"/>
    <cellStyle name="40% - Énfasis6 2 13 2 2 2 2 4" xfId="35650"/>
    <cellStyle name="40% - Énfasis6 2 13 2 2 2 3" xfId="35651"/>
    <cellStyle name="40% - Énfasis6 2 13 2 2 2 3 2" xfId="35652"/>
    <cellStyle name="40% - Énfasis6 2 13 2 2 2 4" xfId="35653"/>
    <cellStyle name="40% - Énfasis6 2 13 2 2 2 4 2" xfId="35654"/>
    <cellStyle name="40% - Énfasis6 2 13 2 2 2 5" xfId="35655"/>
    <cellStyle name="40% - Énfasis6 2 13 2 2 3" xfId="35656"/>
    <cellStyle name="40% - Énfasis6 2 13 2 2 3 2" xfId="35657"/>
    <cellStyle name="40% - Énfasis6 2 13 2 2 3 2 2" xfId="35658"/>
    <cellStyle name="40% - Énfasis6 2 13 2 2 3 3" xfId="35659"/>
    <cellStyle name="40% - Énfasis6 2 13 2 2 3 3 2" xfId="35660"/>
    <cellStyle name="40% - Énfasis6 2 13 2 2 3 4" xfId="35661"/>
    <cellStyle name="40% - Énfasis6 2 13 2 2 4" xfId="35662"/>
    <cellStyle name="40% - Énfasis6 2 13 2 2 4 2" xfId="35663"/>
    <cellStyle name="40% - Énfasis6 2 13 2 2 5" xfId="35664"/>
    <cellStyle name="40% - Énfasis6 2 13 2 2 5 2" xfId="35665"/>
    <cellStyle name="40% - Énfasis6 2 13 2 2 6" xfId="35666"/>
    <cellStyle name="40% - Énfasis6 2 13 2 3" xfId="35667"/>
    <cellStyle name="40% - Énfasis6 2 13 2 3 2" xfId="35668"/>
    <cellStyle name="40% - Énfasis6 2 13 2 3 2 2" xfId="35669"/>
    <cellStyle name="40% - Énfasis6 2 13 2 3 2 2 2" xfId="35670"/>
    <cellStyle name="40% - Énfasis6 2 13 2 3 2 2 2 2" xfId="35671"/>
    <cellStyle name="40% - Énfasis6 2 13 2 3 2 2 3" xfId="35672"/>
    <cellStyle name="40% - Énfasis6 2 13 2 3 2 2 3 2" xfId="35673"/>
    <cellStyle name="40% - Énfasis6 2 13 2 3 2 2 4" xfId="35674"/>
    <cellStyle name="40% - Énfasis6 2 13 2 3 2 3" xfId="35675"/>
    <cellStyle name="40% - Énfasis6 2 13 2 3 2 3 2" xfId="35676"/>
    <cellStyle name="40% - Énfasis6 2 13 2 3 2 4" xfId="35677"/>
    <cellStyle name="40% - Énfasis6 2 13 2 3 2 4 2" xfId="35678"/>
    <cellStyle name="40% - Énfasis6 2 13 2 3 2 5" xfId="35679"/>
    <cellStyle name="40% - Énfasis6 2 13 2 3 3" xfId="35680"/>
    <cellStyle name="40% - Énfasis6 2 13 2 3 3 2" xfId="35681"/>
    <cellStyle name="40% - Énfasis6 2 13 2 3 3 2 2" xfId="35682"/>
    <cellStyle name="40% - Énfasis6 2 13 2 3 3 3" xfId="35683"/>
    <cellStyle name="40% - Énfasis6 2 13 2 3 3 3 2" xfId="35684"/>
    <cellStyle name="40% - Énfasis6 2 13 2 3 3 4" xfId="35685"/>
    <cellStyle name="40% - Énfasis6 2 13 2 3 4" xfId="35686"/>
    <cellStyle name="40% - Énfasis6 2 13 2 3 4 2" xfId="35687"/>
    <cellStyle name="40% - Énfasis6 2 13 2 3 5" xfId="35688"/>
    <cellStyle name="40% - Énfasis6 2 13 2 3 5 2" xfId="35689"/>
    <cellStyle name="40% - Énfasis6 2 13 2 3 6" xfId="35690"/>
    <cellStyle name="40% - Énfasis6 2 13 2 4" xfId="35691"/>
    <cellStyle name="40% - Énfasis6 2 13 2 4 2" xfId="35692"/>
    <cellStyle name="40% - Énfasis6 2 13 2 4 2 2" xfId="35693"/>
    <cellStyle name="40% - Énfasis6 2 13 2 4 2 2 2" xfId="35694"/>
    <cellStyle name="40% - Énfasis6 2 13 2 4 2 3" xfId="35695"/>
    <cellStyle name="40% - Énfasis6 2 13 2 4 2 3 2" xfId="35696"/>
    <cellStyle name="40% - Énfasis6 2 13 2 4 2 4" xfId="35697"/>
    <cellStyle name="40% - Énfasis6 2 13 2 4 3" xfId="35698"/>
    <cellStyle name="40% - Énfasis6 2 13 2 4 3 2" xfId="35699"/>
    <cellStyle name="40% - Énfasis6 2 13 2 4 4" xfId="35700"/>
    <cellStyle name="40% - Énfasis6 2 13 2 4 4 2" xfId="35701"/>
    <cellStyle name="40% - Énfasis6 2 13 2 4 5" xfId="35702"/>
    <cellStyle name="40% - Énfasis6 2 13 2 5" xfId="35703"/>
    <cellStyle name="40% - Énfasis6 2 13 2 5 2" xfId="35704"/>
    <cellStyle name="40% - Énfasis6 2 13 2 5 2 2" xfId="35705"/>
    <cellStyle name="40% - Énfasis6 2 13 2 5 3" xfId="35706"/>
    <cellStyle name="40% - Énfasis6 2 13 2 5 3 2" xfId="35707"/>
    <cellStyle name="40% - Énfasis6 2 13 2 5 4" xfId="35708"/>
    <cellStyle name="40% - Énfasis6 2 13 2 6" xfId="35709"/>
    <cellStyle name="40% - Énfasis6 2 13 2 6 2" xfId="35710"/>
    <cellStyle name="40% - Énfasis6 2 13 2 7" xfId="35711"/>
    <cellStyle name="40% - Énfasis6 2 13 2 7 2" xfId="35712"/>
    <cellStyle name="40% - Énfasis6 2 13 2 8" xfId="35713"/>
    <cellStyle name="40% - Énfasis6 2 13 3" xfId="35714"/>
    <cellStyle name="40% - Énfasis6 2 13 3 2" xfId="35715"/>
    <cellStyle name="40% - Énfasis6 2 13 3 2 2" xfId="35716"/>
    <cellStyle name="40% - Énfasis6 2 13 3 2 2 2" xfId="35717"/>
    <cellStyle name="40% - Énfasis6 2 13 3 2 2 2 2" xfId="35718"/>
    <cellStyle name="40% - Énfasis6 2 13 3 2 2 3" xfId="35719"/>
    <cellStyle name="40% - Énfasis6 2 13 3 2 2 3 2" xfId="35720"/>
    <cellStyle name="40% - Énfasis6 2 13 3 2 2 4" xfId="35721"/>
    <cellStyle name="40% - Énfasis6 2 13 3 2 3" xfId="35722"/>
    <cellStyle name="40% - Énfasis6 2 13 3 2 3 2" xfId="35723"/>
    <cellStyle name="40% - Énfasis6 2 13 3 2 4" xfId="35724"/>
    <cellStyle name="40% - Énfasis6 2 13 3 2 4 2" xfId="35725"/>
    <cellStyle name="40% - Énfasis6 2 13 3 2 5" xfId="35726"/>
    <cellStyle name="40% - Énfasis6 2 13 3 3" xfId="35727"/>
    <cellStyle name="40% - Énfasis6 2 13 3 3 2" xfId="35728"/>
    <cellStyle name="40% - Énfasis6 2 13 3 3 2 2" xfId="35729"/>
    <cellStyle name="40% - Énfasis6 2 13 3 3 3" xfId="35730"/>
    <cellStyle name="40% - Énfasis6 2 13 3 3 3 2" xfId="35731"/>
    <cellStyle name="40% - Énfasis6 2 13 3 3 4" xfId="35732"/>
    <cellStyle name="40% - Énfasis6 2 13 3 4" xfId="35733"/>
    <cellStyle name="40% - Énfasis6 2 13 3 4 2" xfId="35734"/>
    <cellStyle name="40% - Énfasis6 2 13 3 5" xfId="35735"/>
    <cellStyle name="40% - Énfasis6 2 13 3 5 2" xfId="35736"/>
    <cellStyle name="40% - Énfasis6 2 13 3 6" xfId="35737"/>
    <cellStyle name="40% - Énfasis6 2 13 4" xfId="35738"/>
    <cellStyle name="40% - Énfasis6 2 13 4 2" xfId="35739"/>
    <cellStyle name="40% - Énfasis6 2 13 4 2 2" xfId="35740"/>
    <cellStyle name="40% - Énfasis6 2 13 4 2 2 2" xfId="35741"/>
    <cellStyle name="40% - Énfasis6 2 13 4 2 2 2 2" xfId="35742"/>
    <cellStyle name="40% - Énfasis6 2 13 4 2 2 3" xfId="35743"/>
    <cellStyle name="40% - Énfasis6 2 13 4 2 2 3 2" xfId="35744"/>
    <cellStyle name="40% - Énfasis6 2 13 4 2 2 4" xfId="35745"/>
    <cellStyle name="40% - Énfasis6 2 13 4 2 3" xfId="35746"/>
    <cellStyle name="40% - Énfasis6 2 13 4 2 3 2" xfId="35747"/>
    <cellStyle name="40% - Énfasis6 2 13 4 2 4" xfId="35748"/>
    <cellStyle name="40% - Énfasis6 2 13 4 2 4 2" xfId="35749"/>
    <cellStyle name="40% - Énfasis6 2 13 4 2 5" xfId="35750"/>
    <cellStyle name="40% - Énfasis6 2 13 4 3" xfId="35751"/>
    <cellStyle name="40% - Énfasis6 2 13 4 3 2" xfId="35752"/>
    <cellStyle name="40% - Énfasis6 2 13 4 3 2 2" xfId="35753"/>
    <cellStyle name="40% - Énfasis6 2 13 4 3 3" xfId="35754"/>
    <cellStyle name="40% - Énfasis6 2 13 4 3 3 2" xfId="35755"/>
    <cellStyle name="40% - Énfasis6 2 13 4 3 4" xfId="35756"/>
    <cellStyle name="40% - Énfasis6 2 13 4 4" xfId="35757"/>
    <cellStyle name="40% - Énfasis6 2 13 4 4 2" xfId="35758"/>
    <cellStyle name="40% - Énfasis6 2 13 4 5" xfId="35759"/>
    <cellStyle name="40% - Énfasis6 2 13 4 5 2" xfId="35760"/>
    <cellStyle name="40% - Énfasis6 2 13 4 6" xfId="35761"/>
    <cellStyle name="40% - Énfasis6 2 13 5" xfId="35762"/>
    <cellStyle name="40% - Énfasis6 2 13 5 2" xfId="35763"/>
    <cellStyle name="40% - Énfasis6 2 13 5 2 2" xfId="35764"/>
    <cellStyle name="40% - Énfasis6 2 13 5 2 2 2" xfId="35765"/>
    <cellStyle name="40% - Énfasis6 2 13 5 2 3" xfId="35766"/>
    <cellStyle name="40% - Énfasis6 2 13 5 2 3 2" xfId="35767"/>
    <cellStyle name="40% - Énfasis6 2 13 5 2 4" xfId="35768"/>
    <cellStyle name="40% - Énfasis6 2 13 5 3" xfId="35769"/>
    <cellStyle name="40% - Énfasis6 2 13 5 3 2" xfId="35770"/>
    <cellStyle name="40% - Énfasis6 2 13 5 4" xfId="35771"/>
    <cellStyle name="40% - Énfasis6 2 13 5 4 2" xfId="35772"/>
    <cellStyle name="40% - Énfasis6 2 13 5 5" xfId="35773"/>
    <cellStyle name="40% - Énfasis6 2 13 6" xfId="35774"/>
    <cellStyle name="40% - Énfasis6 2 13 6 2" xfId="35775"/>
    <cellStyle name="40% - Énfasis6 2 13 6 2 2" xfId="35776"/>
    <cellStyle name="40% - Énfasis6 2 13 6 3" xfId="35777"/>
    <cellStyle name="40% - Énfasis6 2 13 6 3 2" xfId="35778"/>
    <cellStyle name="40% - Énfasis6 2 13 6 4" xfId="35779"/>
    <cellStyle name="40% - Énfasis6 2 13 7" xfId="35780"/>
    <cellStyle name="40% - Énfasis6 2 13 7 2" xfId="35781"/>
    <cellStyle name="40% - Énfasis6 2 13 8" xfId="35782"/>
    <cellStyle name="40% - Énfasis6 2 13 8 2" xfId="35783"/>
    <cellStyle name="40% - Énfasis6 2 13 9" xfId="35784"/>
    <cellStyle name="40% - Énfasis6 2 14" xfId="35785"/>
    <cellStyle name="40% - Énfasis6 2 14 2" xfId="35786"/>
    <cellStyle name="40% - Énfasis6 2 14 2 2" xfId="35787"/>
    <cellStyle name="40% - Énfasis6 2 14 2 2 2" xfId="35788"/>
    <cellStyle name="40% - Énfasis6 2 14 2 2 2 2" xfId="35789"/>
    <cellStyle name="40% - Énfasis6 2 14 2 2 2 2 2" xfId="35790"/>
    <cellStyle name="40% - Énfasis6 2 14 2 2 2 3" xfId="35791"/>
    <cellStyle name="40% - Énfasis6 2 14 2 2 2 3 2" xfId="35792"/>
    <cellStyle name="40% - Énfasis6 2 14 2 2 2 4" xfId="35793"/>
    <cellStyle name="40% - Énfasis6 2 14 2 2 3" xfId="35794"/>
    <cellStyle name="40% - Énfasis6 2 14 2 2 3 2" xfId="35795"/>
    <cellStyle name="40% - Énfasis6 2 14 2 2 4" xfId="35796"/>
    <cellStyle name="40% - Énfasis6 2 14 2 2 4 2" xfId="35797"/>
    <cellStyle name="40% - Énfasis6 2 14 2 2 5" xfId="35798"/>
    <cellStyle name="40% - Énfasis6 2 14 2 3" xfId="35799"/>
    <cellStyle name="40% - Énfasis6 2 14 2 3 2" xfId="35800"/>
    <cellStyle name="40% - Énfasis6 2 14 2 3 2 2" xfId="35801"/>
    <cellStyle name="40% - Énfasis6 2 14 2 3 3" xfId="35802"/>
    <cellStyle name="40% - Énfasis6 2 14 2 3 3 2" xfId="35803"/>
    <cellStyle name="40% - Énfasis6 2 14 2 3 4" xfId="35804"/>
    <cellStyle name="40% - Énfasis6 2 14 2 4" xfId="35805"/>
    <cellStyle name="40% - Énfasis6 2 14 2 4 2" xfId="35806"/>
    <cellStyle name="40% - Énfasis6 2 14 2 5" xfId="35807"/>
    <cellStyle name="40% - Énfasis6 2 14 2 5 2" xfId="35808"/>
    <cellStyle name="40% - Énfasis6 2 14 2 6" xfId="35809"/>
    <cellStyle name="40% - Énfasis6 2 14 3" xfId="35810"/>
    <cellStyle name="40% - Énfasis6 2 14 3 2" xfId="35811"/>
    <cellStyle name="40% - Énfasis6 2 14 3 2 2" xfId="35812"/>
    <cellStyle name="40% - Énfasis6 2 14 3 2 2 2" xfId="35813"/>
    <cellStyle name="40% - Énfasis6 2 14 3 2 2 2 2" xfId="35814"/>
    <cellStyle name="40% - Énfasis6 2 14 3 2 2 3" xfId="35815"/>
    <cellStyle name="40% - Énfasis6 2 14 3 2 2 3 2" xfId="35816"/>
    <cellStyle name="40% - Énfasis6 2 14 3 2 2 4" xfId="35817"/>
    <cellStyle name="40% - Énfasis6 2 14 3 2 3" xfId="35818"/>
    <cellStyle name="40% - Énfasis6 2 14 3 2 3 2" xfId="35819"/>
    <cellStyle name="40% - Énfasis6 2 14 3 2 4" xfId="35820"/>
    <cellStyle name="40% - Énfasis6 2 14 3 2 4 2" xfId="35821"/>
    <cellStyle name="40% - Énfasis6 2 14 3 2 5" xfId="35822"/>
    <cellStyle name="40% - Énfasis6 2 14 3 3" xfId="35823"/>
    <cellStyle name="40% - Énfasis6 2 14 3 3 2" xfId="35824"/>
    <cellStyle name="40% - Énfasis6 2 14 3 3 2 2" xfId="35825"/>
    <cellStyle name="40% - Énfasis6 2 14 3 3 3" xfId="35826"/>
    <cellStyle name="40% - Énfasis6 2 14 3 3 3 2" xfId="35827"/>
    <cellStyle name="40% - Énfasis6 2 14 3 3 4" xfId="35828"/>
    <cellStyle name="40% - Énfasis6 2 14 3 4" xfId="35829"/>
    <cellStyle name="40% - Énfasis6 2 14 3 4 2" xfId="35830"/>
    <cellStyle name="40% - Énfasis6 2 14 3 5" xfId="35831"/>
    <cellStyle name="40% - Énfasis6 2 14 3 5 2" xfId="35832"/>
    <cellStyle name="40% - Énfasis6 2 14 3 6" xfId="35833"/>
    <cellStyle name="40% - Énfasis6 2 14 4" xfId="35834"/>
    <cellStyle name="40% - Énfasis6 2 14 4 2" xfId="35835"/>
    <cellStyle name="40% - Énfasis6 2 14 4 2 2" xfId="35836"/>
    <cellStyle name="40% - Énfasis6 2 14 4 2 2 2" xfId="35837"/>
    <cellStyle name="40% - Énfasis6 2 14 4 2 3" xfId="35838"/>
    <cellStyle name="40% - Énfasis6 2 14 4 2 3 2" xfId="35839"/>
    <cellStyle name="40% - Énfasis6 2 14 4 2 4" xfId="35840"/>
    <cellStyle name="40% - Énfasis6 2 14 4 3" xfId="35841"/>
    <cellStyle name="40% - Énfasis6 2 14 4 3 2" xfId="35842"/>
    <cellStyle name="40% - Énfasis6 2 14 4 4" xfId="35843"/>
    <cellStyle name="40% - Énfasis6 2 14 4 4 2" xfId="35844"/>
    <cellStyle name="40% - Énfasis6 2 14 4 5" xfId="35845"/>
    <cellStyle name="40% - Énfasis6 2 14 5" xfId="35846"/>
    <cellStyle name="40% - Énfasis6 2 14 5 2" xfId="35847"/>
    <cellStyle name="40% - Énfasis6 2 14 5 2 2" xfId="35848"/>
    <cellStyle name="40% - Énfasis6 2 14 5 3" xfId="35849"/>
    <cellStyle name="40% - Énfasis6 2 14 5 3 2" xfId="35850"/>
    <cellStyle name="40% - Énfasis6 2 14 5 4" xfId="35851"/>
    <cellStyle name="40% - Énfasis6 2 14 6" xfId="35852"/>
    <cellStyle name="40% - Énfasis6 2 14 6 2" xfId="35853"/>
    <cellStyle name="40% - Énfasis6 2 14 7" xfId="35854"/>
    <cellStyle name="40% - Énfasis6 2 14 7 2" xfId="35855"/>
    <cellStyle name="40% - Énfasis6 2 14 8" xfId="35856"/>
    <cellStyle name="40% - Énfasis6 2 15" xfId="35857"/>
    <cellStyle name="40% - Énfasis6 2 15 2" xfId="35858"/>
    <cellStyle name="40% - Énfasis6 2 15 2 2" xfId="35859"/>
    <cellStyle name="40% - Énfasis6 2 15 2 2 2" xfId="35860"/>
    <cellStyle name="40% - Énfasis6 2 15 2 2 2 2" xfId="35861"/>
    <cellStyle name="40% - Énfasis6 2 15 2 2 3" xfId="35862"/>
    <cellStyle name="40% - Énfasis6 2 15 2 2 3 2" xfId="35863"/>
    <cellStyle name="40% - Énfasis6 2 15 2 2 4" xfId="35864"/>
    <cellStyle name="40% - Énfasis6 2 15 2 3" xfId="35865"/>
    <cellStyle name="40% - Énfasis6 2 15 2 3 2" xfId="35866"/>
    <cellStyle name="40% - Énfasis6 2 15 2 4" xfId="35867"/>
    <cellStyle name="40% - Énfasis6 2 15 2 4 2" xfId="35868"/>
    <cellStyle name="40% - Énfasis6 2 15 2 5" xfId="35869"/>
    <cellStyle name="40% - Énfasis6 2 15 3" xfId="35870"/>
    <cellStyle name="40% - Énfasis6 2 15 3 2" xfId="35871"/>
    <cellStyle name="40% - Énfasis6 2 15 3 2 2" xfId="35872"/>
    <cellStyle name="40% - Énfasis6 2 15 3 3" xfId="35873"/>
    <cellStyle name="40% - Énfasis6 2 15 3 3 2" xfId="35874"/>
    <cellStyle name="40% - Énfasis6 2 15 3 4" xfId="35875"/>
    <cellStyle name="40% - Énfasis6 2 15 4" xfId="35876"/>
    <cellStyle name="40% - Énfasis6 2 15 4 2" xfId="35877"/>
    <cellStyle name="40% - Énfasis6 2 15 5" xfId="35878"/>
    <cellStyle name="40% - Énfasis6 2 15 5 2" xfId="35879"/>
    <cellStyle name="40% - Énfasis6 2 15 6" xfId="35880"/>
    <cellStyle name="40% - Énfasis6 2 16" xfId="35881"/>
    <cellStyle name="40% - Énfasis6 2 16 2" xfId="35882"/>
    <cellStyle name="40% - Énfasis6 2 16 2 2" xfId="35883"/>
    <cellStyle name="40% - Énfasis6 2 16 2 2 2" xfId="35884"/>
    <cellStyle name="40% - Énfasis6 2 16 2 2 2 2" xfId="35885"/>
    <cellStyle name="40% - Énfasis6 2 16 2 2 3" xfId="35886"/>
    <cellStyle name="40% - Énfasis6 2 16 2 2 3 2" xfId="35887"/>
    <cellStyle name="40% - Énfasis6 2 16 2 2 4" xfId="35888"/>
    <cellStyle name="40% - Énfasis6 2 16 2 3" xfId="35889"/>
    <cellStyle name="40% - Énfasis6 2 16 2 3 2" xfId="35890"/>
    <cellStyle name="40% - Énfasis6 2 16 2 4" xfId="35891"/>
    <cellStyle name="40% - Énfasis6 2 16 2 4 2" xfId="35892"/>
    <cellStyle name="40% - Énfasis6 2 16 2 5" xfId="35893"/>
    <cellStyle name="40% - Énfasis6 2 16 3" xfId="35894"/>
    <cellStyle name="40% - Énfasis6 2 16 3 2" xfId="35895"/>
    <cellStyle name="40% - Énfasis6 2 16 3 2 2" xfId="35896"/>
    <cellStyle name="40% - Énfasis6 2 16 3 3" xfId="35897"/>
    <cellStyle name="40% - Énfasis6 2 16 3 3 2" xfId="35898"/>
    <cellStyle name="40% - Énfasis6 2 16 3 4" xfId="35899"/>
    <cellStyle name="40% - Énfasis6 2 16 4" xfId="35900"/>
    <cellStyle name="40% - Énfasis6 2 16 4 2" xfId="35901"/>
    <cellStyle name="40% - Énfasis6 2 16 5" xfId="35902"/>
    <cellStyle name="40% - Énfasis6 2 16 5 2" xfId="35903"/>
    <cellStyle name="40% - Énfasis6 2 16 6" xfId="35904"/>
    <cellStyle name="40% - Énfasis6 2 17" xfId="35905"/>
    <cellStyle name="40% - Énfasis6 2 17 2" xfId="35906"/>
    <cellStyle name="40% - Énfasis6 2 17 2 2" xfId="35907"/>
    <cellStyle name="40% - Énfasis6 2 17 2 2 2" xfId="35908"/>
    <cellStyle name="40% - Énfasis6 2 17 2 3" xfId="35909"/>
    <cellStyle name="40% - Énfasis6 2 17 2 3 2" xfId="35910"/>
    <cellStyle name="40% - Énfasis6 2 17 2 4" xfId="35911"/>
    <cellStyle name="40% - Énfasis6 2 17 3" xfId="35912"/>
    <cellStyle name="40% - Énfasis6 2 17 3 2" xfId="35913"/>
    <cellStyle name="40% - Énfasis6 2 17 4" xfId="35914"/>
    <cellStyle name="40% - Énfasis6 2 17 4 2" xfId="35915"/>
    <cellStyle name="40% - Énfasis6 2 17 5" xfId="35916"/>
    <cellStyle name="40% - Énfasis6 2 18" xfId="35917"/>
    <cellStyle name="40% - Énfasis6 2 18 2" xfId="35918"/>
    <cellStyle name="40% - Énfasis6 2 18 2 2" xfId="35919"/>
    <cellStyle name="40% - Énfasis6 2 18 3" xfId="35920"/>
    <cellStyle name="40% - Énfasis6 2 18 3 2" xfId="35921"/>
    <cellStyle name="40% - Énfasis6 2 18 4" xfId="35922"/>
    <cellStyle name="40% - Énfasis6 2 19" xfId="35923"/>
    <cellStyle name="40% - Énfasis6 2 19 2" xfId="35924"/>
    <cellStyle name="40% - Énfasis6 2 2" xfId="35925"/>
    <cellStyle name="40% - Énfasis6 2 2 10" xfId="35926"/>
    <cellStyle name="40% - Énfasis6 2 2 2" xfId="35927"/>
    <cellStyle name="40% - Énfasis6 2 2 2 2" xfId="35928"/>
    <cellStyle name="40% - Énfasis6 2 2 2 2 2" xfId="35929"/>
    <cellStyle name="40% - Énfasis6 2 2 2 2 2 2" xfId="35930"/>
    <cellStyle name="40% - Énfasis6 2 2 2 2 2 2 2" xfId="35931"/>
    <cellStyle name="40% - Énfasis6 2 2 2 2 2 2 2 2" xfId="35932"/>
    <cellStyle name="40% - Énfasis6 2 2 2 2 2 2 3" xfId="35933"/>
    <cellStyle name="40% - Énfasis6 2 2 2 2 2 2 3 2" xfId="35934"/>
    <cellStyle name="40% - Énfasis6 2 2 2 2 2 2 4" xfId="35935"/>
    <cellStyle name="40% - Énfasis6 2 2 2 2 2 3" xfId="35936"/>
    <cellStyle name="40% - Énfasis6 2 2 2 2 2 3 2" xfId="35937"/>
    <cellStyle name="40% - Énfasis6 2 2 2 2 2 4" xfId="35938"/>
    <cellStyle name="40% - Énfasis6 2 2 2 2 2 4 2" xfId="35939"/>
    <cellStyle name="40% - Énfasis6 2 2 2 2 2 5" xfId="35940"/>
    <cellStyle name="40% - Énfasis6 2 2 2 2 3" xfId="35941"/>
    <cellStyle name="40% - Énfasis6 2 2 2 2 3 2" xfId="35942"/>
    <cellStyle name="40% - Énfasis6 2 2 2 2 3 2 2" xfId="35943"/>
    <cellStyle name="40% - Énfasis6 2 2 2 2 3 3" xfId="35944"/>
    <cellStyle name="40% - Énfasis6 2 2 2 2 3 3 2" xfId="35945"/>
    <cellStyle name="40% - Énfasis6 2 2 2 2 3 4" xfId="35946"/>
    <cellStyle name="40% - Énfasis6 2 2 2 2 4" xfId="35947"/>
    <cellStyle name="40% - Énfasis6 2 2 2 2 4 2" xfId="35948"/>
    <cellStyle name="40% - Énfasis6 2 2 2 2 5" xfId="35949"/>
    <cellStyle name="40% - Énfasis6 2 2 2 2 5 2" xfId="35950"/>
    <cellStyle name="40% - Énfasis6 2 2 2 2 6" xfId="35951"/>
    <cellStyle name="40% - Énfasis6 2 2 2 3" xfId="35952"/>
    <cellStyle name="40% - Énfasis6 2 2 2 3 2" xfId="35953"/>
    <cellStyle name="40% - Énfasis6 2 2 2 3 2 2" xfId="35954"/>
    <cellStyle name="40% - Énfasis6 2 2 2 3 2 2 2" xfId="35955"/>
    <cellStyle name="40% - Énfasis6 2 2 2 3 2 2 2 2" xfId="35956"/>
    <cellStyle name="40% - Énfasis6 2 2 2 3 2 2 3" xfId="35957"/>
    <cellStyle name="40% - Énfasis6 2 2 2 3 2 2 3 2" xfId="35958"/>
    <cellStyle name="40% - Énfasis6 2 2 2 3 2 2 4" xfId="35959"/>
    <cellStyle name="40% - Énfasis6 2 2 2 3 2 3" xfId="35960"/>
    <cellStyle name="40% - Énfasis6 2 2 2 3 2 3 2" xfId="35961"/>
    <cellStyle name="40% - Énfasis6 2 2 2 3 2 4" xfId="35962"/>
    <cellStyle name="40% - Énfasis6 2 2 2 3 2 4 2" xfId="35963"/>
    <cellStyle name="40% - Énfasis6 2 2 2 3 2 5" xfId="35964"/>
    <cellStyle name="40% - Énfasis6 2 2 2 3 3" xfId="35965"/>
    <cellStyle name="40% - Énfasis6 2 2 2 3 3 2" xfId="35966"/>
    <cellStyle name="40% - Énfasis6 2 2 2 3 3 2 2" xfId="35967"/>
    <cellStyle name="40% - Énfasis6 2 2 2 3 3 3" xfId="35968"/>
    <cellStyle name="40% - Énfasis6 2 2 2 3 3 3 2" xfId="35969"/>
    <cellStyle name="40% - Énfasis6 2 2 2 3 3 4" xfId="35970"/>
    <cellStyle name="40% - Énfasis6 2 2 2 3 4" xfId="35971"/>
    <cellStyle name="40% - Énfasis6 2 2 2 3 4 2" xfId="35972"/>
    <cellStyle name="40% - Énfasis6 2 2 2 3 5" xfId="35973"/>
    <cellStyle name="40% - Énfasis6 2 2 2 3 5 2" xfId="35974"/>
    <cellStyle name="40% - Énfasis6 2 2 2 3 6" xfId="35975"/>
    <cellStyle name="40% - Énfasis6 2 2 2 4" xfId="35976"/>
    <cellStyle name="40% - Énfasis6 2 2 2 4 2" xfId="35977"/>
    <cellStyle name="40% - Énfasis6 2 2 2 4 2 2" xfId="35978"/>
    <cellStyle name="40% - Énfasis6 2 2 2 4 2 2 2" xfId="35979"/>
    <cellStyle name="40% - Énfasis6 2 2 2 4 2 3" xfId="35980"/>
    <cellStyle name="40% - Énfasis6 2 2 2 4 2 3 2" xfId="35981"/>
    <cellStyle name="40% - Énfasis6 2 2 2 4 2 4" xfId="35982"/>
    <cellStyle name="40% - Énfasis6 2 2 2 4 3" xfId="35983"/>
    <cellStyle name="40% - Énfasis6 2 2 2 4 3 2" xfId="35984"/>
    <cellStyle name="40% - Énfasis6 2 2 2 4 4" xfId="35985"/>
    <cellStyle name="40% - Énfasis6 2 2 2 4 4 2" xfId="35986"/>
    <cellStyle name="40% - Énfasis6 2 2 2 4 5" xfId="35987"/>
    <cellStyle name="40% - Énfasis6 2 2 2 5" xfId="35988"/>
    <cellStyle name="40% - Énfasis6 2 2 2 5 2" xfId="35989"/>
    <cellStyle name="40% - Énfasis6 2 2 2 5 2 2" xfId="35990"/>
    <cellStyle name="40% - Énfasis6 2 2 2 5 3" xfId="35991"/>
    <cellStyle name="40% - Énfasis6 2 2 2 5 3 2" xfId="35992"/>
    <cellStyle name="40% - Énfasis6 2 2 2 5 4" xfId="35993"/>
    <cellStyle name="40% - Énfasis6 2 2 2 6" xfId="35994"/>
    <cellStyle name="40% - Énfasis6 2 2 2 6 2" xfId="35995"/>
    <cellStyle name="40% - Énfasis6 2 2 2 7" xfId="35996"/>
    <cellStyle name="40% - Énfasis6 2 2 2 7 2" xfId="35997"/>
    <cellStyle name="40% - Énfasis6 2 2 2 8" xfId="35998"/>
    <cellStyle name="40% - Énfasis6 2 2 3" xfId="35999"/>
    <cellStyle name="40% - Énfasis6 2 2 3 2" xfId="36000"/>
    <cellStyle name="40% - Énfasis6 2 2 3 2 2" xfId="36001"/>
    <cellStyle name="40% - Énfasis6 2 2 3 2 2 2" xfId="36002"/>
    <cellStyle name="40% - Énfasis6 2 2 3 2 2 2 2" xfId="36003"/>
    <cellStyle name="40% - Énfasis6 2 2 3 2 2 3" xfId="36004"/>
    <cellStyle name="40% - Énfasis6 2 2 3 2 2 3 2" xfId="36005"/>
    <cellStyle name="40% - Énfasis6 2 2 3 2 2 4" xfId="36006"/>
    <cellStyle name="40% - Énfasis6 2 2 3 2 3" xfId="36007"/>
    <cellStyle name="40% - Énfasis6 2 2 3 2 3 2" xfId="36008"/>
    <cellStyle name="40% - Énfasis6 2 2 3 2 4" xfId="36009"/>
    <cellStyle name="40% - Énfasis6 2 2 3 2 4 2" xfId="36010"/>
    <cellStyle name="40% - Énfasis6 2 2 3 2 5" xfId="36011"/>
    <cellStyle name="40% - Énfasis6 2 2 3 3" xfId="36012"/>
    <cellStyle name="40% - Énfasis6 2 2 3 3 2" xfId="36013"/>
    <cellStyle name="40% - Énfasis6 2 2 3 3 2 2" xfId="36014"/>
    <cellStyle name="40% - Énfasis6 2 2 3 3 3" xfId="36015"/>
    <cellStyle name="40% - Énfasis6 2 2 3 3 3 2" xfId="36016"/>
    <cellStyle name="40% - Énfasis6 2 2 3 3 4" xfId="36017"/>
    <cellStyle name="40% - Énfasis6 2 2 3 4" xfId="36018"/>
    <cellStyle name="40% - Énfasis6 2 2 3 4 2" xfId="36019"/>
    <cellStyle name="40% - Énfasis6 2 2 3 5" xfId="36020"/>
    <cellStyle name="40% - Énfasis6 2 2 3 5 2" xfId="36021"/>
    <cellStyle name="40% - Énfasis6 2 2 3 6" xfId="36022"/>
    <cellStyle name="40% - Énfasis6 2 2 4" xfId="36023"/>
    <cellStyle name="40% - Énfasis6 2 2 4 2" xfId="36024"/>
    <cellStyle name="40% - Énfasis6 2 2 4 2 2" xfId="36025"/>
    <cellStyle name="40% - Énfasis6 2 2 4 2 2 2" xfId="36026"/>
    <cellStyle name="40% - Énfasis6 2 2 4 2 2 2 2" xfId="36027"/>
    <cellStyle name="40% - Énfasis6 2 2 4 2 2 3" xfId="36028"/>
    <cellStyle name="40% - Énfasis6 2 2 4 2 2 3 2" xfId="36029"/>
    <cellStyle name="40% - Énfasis6 2 2 4 2 2 4" xfId="36030"/>
    <cellStyle name="40% - Énfasis6 2 2 4 2 3" xfId="36031"/>
    <cellStyle name="40% - Énfasis6 2 2 4 2 3 2" xfId="36032"/>
    <cellStyle name="40% - Énfasis6 2 2 4 2 4" xfId="36033"/>
    <cellStyle name="40% - Énfasis6 2 2 4 2 4 2" xfId="36034"/>
    <cellStyle name="40% - Énfasis6 2 2 4 2 5" xfId="36035"/>
    <cellStyle name="40% - Énfasis6 2 2 4 3" xfId="36036"/>
    <cellStyle name="40% - Énfasis6 2 2 4 3 2" xfId="36037"/>
    <cellStyle name="40% - Énfasis6 2 2 4 3 2 2" xfId="36038"/>
    <cellStyle name="40% - Énfasis6 2 2 4 3 3" xfId="36039"/>
    <cellStyle name="40% - Énfasis6 2 2 4 3 3 2" xfId="36040"/>
    <cellStyle name="40% - Énfasis6 2 2 4 3 4" xfId="36041"/>
    <cellStyle name="40% - Énfasis6 2 2 4 4" xfId="36042"/>
    <cellStyle name="40% - Énfasis6 2 2 4 4 2" xfId="36043"/>
    <cellStyle name="40% - Énfasis6 2 2 4 5" xfId="36044"/>
    <cellStyle name="40% - Énfasis6 2 2 4 5 2" xfId="36045"/>
    <cellStyle name="40% - Énfasis6 2 2 4 6" xfId="36046"/>
    <cellStyle name="40% - Énfasis6 2 2 5" xfId="36047"/>
    <cellStyle name="40% - Énfasis6 2 2 5 2" xfId="36048"/>
    <cellStyle name="40% - Énfasis6 2 2 5 2 2" xfId="36049"/>
    <cellStyle name="40% - Énfasis6 2 2 5 2 2 2" xfId="36050"/>
    <cellStyle name="40% - Énfasis6 2 2 5 2 3" xfId="36051"/>
    <cellStyle name="40% - Énfasis6 2 2 5 2 3 2" xfId="36052"/>
    <cellStyle name="40% - Énfasis6 2 2 5 2 4" xfId="36053"/>
    <cellStyle name="40% - Énfasis6 2 2 5 3" xfId="36054"/>
    <cellStyle name="40% - Énfasis6 2 2 5 3 2" xfId="36055"/>
    <cellStyle name="40% - Énfasis6 2 2 5 4" xfId="36056"/>
    <cellStyle name="40% - Énfasis6 2 2 5 4 2" xfId="36057"/>
    <cellStyle name="40% - Énfasis6 2 2 5 5" xfId="36058"/>
    <cellStyle name="40% - Énfasis6 2 2 6" xfId="36059"/>
    <cellStyle name="40% - Énfasis6 2 2 6 2" xfId="36060"/>
    <cellStyle name="40% - Énfasis6 2 2 6 2 2" xfId="36061"/>
    <cellStyle name="40% - Énfasis6 2 2 6 3" xfId="36062"/>
    <cellStyle name="40% - Énfasis6 2 2 6 3 2" xfId="36063"/>
    <cellStyle name="40% - Énfasis6 2 2 6 4" xfId="36064"/>
    <cellStyle name="40% - Énfasis6 2 2 7" xfId="36065"/>
    <cellStyle name="40% - Énfasis6 2 2 7 2" xfId="36066"/>
    <cellStyle name="40% - Énfasis6 2 2 8" xfId="36067"/>
    <cellStyle name="40% - Énfasis6 2 2 8 2" xfId="36068"/>
    <cellStyle name="40% - Énfasis6 2 2 9" xfId="36069"/>
    <cellStyle name="40% - Énfasis6 2 20" xfId="36070"/>
    <cellStyle name="40% - Énfasis6 2 20 2" xfId="36071"/>
    <cellStyle name="40% - Énfasis6 2 21" xfId="36072"/>
    <cellStyle name="40% - Énfasis6 2 22" xfId="36073"/>
    <cellStyle name="40% - Énfasis6 2 3" xfId="36074"/>
    <cellStyle name="40% - Énfasis6 2 3 10" xfId="36075"/>
    <cellStyle name="40% - Énfasis6 2 3 2" xfId="36076"/>
    <cellStyle name="40% - Énfasis6 2 3 2 2" xfId="36077"/>
    <cellStyle name="40% - Énfasis6 2 3 2 2 2" xfId="36078"/>
    <cellStyle name="40% - Énfasis6 2 3 2 2 2 2" xfId="36079"/>
    <cellStyle name="40% - Énfasis6 2 3 2 2 2 2 2" xfId="36080"/>
    <cellStyle name="40% - Énfasis6 2 3 2 2 2 2 2 2" xfId="36081"/>
    <cellStyle name="40% - Énfasis6 2 3 2 2 2 2 3" xfId="36082"/>
    <cellStyle name="40% - Énfasis6 2 3 2 2 2 2 3 2" xfId="36083"/>
    <cellStyle name="40% - Énfasis6 2 3 2 2 2 2 4" xfId="36084"/>
    <cellStyle name="40% - Énfasis6 2 3 2 2 2 3" xfId="36085"/>
    <cellStyle name="40% - Énfasis6 2 3 2 2 2 3 2" xfId="36086"/>
    <cellStyle name="40% - Énfasis6 2 3 2 2 2 4" xfId="36087"/>
    <cellStyle name="40% - Énfasis6 2 3 2 2 2 4 2" xfId="36088"/>
    <cellStyle name="40% - Énfasis6 2 3 2 2 2 5" xfId="36089"/>
    <cellStyle name="40% - Énfasis6 2 3 2 2 3" xfId="36090"/>
    <cellStyle name="40% - Énfasis6 2 3 2 2 3 2" xfId="36091"/>
    <cellStyle name="40% - Énfasis6 2 3 2 2 3 2 2" xfId="36092"/>
    <cellStyle name="40% - Énfasis6 2 3 2 2 3 3" xfId="36093"/>
    <cellStyle name="40% - Énfasis6 2 3 2 2 3 3 2" xfId="36094"/>
    <cellStyle name="40% - Énfasis6 2 3 2 2 3 4" xfId="36095"/>
    <cellStyle name="40% - Énfasis6 2 3 2 2 4" xfId="36096"/>
    <cellStyle name="40% - Énfasis6 2 3 2 2 4 2" xfId="36097"/>
    <cellStyle name="40% - Énfasis6 2 3 2 2 5" xfId="36098"/>
    <cellStyle name="40% - Énfasis6 2 3 2 2 5 2" xfId="36099"/>
    <cellStyle name="40% - Énfasis6 2 3 2 2 6" xfId="36100"/>
    <cellStyle name="40% - Énfasis6 2 3 2 3" xfId="36101"/>
    <cellStyle name="40% - Énfasis6 2 3 2 3 2" xfId="36102"/>
    <cellStyle name="40% - Énfasis6 2 3 2 3 2 2" xfId="36103"/>
    <cellStyle name="40% - Énfasis6 2 3 2 3 2 2 2" xfId="36104"/>
    <cellStyle name="40% - Énfasis6 2 3 2 3 2 2 2 2" xfId="36105"/>
    <cellStyle name="40% - Énfasis6 2 3 2 3 2 2 3" xfId="36106"/>
    <cellStyle name="40% - Énfasis6 2 3 2 3 2 2 3 2" xfId="36107"/>
    <cellStyle name="40% - Énfasis6 2 3 2 3 2 2 4" xfId="36108"/>
    <cellStyle name="40% - Énfasis6 2 3 2 3 2 3" xfId="36109"/>
    <cellStyle name="40% - Énfasis6 2 3 2 3 2 3 2" xfId="36110"/>
    <cellStyle name="40% - Énfasis6 2 3 2 3 2 4" xfId="36111"/>
    <cellStyle name="40% - Énfasis6 2 3 2 3 2 4 2" xfId="36112"/>
    <cellStyle name="40% - Énfasis6 2 3 2 3 2 5" xfId="36113"/>
    <cellStyle name="40% - Énfasis6 2 3 2 3 3" xfId="36114"/>
    <cellStyle name="40% - Énfasis6 2 3 2 3 3 2" xfId="36115"/>
    <cellStyle name="40% - Énfasis6 2 3 2 3 3 2 2" xfId="36116"/>
    <cellStyle name="40% - Énfasis6 2 3 2 3 3 3" xfId="36117"/>
    <cellStyle name="40% - Énfasis6 2 3 2 3 3 3 2" xfId="36118"/>
    <cellStyle name="40% - Énfasis6 2 3 2 3 3 4" xfId="36119"/>
    <cellStyle name="40% - Énfasis6 2 3 2 3 4" xfId="36120"/>
    <cellStyle name="40% - Énfasis6 2 3 2 3 4 2" xfId="36121"/>
    <cellStyle name="40% - Énfasis6 2 3 2 3 5" xfId="36122"/>
    <cellStyle name="40% - Énfasis6 2 3 2 3 5 2" xfId="36123"/>
    <cellStyle name="40% - Énfasis6 2 3 2 3 6" xfId="36124"/>
    <cellStyle name="40% - Énfasis6 2 3 2 4" xfId="36125"/>
    <cellStyle name="40% - Énfasis6 2 3 2 4 2" xfId="36126"/>
    <cellStyle name="40% - Énfasis6 2 3 2 4 2 2" xfId="36127"/>
    <cellStyle name="40% - Énfasis6 2 3 2 4 2 2 2" xfId="36128"/>
    <cellStyle name="40% - Énfasis6 2 3 2 4 2 3" xfId="36129"/>
    <cellStyle name="40% - Énfasis6 2 3 2 4 2 3 2" xfId="36130"/>
    <cellStyle name="40% - Énfasis6 2 3 2 4 2 4" xfId="36131"/>
    <cellStyle name="40% - Énfasis6 2 3 2 4 3" xfId="36132"/>
    <cellStyle name="40% - Énfasis6 2 3 2 4 3 2" xfId="36133"/>
    <cellStyle name="40% - Énfasis6 2 3 2 4 4" xfId="36134"/>
    <cellStyle name="40% - Énfasis6 2 3 2 4 4 2" xfId="36135"/>
    <cellStyle name="40% - Énfasis6 2 3 2 4 5" xfId="36136"/>
    <cellStyle name="40% - Énfasis6 2 3 2 5" xfId="36137"/>
    <cellStyle name="40% - Énfasis6 2 3 2 5 2" xfId="36138"/>
    <cellStyle name="40% - Énfasis6 2 3 2 5 2 2" xfId="36139"/>
    <cellStyle name="40% - Énfasis6 2 3 2 5 3" xfId="36140"/>
    <cellStyle name="40% - Énfasis6 2 3 2 5 3 2" xfId="36141"/>
    <cellStyle name="40% - Énfasis6 2 3 2 5 4" xfId="36142"/>
    <cellStyle name="40% - Énfasis6 2 3 2 6" xfId="36143"/>
    <cellStyle name="40% - Énfasis6 2 3 2 6 2" xfId="36144"/>
    <cellStyle name="40% - Énfasis6 2 3 2 7" xfId="36145"/>
    <cellStyle name="40% - Énfasis6 2 3 2 7 2" xfId="36146"/>
    <cellStyle name="40% - Énfasis6 2 3 2 8" xfId="36147"/>
    <cellStyle name="40% - Énfasis6 2 3 3" xfId="36148"/>
    <cellStyle name="40% - Énfasis6 2 3 3 2" xfId="36149"/>
    <cellStyle name="40% - Énfasis6 2 3 3 2 2" xfId="36150"/>
    <cellStyle name="40% - Énfasis6 2 3 3 2 2 2" xfId="36151"/>
    <cellStyle name="40% - Énfasis6 2 3 3 2 2 2 2" xfId="36152"/>
    <cellStyle name="40% - Énfasis6 2 3 3 2 2 3" xfId="36153"/>
    <cellStyle name="40% - Énfasis6 2 3 3 2 2 3 2" xfId="36154"/>
    <cellStyle name="40% - Énfasis6 2 3 3 2 2 4" xfId="36155"/>
    <cellStyle name="40% - Énfasis6 2 3 3 2 3" xfId="36156"/>
    <cellStyle name="40% - Énfasis6 2 3 3 2 3 2" xfId="36157"/>
    <cellStyle name="40% - Énfasis6 2 3 3 2 4" xfId="36158"/>
    <cellStyle name="40% - Énfasis6 2 3 3 2 4 2" xfId="36159"/>
    <cellStyle name="40% - Énfasis6 2 3 3 2 5" xfId="36160"/>
    <cellStyle name="40% - Énfasis6 2 3 3 3" xfId="36161"/>
    <cellStyle name="40% - Énfasis6 2 3 3 3 2" xfId="36162"/>
    <cellStyle name="40% - Énfasis6 2 3 3 3 2 2" xfId="36163"/>
    <cellStyle name="40% - Énfasis6 2 3 3 3 3" xfId="36164"/>
    <cellStyle name="40% - Énfasis6 2 3 3 3 3 2" xfId="36165"/>
    <cellStyle name="40% - Énfasis6 2 3 3 3 4" xfId="36166"/>
    <cellStyle name="40% - Énfasis6 2 3 3 4" xfId="36167"/>
    <cellStyle name="40% - Énfasis6 2 3 3 4 2" xfId="36168"/>
    <cellStyle name="40% - Énfasis6 2 3 3 5" xfId="36169"/>
    <cellStyle name="40% - Énfasis6 2 3 3 5 2" xfId="36170"/>
    <cellStyle name="40% - Énfasis6 2 3 3 6" xfId="36171"/>
    <cellStyle name="40% - Énfasis6 2 3 4" xfId="36172"/>
    <cellStyle name="40% - Énfasis6 2 3 4 2" xfId="36173"/>
    <cellStyle name="40% - Énfasis6 2 3 4 2 2" xfId="36174"/>
    <cellStyle name="40% - Énfasis6 2 3 4 2 2 2" xfId="36175"/>
    <cellStyle name="40% - Énfasis6 2 3 4 2 2 2 2" xfId="36176"/>
    <cellStyle name="40% - Énfasis6 2 3 4 2 2 3" xfId="36177"/>
    <cellStyle name="40% - Énfasis6 2 3 4 2 2 3 2" xfId="36178"/>
    <cellStyle name="40% - Énfasis6 2 3 4 2 2 4" xfId="36179"/>
    <cellStyle name="40% - Énfasis6 2 3 4 2 3" xfId="36180"/>
    <cellStyle name="40% - Énfasis6 2 3 4 2 3 2" xfId="36181"/>
    <cellStyle name="40% - Énfasis6 2 3 4 2 4" xfId="36182"/>
    <cellStyle name="40% - Énfasis6 2 3 4 2 4 2" xfId="36183"/>
    <cellStyle name="40% - Énfasis6 2 3 4 2 5" xfId="36184"/>
    <cellStyle name="40% - Énfasis6 2 3 4 3" xfId="36185"/>
    <cellStyle name="40% - Énfasis6 2 3 4 3 2" xfId="36186"/>
    <cellStyle name="40% - Énfasis6 2 3 4 3 2 2" xfId="36187"/>
    <cellStyle name="40% - Énfasis6 2 3 4 3 3" xfId="36188"/>
    <cellStyle name="40% - Énfasis6 2 3 4 3 3 2" xfId="36189"/>
    <cellStyle name="40% - Énfasis6 2 3 4 3 4" xfId="36190"/>
    <cellStyle name="40% - Énfasis6 2 3 4 4" xfId="36191"/>
    <cellStyle name="40% - Énfasis6 2 3 4 4 2" xfId="36192"/>
    <cellStyle name="40% - Énfasis6 2 3 4 5" xfId="36193"/>
    <cellStyle name="40% - Énfasis6 2 3 4 5 2" xfId="36194"/>
    <cellStyle name="40% - Énfasis6 2 3 4 6" xfId="36195"/>
    <cellStyle name="40% - Énfasis6 2 3 5" xfId="36196"/>
    <cellStyle name="40% - Énfasis6 2 3 5 2" xfId="36197"/>
    <cellStyle name="40% - Énfasis6 2 3 5 2 2" xfId="36198"/>
    <cellStyle name="40% - Énfasis6 2 3 5 2 2 2" xfId="36199"/>
    <cellStyle name="40% - Énfasis6 2 3 5 2 3" xfId="36200"/>
    <cellStyle name="40% - Énfasis6 2 3 5 2 3 2" xfId="36201"/>
    <cellStyle name="40% - Énfasis6 2 3 5 2 4" xfId="36202"/>
    <cellStyle name="40% - Énfasis6 2 3 5 3" xfId="36203"/>
    <cellStyle name="40% - Énfasis6 2 3 5 3 2" xfId="36204"/>
    <cellStyle name="40% - Énfasis6 2 3 5 4" xfId="36205"/>
    <cellStyle name="40% - Énfasis6 2 3 5 4 2" xfId="36206"/>
    <cellStyle name="40% - Énfasis6 2 3 5 5" xfId="36207"/>
    <cellStyle name="40% - Énfasis6 2 3 6" xfId="36208"/>
    <cellStyle name="40% - Énfasis6 2 3 6 2" xfId="36209"/>
    <cellStyle name="40% - Énfasis6 2 3 6 2 2" xfId="36210"/>
    <cellStyle name="40% - Énfasis6 2 3 6 3" xfId="36211"/>
    <cellStyle name="40% - Énfasis6 2 3 6 3 2" xfId="36212"/>
    <cellStyle name="40% - Énfasis6 2 3 6 4" xfId="36213"/>
    <cellStyle name="40% - Énfasis6 2 3 7" xfId="36214"/>
    <cellStyle name="40% - Énfasis6 2 3 7 2" xfId="36215"/>
    <cellStyle name="40% - Énfasis6 2 3 8" xfId="36216"/>
    <cellStyle name="40% - Énfasis6 2 3 8 2" xfId="36217"/>
    <cellStyle name="40% - Énfasis6 2 3 9" xfId="36218"/>
    <cellStyle name="40% - Énfasis6 2 4" xfId="36219"/>
    <cellStyle name="40% - Énfasis6 2 4 10" xfId="36220"/>
    <cellStyle name="40% - Énfasis6 2 4 2" xfId="36221"/>
    <cellStyle name="40% - Énfasis6 2 4 2 2" xfId="36222"/>
    <cellStyle name="40% - Énfasis6 2 4 2 2 2" xfId="36223"/>
    <cellStyle name="40% - Énfasis6 2 4 2 2 2 2" xfId="36224"/>
    <cellStyle name="40% - Énfasis6 2 4 2 2 2 2 2" xfId="36225"/>
    <cellStyle name="40% - Énfasis6 2 4 2 2 2 2 2 2" xfId="36226"/>
    <cellStyle name="40% - Énfasis6 2 4 2 2 2 2 3" xfId="36227"/>
    <cellStyle name="40% - Énfasis6 2 4 2 2 2 2 3 2" xfId="36228"/>
    <cellStyle name="40% - Énfasis6 2 4 2 2 2 2 4" xfId="36229"/>
    <cellStyle name="40% - Énfasis6 2 4 2 2 2 3" xfId="36230"/>
    <cellStyle name="40% - Énfasis6 2 4 2 2 2 3 2" xfId="36231"/>
    <cellStyle name="40% - Énfasis6 2 4 2 2 2 4" xfId="36232"/>
    <cellStyle name="40% - Énfasis6 2 4 2 2 2 4 2" xfId="36233"/>
    <cellStyle name="40% - Énfasis6 2 4 2 2 2 5" xfId="36234"/>
    <cellStyle name="40% - Énfasis6 2 4 2 2 3" xfId="36235"/>
    <cellStyle name="40% - Énfasis6 2 4 2 2 3 2" xfId="36236"/>
    <cellStyle name="40% - Énfasis6 2 4 2 2 3 2 2" xfId="36237"/>
    <cellStyle name="40% - Énfasis6 2 4 2 2 3 3" xfId="36238"/>
    <cellStyle name="40% - Énfasis6 2 4 2 2 3 3 2" xfId="36239"/>
    <cellStyle name="40% - Énfasis6 2 4 2 2 3 4" xfId="36240"/>
    <cellStyle name="40% - Énfasis6 2 4 2 2 4" xfId="36241"/>
    <cellStyle name="40% - Énfasis6 2 4 2 2 4 2" xfId="36242"/>
    <cellStyle name="40% - Énfasis6 2 4 2 2 5" xfId="36243"/>
    <cellStyle name="40% - Énfasis6 2 4 2 2 5 2" xfId="36244"/>
    <cellStyle name="40% - Énfasis6 2 4 2 2 6" xfId="36245"/>
    <cellStyle name="40% - Énfasis6 2 4 2 3" xfId="36246"/>
    <cellStyle name="40% - Énfasis6 2 4 2 3 2" xfId="36247"/>
    <cellStyle name="40% - Énfasis6 2 4 2 3 2 2" xfId="36248"/>
    <cellStyle name="40% - Énfasis6 2 4 2 3 2 2 2" xfId="36249"/>
    <cellStyle name="40% - Énfasis6 2 4 2 3 2 2 2 2" xfId="36250"/>
    <cellStyle name="40% - Énfasis6 2 4 2 3 2 2 3" xfId="36251"/>
    <cellStyle name="40% - Énfasis6 2 4 2 3 2 2 3 2" xfId="36252"/>
    <cellStyle name="40% - Énfasis6 2 4 2 3 2 2 4" xfId="36253"/>
    <cellStyle name="40% - Énfasis6 2 4 2 3 2 3" xfId="36254"/>
    <cellStyle name="40% - Énfasis6 2 4 2 3 2 3 2" xfId="36255"/>
    <cellStyle name="40% - Énfasis6 2 4 2 3 2 4" xfId="36256"/>
    <cellStyle name="40% - Énfasis6 2 4 2 3 2 4 2" xfId="36257"/>
    <cellStyle name="40% - Énfasis6 2 4 2 3 2 5" xfId="36258"/>
    <cellStyle name="40% - Énfasis6 2 4 2 3 3" xfId="36259"/>
    <cellStyle name="40% - Énfasis6 2 4 2 3 3 2" xfId="36260"/>
    <cellStyle name="40% - Énfasis6 2 4 2 3 3 2 2" xfId="36261"/>
    <cellStyle name="40% - Énfasis6 2 4 2 3 3 3" xfId="36262"/>
    <cellStyle name="40% - Énfasis6 2 4 2 3 3 3 2" xfId="36263"/>
    <cellStyle name="40% - Énfasis6 2 4 2 3 3 4" xfId="36264"/>
    <cellStyle name="40% - Énfasis6 2 4 2 3 4" xfId="36265"/>
    <cellStyle name="40% - Énfasis6 2 4 2 3 4 2" xfId="36266"/>
    <cellStyle name="40% - Énfasis6 2 4 2 3 5" xfId="36267"/>
    <cellStyle name="40% - Énfasis6 2 4 2 3 5 2" xfId="36268"/>
    <cellStyle name="40% - Énfasis6 2 4 2 3 6" xfId="36269"/>
    <cellStyle name="40% - Énfasis6 2 4 2 4" xfId="36270"/>
    <cellStyle name="40% - Énfasis6 2 4 2 4 2" xfId="36271"/>
    <cellStyle name="40% - Énfasis6 2 4 2 4 2 2" xfId="36272"/>
    <cellStyle name="40% - Énfasis6 2 4 2 4 2 2 2" xfId="36273"/>
    <cellStyle name="40% - Énfasis6 2 4 2 4 2 3" xfId="36274"/>
    <cellStyle name="40% - Énfasis6 2 4 2 4 2 3 2" xfId="36275"/>
    <cellStyle name="40% - Énfasis6 2 4 2 4 2 4" xfId="36276"/>
    <cellStyle name="40% - Énfasis6 2 4 2 4 3" xfId="36277"/>
    <cellStyle name="40% - Énfasis6 2 4 2 4 3 2" xfId="36278"/>
    <cellStyle name="40% - Énfasis6 2 4 2 4 4" xfId="36279"/>
    <cellStyle name="40% - Énfasis6 2 4 2 4 4 2" xfId="36280"/>
    <cellStyle name="40% - Énfasis6 2 4 2 4 5" xfId="36281"/>
    <cellStyle name="40% - Énfasis6 2 4 2 5" xfId="36282"/>
    <cellStyle name="40% - Énfasis6 2 4 2 5 2" xfId="36283"/>
    <cellStyle name="40% - Énfasis6 2 4 2 5 2 2" xfId="36284"/>
    <cellStyle name="40% - Énfasis6 2 4 2 5 3" xfId="36285"/>
    <cellStyle name="40% - Énfasis6 2 4 2 5 3 2" xfId="36286"/>
    <cellStyle name="40% - Énfasis6 2 4 2 5 4" xfId="36287"/>
    <cellStyle name="40% - Énfasis6 2 4 2 6" xfId="36288"/>
    <cellStyle name="40% - Énfasis6 2 4 2 6 2" xfId="36289"/>
    <cellStyle name="40% - Énfasis6 2 4 2 7" xfId="36290"/>
    <cellStyle name="40% - Énfasis6 2 4 2 7 2" xfId="36291"/>
    <cellStyle name="40% - Énfasis6 2 4 2 8" xfId="36292"/>
    <cellStyle name="40% - Énfasis6 2 4 3" xfId="36293"/>
    <cellStyle name="40% - Énfasis6 2 4 3 2" xfId="36294"/>
    <cellStyle name="40% - Énfasis6 2 4 3 2 2" xfId="36295"/>
    <cellStyle name="40% - Énfasis6 2 4 3 2 2 2" xfId="36296"/>
    <cellStyle name="40% - Énfasis6 2 4 3 2 2 2 2" xfId="36297"/>
    <cellStyle name="40% - Énfasis6 2 4 3 2 2 3" xfId="36298"/>
    <cellStyle name="40% - Énfasis6 2 4 3 2 2 3 2" xfId="36299"/>
    <cellStyle name="40% - Énfasis6 2 4 3 2 2 4" xfId="36300"/>
    <cellStyle name="40% - Énfasis6 2 4 3 2 3" xfId="36301"/>
    <cellStyle name="40% - Énfasis6 2 4 3 2 3 2" xfId="36302"/>
    <cellStyle name="40% - Énfasis6 2 4 3 2 4" xfId="36303"/>
    <cellStyle name="40% - Énfasis6 2 4 3 2 4 2" xfId="36304"/>
    <cellStyle name="40% - Énfasis6 2 4 3 2 5" xfId="36305"/>
    <cellStyle name="40% - Énfasis6 2 4 3 3" xfId="36306"/>
    <cellStyle name="40% - Énfasis6 2 4 3 3 2" xfId="36307"/>
    <cellStyle name="40% - Énfasis6 2 4 3 3 2 2" xfId="36308"/>
    <cellStyle name="40% - Énfasis6 2 4 3 3 3" xfId="36309"/>
    <cellStyle name="40% - Énfasis6 2 4 3 3 3 2" xfId="36310"/>
    <cellStyle name="40% - Énfasis6 2 4 3 3 4" xfId="36311"/>
    <cellStyle name="40% - Énfasis6 2 4 3 4" xfId="36312"/>
    <cellStyle name="40% - Énfasis6 2 4 3 4 2" xfId="36313"/>
    <cellStyle name="40% - Énfasis6 2 4 3 5" xfId="36314"/>
    <cellStyle name="40% - Énfasis6 2 4 3 5 2" xfId="36315"/>
    <cellStyle name="40% - Énfasis6 2 4 3 6" xfId="36316"/>
    <cellStyle name="40% - Énfasis6 2 4 4" xfId="36317"/>
    <cellStyle name="40% - Énfasis6 2 4 4 2" xfId="36318"/>
    <cellStyle name="40% - Énfasis6 2 4 4 2 2" xfId="36319"/>
    <cellStyle name="40% - Énfasis6 2 4 4 2 2 2" xfId="36320"/>
    <cellStyle name="40% - Énfasis6 2 4 4 2 2 2 2" xfId="36321"/>
    <cellStyle name="40% - Énfasis6 2 4 4 2 2 3" xfId="36322"/>
    <cellStyle name="40% - Énfasis6 2 4 4 2 2 3 2" xfId="36323"/>
    <cellStyle name="40% - Énfasis6 2 4 4 2 2 4" xfId="36324"/>
    <cellStyle name="40% - Énfasis6 2 4 4 2 3" xfId="36325"/>
    <cellStyle name="40% - Énfasis6 2 4 4 2 3 2" xfId="36326"/>
    <cellStyle name="40% - Énfasis6 2 4 4 2 4" xfId="36327"/>
    <cellStyle name="40% - Énfasis6 2 4 4 2 4 2" xfId="36328"/>
    <cellStyle name="40% - Énfasis6 2 4 4 2 5" xfId="36329"/>
    <cellStyle name="40% - Énfasis6 2 4 4 3" xfId="36330"/>
    <cellStyle name="40% - Énfasis6 2 4 4 3 2" xfId="36331"/>
    <cellStyle name="40% - Énfasis6 2 4 4 3 2 2" xfId="36332"/>
    <cellStyle name="40% - Énfasis6 2 4 4 3 3" xfId="36333"/>
    <cellStyle name="40% - Énfasis6 2 4 4 3 3 2" xfId="36334"/>
    <cellStyle name="40% - Énfasis6 2 4 4 3 4" xfId="36335"/>
    <cellStyle name="40% - Énfasis6 2 4 4 4" xfId="36336"/>
    <cellStyle name="40% - Énfasis6 2 4 4 4 2" xfId="36337"/>
    <cellStyle name="40% - Énfasis6 2 4 4 5" xfId="36338"/>
    <cellStyle name="40% - Énfasis6 2 4 4 5 2" xfId="36339"/>
    <cellStyle name="40% - Énfasis6 2 4 4 6" xfId="36340"/>
    <cellStyle name="40% - Énfasis6 2 4 5" xfId="36341"/>
    <cellStyle name="40% - Énfasis6 2 4 5 2" xfId="36342"/>
    <cellStyle name="40% - Énfasis6 2 4 5 2 2" xfId="36343"/>
    <cellStyle name="40% - Énfasis6 2 4 5 2 2 2" xfId="36344"/>
    <cellStyle name="40% - Énfasis6 2 4 5 2 3" xfId="36345"/>
    <cellStyle name="40% - Énfasis6 2 4 5 2 3 2" xfId="36346"/>
    <cellStyle name="40% - Énfasis6 2 4 5 2 4" xfId="36347"/>
    <cellStyle name="40% - Énfasis6 2 4 5 3" xfId="36348"/>
    <cellStyle name="40% - Énfasis6 2 4 5 3 2" xfId="36349"/>
    <cellStyle name="40% - Énfasis6 2 4 5 4" xfId="36350"/>
    <cellStyle name="40% - Énfasis6 2 4 5 4 2" xfId="36351"/>
    <cellStyle name="40% - Énfasis6 2 4 5 5" xfId="36352"/>
    <cellStyle name="40% - Énfasis6 2 4 6" xfId="36353"/>
    <cellStyle name="40% - Énfasis6 2 4 6 2" xfId="36354"/>
    <cellStyle name="40% - Énfasis6 2 4 6 2 2" xfId="36355"/>
    <cellStyle name="40% - Énfasis6 2 4 6 3" xfId="36356"/>
    <cellStyle name="40% - Énfasis6 2 4 6 3 2" xfId="36357"/>
    <cellStyle name="40% - Énfasis6 2 4 6 4" xfId="36358"/>
    <cellStyle name="40% - Énfasis6 2 4 7" xfId="36359"/>
    <cellStyle name="40% - Énfasis6 2 4 7 2" xfId="36360"/>
    <cellStyle name="40% - Énfasis6 2 4 8" xfId="36361"/>
    <cellStyle name="40% - Énfasis6 2 4 8 2" xfId="36362"/>
    <cellStyle name="40% - Énfasis6 2 4 9" xfId="36363"/>
    <cellStyle name="40% - Énfasis6 2 5" xfId="36364"/>
    <cellStyle name="40% - Énfasis6 2 5 10" xfId="36365"/>
    <cellStyle name="40% - Énfasis6 2 5 2" xfId="36366"/>
    <cellStyle name="40% - Énfasis6 2 5 2 2" xfId="36367"/>
    <cellStyle name="40% - Énfasis6 2 5 2 2 2" xfId="36368"/>
    <cellStyle name="40% - Énfasis6 2 5 2 2 2 2" xfId="36369"/>
    <cellStyle name="40% - Énfasis6 2 5 2 2 2 2 2" xfId="36370"/>
    <cellStyle name="40% - Énfasis6 2 5 2 2 2 2 2 2" xfId="36371"/>
    <cellStyle name="40% - Énfasis6 2 5 2 2 2 2 3" xfId="36372"/>
    <cellStyle name="40% - Énfasis6 2 5 2 2 2 2 3 2" xfId="36373"/>
    <cellStyle name="40% - Énfasis6 2 5 2 2 2 2 4" xfId="36374"/>
    <cellStyle name="40% - Énfasis6 2 5 2 2 2 3" xfId="36375"/>
    <cellStyle name="40% - Énfasis6 2 5 2 2 2 3 2" xfId="36376"/>
    <cellStyle name="40% - Énfasis6 2 5 2 2 2 4" xfId="36377"/>
    <cellStyle name="40% - Énfasis6 2 5 2 2 2 4 2" xfId="36378"/>
    <cellStyle name="40% - Énfasis6 2 5 2 2 2 5" xfId="36379"/>
    <cellStyle name="40% - Énfasis6 2 5 2 2 3" xfId="36380"/>
    <cellStyle name="40% - Énfasis6 2 5 2 2 3 2" xfId="36381"/>
    <cellStyle name="40% - Énfasis6 2 5 2 2 3 2 2" xfId="36382"/>
    <cellStyle name="40% - Énfasis6 2 5 2 2 3 3" xfId="36383"/>
    <cellStyle name="40% - Énfasis6 2 5 2 2 3 3 2" xfId="36384"/>
    <cellStyle name="40% - Énfasis6 2 5 2 2 3 4" xfId="36385"/>
    <cellStyle name="40% - Énfasis6 2 5 2 2 4" xfId="36386"/>
    <cellStyle name="40% - Énfasis6 2 5 2 2 4 2" xfId="36387"/>
    <cellStyle name="40% - Énfasis6 2 5 2 2 5" xfId="36388"/>
    <cellStyle name="40% - Énfasis6 2 5 2 2 5 2" xfId="36389"/>
    <cellStyle name="40% - Énfasis6 2 5 2 2 6" xfId="36390"/>
    <cellStyle name="40% - Énfasis6 2 5 2 3" xfId="36391"/>
    <cellStyle name="40% - Énfasis6 2 5 2 3 2" xfId="36392"/>
    <cellStyle name="40% - Énfasis6 2 5 2 3 2 2" xfId="36393"/>
    <cellStyle name="40% - Énfasis6 2 5 2 3 2 2 2" xfId="36394"/>
    <cellStyle name="40% - Énfasis6 2 5 2 3 2 2 2 2" xfId="36395"/>
    <cellStyle name="40% - Énfasis6 2 5 2 3 2 2 3" xfId="36396"/>
    <cellStyle name="40% - Énfasis6 2 5 2 3 2 2 3 2" xfId="36397"/>
    <cellStyle name="40% - Énfasis6 2 5 2 3 2 2 4" xfId="36398"/>
    <cellStyle name="40% - Énfasis6 2 5 2 3 2 3" xfId="36399"/>
    <cellStyle name="40% - Énfasis6 2 5 2 3 2 3 2" xfId="36400"/>
    <cellStyle name="40% - Énfasis6 2 5 2 3 2 4" xfId="36401"/>
    <cellStyle name="40% - Énfasis6 2 5 2 3 2 4 2" xfId="36402"/>
    <cellStyle name="40% - Énfasis6 2 5 2 3 2 5" xfId="36403"/>
    <cellStyle name="40% - Énfasis6 2 5 2 3 3" xfId="36404"/>
    <cellStyle name="40% - Énfasis6 2 5 2 3 3 2" xfId="36405"/>
    <cellStyle name="40% - Énfasis6 2 5 2 3 3 2 2" xfId="36406"/>
    <cellStyle name="40% - Énfasis6 2 5 2 3 3 3" xfId="36407"/>
    <cellStyle name="40% - Énfasis6 2 5 2 3 3 3 2" xfId="36408"/>
    <cellStyle name="40% - Énfasis6 2 5 2 3 3 4" xfId="36409"/>
    <cellStyle name="40% - Énfasis6 2 5 2 3 4" xfId="36410"/>
    <cellStyle name="40% - Énfasis6 2 5 2 3 4 2" xfId="36411"/>
    <cellStyle name="40% - Énfasis6 2 5 2 3 5" xfId="36412"/>
    <cellStyle name="40% - Énfasis6 2 5 2 3 5 2" xfId="36413"/>
    <cellStyle name="40% - Énfasis6 2 5 2 3 6" xfId="36414"/>
    <cellStyle name="40% - Énfasis6 2 5 2 4" xfId="36415"/>
    <cellStyle name="40% - Énfasis6 2 5 2 4 2" xfId="36416"/>
    <cellStyle name="40% - Énfasis6 2 5 2 4 2 2" xfId="36417"/>
    <cellStyle name="40% - Énfasis6 2 5 2 4 2 2 2" xfId="36418"/>
    <cellStyle name="40% - Énfasis6 2 5 2 4 2 3" xfId="36419"/>
    <cellStyle name="40% - Énfasis6 2 5 2 4 2 3 2" xfId="36420"/>
    <cellStyle name="40% - Énfasis6 2 5 2 4 2 4" xfId="36421"/>
    <cellStyle name="40% - Énfasis6 2 5 2 4 3" xfId="36422"/>
    <cellStyle name="40% - Énfasis6 2 5 2 4 3 2" xfId="36423"/>
    <cellStyle name="40% - Énfasis6 2 5 2 4 4" xfId="36424"/>
    <cellStyle name="40% - Énfasis6 2 5 2 4 4 2" xfId="36425"/>
    <cellStyle name="40% - Énfasis6 2 5 2 4 5" xfId="36426"/>
    <cellStyle name="40% - Énfasis6 2 5 2 5" xfId="36427"/>
    <cellStyle name="40% - Énfasis6 2 5 2 5 2" xfId="36428"/>
    <cellStyle name="40% - Énfasis6 2 5 2 5 2 2" xfId="36429"/>
    <cellStyle name="40% - Énfasis6 2 5 2 5 3" xfId="36430"/>
    <cellStyle name="40% - Énfasis6 2 5 2 5 3 2" xfId="36431"/>
    <cellStyle name="40% - Énfasis6 2 5 2 5 4" xfId="36432"/>
    <cellStyle name="40% - Énfasis6 2 5 2 6" xfId="36433"/>
    <cellStyle name="40% - Énfasis6 2 5 2 6 2" xfId="36434"/>
    <cellStyle name="40% - Énfasis6 2 5 2 7" xfId="36435"/>
    <cellStyle name="40% - Énfasis6 2 5 2 7 2" xfId="36436"/>
    <cellStyle name="40% - Énfasis6 2 5 2 8" xfId="36437"/>
    <cellStyle name="40% - Énfasis6 2 5 3" xfId="36438"/>
    <cellStyle name="40% - Énfasis6 2 5 3 2" xfId="36439"/>
    <cellStyle name="40% - Énfasis6 2 5 3 2 2" xfId="36440"/>
    <cellStyle name="40% - Énfasis6 2 5 3 2 2 2" xfId="36441"/>
    <cellStyle name="40% - Énfasis6 2 5 3 2 2 2 2" xfId="36442"/>
    <cellStyle name="40% - Énfasis6 2 5 3 2 2 3" xfId="36443"/>
    <cellStyle name="40% - Énfasis6 2 5 3 2 2 3 2" xfId="36444"/>
    <cellStyle name="40% - Énfasis6 2 5 3 2 2 4" xfId="36445"/>
    <cellStyle name="40% - Énfasis6 2 5 3 2 3" xfId="36446"/>
    <cellStyle name="40% - Énfasis6 2 5 3 2 3 2" xfId="36447"/>
    <cellStyle name="40% - Énfasis6 2 5 3 2 4" xfId="36448"/>
    <cellStyle name="40% - Énfasis6 2 5 3 2 4 2" xfId="36449"/>
    <cellStyle name="40% - Énfasis6 2 5 3 2 5" xfId="36450"/>
    <cellStyle name="40% - Énfasis6 2 5 3 3" xfId="36451"/>
    <cellStyle name="40% - Énfasis6 2 5 3 3 2" xfId="36452"/>
    <cellStyle name="40% - Énfasis6 2 5 3 3 2 2" xfId="36453"/>
    <cellStyle name="40% - Énfasis6 2 5 3 3 3" xfId="36454"/>
    <cellStyle name="40% - Énfasis6 2 5 3 3 3 2" xfId="36455"/>
    <cellStyle name="40% - Énfasis6 2 5 3 3 4" xfId="36456"/>
    <cellStyle name="40% - Énfasis6 2 5 3 4" xfId="36457"/>
    <cellStyle name="40% - Énfasis6 2 5 3 4 2" xfId="36458"/>
    <cellStyle name="40% - Énfasis6 2 5 3 5" xfId="36459"/>
    <cellStyle name="40% - Énfasis6 2 5 3 5 2" xfId="36460"/>
    <cellStyle name="40% - Énfasis6 2 5 3 6" xfId="36461"/>
    <cellStyle name="40% - Énfasis6 2 5 4" xfId="36462"/>
    <cellStyle name="40% - Énfasis6 2 5 4 2" xfId="36463"/>
    <cellStyle name="40% - Énfasis6 2 5 4 2 2" xfId="36464"/>
    <cellStyle name="40% - Énfasis6 2 5 4 2 2 2" xfId="36465"/>
    <cellStyle name="40% - Énfasis6 2 5 4 2 2 2 2" xfId="36466"/>
    <cellStyle name="40% - Énfasis6 2 5 4 2 2 3" xfId="36467"/>
    <cellStyle name="40% - Énfasis6 2 5 4 2 2 3 2" xfId="36468"/>
    <cellStyle name="40% - Énfasis6 2 5 4 2 2 4" xfId="36469"/>
    <cellStyle name="40% - Énfasis6 2 5 4 2 3" xfId="36470"/>
    <cellStyle name="40% - Énfasis6 2 5 4 2 3 2" xfId="36471"/>
    <cellStyle name="40% - Énfasis6 2 5 4 2 4" xfId="36472"/>
    <cellStyle name="40% - Énfasis6 2 5 4 2 4 2" xfId="36473"/>
    <cellStyle name="40% - Énfasis6 2 5 4 2 5" xfId="36474"/>
    <cellStyle name="40% - Énfasis6 2 5 4 3" xfId="36475"/>
    <cellStyle name="40% - Énfasis6 2 5 4 3 2" xfId="36476"/>
    <cellStyle name="40% - Énfasis6 2 5 4 3 2 2" xfId="36477"/>
    <cellStyle name="40% - Énfasis6 2 5 4 3 3" xfId="36478"/>
    <cellStyle name="40% - Énfasis6 2 5 4 3 3 2" xfId="36479"/>
    <cellStyle name="40% - Énfasis6 2 5 4 3 4" xfId="36480"/>
    <cellStyle name="40% - Énfasis6 2 5 4 4" xfId="36481"/>
    <cellStyle name="40% - Énfasis6 2 5 4 4 2" xfId="36482"/>
    <cellStyle name="40% - Énfasis6 2 5 4 5" xfId="36483"/>
    <cellStyle name="40% - Énfasis6 2 5 4 5 2" xfId="36484"/>
    <cellStyle name="40% - Énfasis6 2 5 4 6" xfId="36485"/>
    <cellStyle name="40% - Énfasis6 2 5 5" xfId="36486"/>
    <cellStyle name="40% - Énfasis6 2 5 5 2" xfId="36487"/>
    <cellStyle name="40% - Énfasis6 2 5 5 2 2" xfId="36488"/>
    <cellStyle name="40% - Énfasis6 2 5 5 2 2 2" xfId="36489"/>
    <cellStyle name="40% - Énfasis6 2 5 5 2 3" xfId="36490"/>
    <cellStyle name="40% - Énfasis6 2 5 5 2 3 2" xfId="36491"/>
    <cellStyle name="40% - Énfasis6 2 5 5 2 4" xfId="36492"/>
    <cellStyle name="40% - Énfasis6 2 5 5 3" xfId="36493"/>
    <cellStyle name="40% - Énfasis6 2 5 5 3 2" xfId="36494"/>
    <cellStyle name="40% - Énfasis6 2 5 5 4" xfId="36495"/>
    <cellStyle name="40% - Énfasis6 2 5 5 4 2" xfId="36496"/>
    <cellStyle name="40% - Énfasis6 2 5 5 5" xfId="36497"/>
    <cellStyle name="40% - Énfasis6 2 5 6" xfId="36498"/>
    <cellStyle name="40% - Énfasis6 2 5 6 2" xfId="36499"/>
    <cellStyle name="40% - Énfasis6 2 5 6 2 2" xfId="36500"/>
    <cellStyle name="40% - Énfasis6 2 5 6 3" xfId="36501"/>
    <cellStyle name="40% - Énfasis6 2 5 6 3 2" xfId="36502"/>
    <cellStyle name="40% - Énfasis6 2 5 6 4" xfId="36503"/>
    <cellStyle name="40% - Énfasis6 2 5 7" xfId="36504"/>
    <cellStyle name="40% - Énfasis6 2 5 7 2" xfId="36505"/>
    <cellStyle name="40% - Énfasis6 2 5 8" xfId="36506"/>
    <cellStyle name="40% - Énfasis6 2 5 8 2" xfId="36507"/>
    <cellStyle name="40% - Énfasis6 2 5 9" xfId="36508"/>
    <cellStyle name="40% - Énfasis6 2 6" xfId="36509"/>
    <cellStyle name="40% - Énfasis6 2 6 2" xfId="36510"/>
    <cellStyle name="40% - Énfasis6 2 6 2 2" xfId="36511"/>
    <cellStyle name="40% - Énfasis6 2 6 2 2 2" xfId="36512"/>
    <cellStyle name="40% - Énfasis6 2 6 2 2 2 2" xfId="36513"/>
    <cellStyle name="40% - Énfasis6 2 6 2 2 2 2 2" xfId="36514"/>
    <cellStyle name="40% - Énfasis6 2 6 2 2 2 2 2 2" xfId="36515"/>
    <cellStyle name="40% - Énfasis6 2 6 2 2 2 2 3" xfId="36516"/>
    <cellStyle name="40% - Énfasis6 2 6 2 2 2 2 3 2" xfId="36517"/>
    <cellStyle name="40% - Énfasis6 2 6 2 2 2 2 4" xfId="36518"/>
    <cellStyle name="40% - Énfasis6 2 6 2 2 2 3" xfId="36519"/>
    <cellStyle name="40% - Énfasis6 2 6 2 2 2 3 2" xfId="36520"/>
    <cellStyle name="40% - Énfasis6 2 6 2 2 2 4" xfId="36521"/>
    <cellStyle name="40% - Énfasis6 2 6 2 2 2 4 2" xfId="36522"/>
    <cellStyle name="40% - Énfasis6 2 6 2 2 2 5" xfId="36523"/>
    <cellStyle name="40% - Énfasis6 2 6 2 2 3" xfId="36524"/>
    <cellStyle name="40% - Énfasis6 2 6 2 2 3 2" xfId="36525"/>
    <cellStyle name="40% - Énfasis6 2 6 2 2 3 2 2" xfId="36526"/>
    <cellStyle name="40% - Énfasis6 2 6 2 2 3 3" xfId="36527"/>
    <cellStyle name="40% - Énfasis6 2 6 2 2 3 3 2" xfId="36528"/>
    <cellStyle name="40% - Énfasis6 2 6 2 2 3 4" xfId="36529"/>
    <cellStyle name="40% - Énfasis6 2 6 2 2 4" xfId="36530"/>
    <cellStyle name="40% - Énfasis6 2 6 2 2 4 2" xfId="36531"/>
    <cellStyle name="40% - Énfasis6 2 6 2 2 5" xfId="36532"/>
    <cellStyle name="40% - Énfasis6 2 6 2 2 5 2" xfId="36533"/>
    <cellStyle name="40% - Énfasis6 2 6 2 2 6" xfId="36534"/>
    <cellStyle name="40% - Énfasis6 2 6 2 3" xfId="36535"/>
    <cellStyle name="40% - Énfasis6 2 6 2 3 2" xfId="36536"/>
    <cellStyle name="40% - Énfasis6 2 6 2 3 2 2" xfId="36537"/>
    <cellStyle name="40% - Énfasis6 2 6 2 3 2 2 2" xfId="36538"/>
    <cellStyle name="40% - Énfasis6 2 6 2 3 2 2 2 2" xfId="36539"/>
    <cellStyle name="40% - Énfasis6 2 6 2 3 2 2 3" xfId="36540"/>
    <cellStyle name="40% - Énfasis6 2 6 2 3 2 2 3 2" xfId="36541"/>
    <cellStyle name="40% - Énfasis6 2 6 2 3 2 2 4" xfId="36542"/>
    <cellStyle name="40% - Énfasis6 2 6 2 3 2 3" xfId="36543"/>
    <cellStyle name="40% - Énfasis6 2 6 2 3 2 3 2" xfId="36544"/>
    <cellStyle name="40% - Énfasis6 2 6 2 3 2 4" xfId="36545"/>
    <cellStyle name="40% - Énfasis6 2 6 2 3 2 4 2" xfId="36546"/>
    <cellStyle name="40% - Énfasis6 2 6 2 3 2 5" xfId="36547"/>
    <cellStyle name="40% - Énfasis6 2 6 2 3 3" xfId="36548"/>
    <cellStyle name="40% - Énfasis6 2 6 2 3 3 2" xfId="36549"/>
    <cellStyle name="40% - Énfasis6 2 6 2 3 3 2 2" xfId="36550"/>
    <cellStyle name="40% - Énfasis6 2 6 2 3 3 3" xfId="36551"/>
    <cellStyle name="40% - Énfasis6 2 6 2 3 3 3 2" xfId="36552"/>
    <cellStyle name="40% - Énfasis6 2 6 2 3 3 4" xfId="36553"/>
    <cellStyle name="40% - Énfasis6 2 6 2 3 4" xfId="36554"/>
    <cellStyle name="40% - Énfasis6 2 6 2 3 4 2" xfId="36555"/>
    <cellStyle name="40% - Énfasis6 2 6 2 3 5" xfId="36556"/>
    <cellStyle name="40% - Énfasis6 2 6 2 3 5 2" xfId="36557"/>
    <cellStyle name="40% - Énfasis6 2 6 2 3 6" xfId="36558"/>
    <cellStyle name="40% - Énfasis6 2 6 2 4" xfId="36559"/>
    <cellStyle name="40% - Énfasis6 2 6 2 4 2" xfId="36560"/>
    <cellStyle name="40% - Énfasis6 2 6 2 4 2 2" xfId="36561"/>
    <cellStyle name="40% - Énfasis6 2 6 2 4 2 2 2" xfId="36562"/>
    <cellStyle name="40% - Énfasis6 2 6 2 4 2 3" xfId="36563"/>
    <cellStyle name="40% - Énfasis6 2 6 2 4 2 3 2" xfId="36564"/>
    <cellStyle name="40% - Énfasis6 2 6 2 4 2 4" xfId="36565"/>
    <cellStyle name="40% - Énfasis6 2 6 2 4 3" xfId="36566"/>
    <cellStyle name="40% - Énfasis6 2 6 2 4 3 2" xfId="36567"/>
    <cellStyle name="40% - Énfasis6 2 6 2 4 4" xfId="36568"/>
    <cellStyle name="40% - Énfasis6 2 6 2 4 4 2" xfId="36569"/>
    <cellStyle name="40% - Énfasis6 2 6 2 4 5" xfId="36570"/>
    <cellStyle name="40% - Énfasis6 2 6 2 5" xfId="36571"/>
    <cellStyle name="40% - Énfasis6 2 6 2 5 2" xfId="36572"/>
    <cellStyle name="40% - Énfasis6 2 6 2 5 2 2" xfId="36573"/>
    <cellStyle name="40% - Énfasis6 2 6 2 5 3" xfId="36574"/>
    <cellStyle name="40% - Énfasis6 2 6 2 5 3 2" xfId="36575"/>
    <cellStyle name="40% - Énfasis6 2 6 2 5 4" xfId="36576"/>
    <cellStyle name="40% - Énfasis6 2 6 2 6" xfId="36577"/>
    <cellStyle name="40% - Énfasis6 2 6 2 6 2" xfId="36578"/>
    <cellStyle name="40% - Énfasis6 2 6 2 7" xfId="36579"/>
    <cellStyle name="40% - Énfasis6 2 6 2 7 2" xfId="36580"/>
    <cellStyle name="40% - Énfasis6 2 6 2 8" xfId="36581"/>
    <cellStyle name="40% - Énfasis6 2 6 3" xfId="36582"/>
    <cellStyle name="40% - Énfasis6 2 6 3 2" xfId="36583"/>
    <cellStyle name="40% - Énfasis6 2 6 3 2 2" xfId="36584"/>
    <cellStyle name="40% - Énfasis6 2 6 3 2 2 2" xfId="36585"/>
    <cellStyle name="40% - Énfasis6 2 6 3 2 2 2 2" xfId="36586"/>
    <cellStyle name="40% - Énfasis6 2 6 3 2 2 3" xfId="36587"/>
    <cellStyle name="40% - Énfasis6 2 6 3 2 2 3 2" xfId="36588"/>
    <cellStyle name="40% - Énfasis6 2 6 3 2 2 4" xfId="36589"/>
    <cellStyle name="40% - Énfasis6 2 6 3 2 3" xfId="36590"/>
    <cellStyle name="40% - Énfasis6 2 6 3 2 3 2" xfId="36591"/>
    <cellStyle name="40% - Énfasis6 2 6 3 2 4" xfId="36592"/>
    <cellStyle name="40% - Énfasis6 2 6 3 2 4 2" xfId="36593"/>
    <cellStyle name="40% - Énfasis6 2 6 3 2 5" xfId="36594"/>
    <cellStyle name="40% - Énfasis6 2 6 3 3" xfId="36595"/>
    <cellStyle name="40% - Énfasis6 2 6 3 3 2" xfId="36596"/>
    <cellStyle name="40% - Énfasis6 2 6 3 3 2 2" xfId="36597"/>
    <cellStyle name="40% - Énfasis6 2 6 3 3 3" xfId="36598"/>
    <cellStyle name="40% - Énfasis6 2 6 3 3 3 2" xfId="36599"/>
    <cellStyle name="40% - Énfasis6 2 6 3 3 4" xfId="36600"/>
    <cellStyle name="40% - Énfasis6 2 6 3 4" xfId="36601"/>
    <cellStyle name="40% - Énfasis6 2 6 3 4 2" xfId="36602"/>
    <cellStyle name="40% - Énfasis6 2 6 3 5" xfId="36603"/>
    <cellStyle name="40% - Énfasis6 2 6 3 5 2" xfId="36604"/>
    <cellStyle name="40% - Énfasis6 2 6 3 6" xfId="36605"/>
    <cellStyle name="40% - Énfasis6 2 6 4" xfId="36606"/>
    <cellStyle name="40% - Énfasis6 2 6 4 2" xfId="36607"/>
    <cellStyle name="40% - Énfasis6 2 6 4 2 2" xfId="36608"/>
    <cellStyle name="40% - Énfasis6 2 6 4 2 2 2" xfId="36609"/>
    <cellStyle name="40% - Énfasis6 2 6 4 2 2 2 2" xfId="36610"/>
    <cellStyle name="40% - Énfasis6 2 6 4 2 2 3" xfId="36611"/>
    <cellStyle name="40% - Énfasis6 2 6 4 2 2 3 2" xfId="36612"/>
    <cellStyle name="40% - Énfasis6 2 6 4 2 2 4" xfId="36613"/>
    <cellStyle name="40% - Énfasis6 2 6 4 2 3" xfId="36614"/>
    <cellStyle name="40% - Énfasis6 2 6 4 2 3 2" xfId="36615"/>
    <cellStyle name="40% - Énfasis6 2 6 4 2 4" xfId="36616"/>
    <cellStyle name="40% - Énfasis6 2 6 4 2 4 2" xfId="36617"/>
    <cellStyle name="40% - Énfasis6 2 6 4 2 5" xfId="36618"/>
    <cellStyle name="40% - Énfasis6 2 6 4 3" xfId="36619"/>
    <cellStyle name="40% - Énfasis6 2 6 4 3 2" xfId="36620"/>
    <cellStyle name="40% - Énfasis6 2 6 4 3 2 2" xfId="36621"/>
    <cellStyle name="40% - Énfasis6 2 6 4 3 3" xfId="36622"/>
    <cellStyle name="40% - Énfasis6 2 6 4 3 3 2" xfId="36623"/>
    <cellStyle name="40% - Énfasis6 2 6 4 3 4" xfId="36624"/>
    <cellStyle name="40% - Énfasis6 2 6 4 4" xfId="36625"/>
    <cellStyle name="40% - Énfasis6 2 6 4 4 2" xfId="36626"/>
    <cellStyle name="40% - Énfasis6 2 6 4 5" xfId="36627"/>
    <cellStyle name="40% - Énfasis6 2 6 4 5 2" xfId="36628"/>
    <cellStyle name="40% - Énfasis6 2 6 4 6" xfId="36629"/>
    <cellStyle name="40% - Énfasis6 2 6 5" xfId="36630"/>
    <cellStyle name="40% - Énfasis6 2 6 5 2" xfId="36631"/>
    <cellStyle name="40% - Énfasis6 2 6 5 2 2" xfId="36632"/>
    <cellStyle name="40% - Énfasis6 2 6 5 2 2 2" xfId="36633"/>
    <cellStyle name="40% - Énfasis6 2 6 5 2 3" xfId="36634"/>
    <cellStyle name="40% - Énfasis6 2 6 5 2 3 2" xfId="36635"/>
    <cellStyle name="40% - Énfasis6 2 6 5 2 4" xfId="36636"/>
    <cellStyle name="40% - Énfasis6 2 6 5 3" xfId="36637"/>
    <cellStyle name="40% - Énfasis6 2 6 5 3 2" xfId="36638"/>
    <cellStyle name="40% - Énfasis6 2 6 5 4" xfId="36639"/>
    <cellStyle name="40% - Énfasis6 2 6 5 4 2" xfId="36640"/>
    <cellStyle name="40% - Énfasis6 2 6 5 5" xfId="36641"/>
    <cellStyle name="40% - Énfasis6 2 6 6" xfId="36642"/>
    <cellStyle name="40% - Énfasis6 2 6 6 2" xfId="36643"/>
    <cellStyle name="40% - Énfasis6 2 6 6 2 2" xfId="36644"/>
    <cellStyle name="40% - Énfasis6 2 6 6 3" xfId="36645"/>
    <cellStyle name="40% - Énfasis6 2 6 6 3 2" xfId="36646"/>
    <cellStyle name="40% - Énfasis6 2 6 6 4" xfId="36647"/>
    <cellStyle name="40% - Énfasis6 2 6 7" xfId="36648"/>
    <cellStyle name="40% - Énfasis6 2 6 7 2" xfId="36649"/>
    <cellStyle name="40% - Énfasis6 2 6 8" xfId="36650"/>
    <cellStyle name="40% - Énfasis6 2 6 8 2" xfId="36651"/>
    <cellStyle name="40% - Énfasis6 2 6 9" xfId="36652"/>
    <cellStyle name="40% - Énfasis6 2 7" xfId="36653"/>
    <cellStyle name="40% - Énfasis6 2 7 2" xfId="36654"/>
    <cellStyle name="40% - Énfasis6 2 7 2 2" xfId="36655"/>
    <cellStyle name="40% - Énfasis6 2 7 2 2 2" xfId="36656"/>
    <cellStyle name="40% - Énfasis6 2 7 2 2 2 2" xfId="36657"/>
    <cellStyle name="40% - Énfasis6 2 7 2 2 2 2 2" xfId="36658"/>
    <cellStyle name="40% - Énfasis6 2 7 2 2 2 2 2 2" xfId="36659"/>
    <cellStyle name="40% - Énfasis6 2 7 2 2 2 2 3" xfId="36660"/>
    <cellStyle name="40% - Énfasis6 2 7 2 2 2 2 3 2" xfId="36661"/>
    <cellStyle name="40% - Énfasis6 2 7 2 2 2 2 4" xfId="36662"/>
    <cellStyle name="40% - Énfasis6 2 7 2 2 2 3" xfId="36663"/>
    <cellStyle name="40% - Énfasis6 2 7 2 2 2 3 2" xfId="36664"/>
    <cellStyle name="40% - Énfasis6 2 7 2 2 2 4" xfId="36665"/>
    <cellStyle name="40% - Énfasis6 2 7 2 2 2 4 2" xfId="36666"/>
    <cellStyle name="40% - Énfasis6 2 7 2 2 2 5" xfId="36667"/>
    <cellStyle name="40% - Énfasis6 2 7 2 2 3" xfId="36668"/>
    <cellStyle name="40% - Énfasis6 2 7 2 2 3 2" xfId="36669"/>
    <cellStyle name="40% - Énfasis6 2 7 2 2 3 2 2" xfId="36670"/>
    <cellStyle name="40% - Énfasis6 2 7 2 2 3 3" xfId="36671"/>
    <cellStyle name="40% - Énfasis6 2 7 2 2 3 3 2" xfId="36672"/>
    <cellStyle name="40% - Énfasis6 2 7 2 2 3 4" xfId="36673"/>
    <cellStyle name="40% - Énfasis6 2 7 2 2 4" xfId="36674"/>
    <cellStyle name="40% - Énfasis6 2 7 2 2 4 2" xfId="36675"/>
    <cellStyle name="40% - Énfasis6 2 7 2 2 5" xfId="36676"/>
    <cellStyle name="40% - Énfasis6 2 7 2 2 5 2" xfId="36677"/>
    <cellStyle name="40% - Énfasis6 2 7 2 2 6" xfId="36678"/>
    <cellStyle name="40% - Énfasis6 2 7 2 3" xfId="36679"/>
    <cellStyle name="40% - Énfasis6 2 7 2 3 2" xfId="36680"/>
    <cellStyle name="40% - Énfasis6 2 7 2 3 2 2" xfId="36681"/>
    <cellStyle name="40% - Énfasis6 2 7 2 3 2 2 2" xfId="36682"/>
    <cellStyle name="40% - Énfasis6 2 7 2 3 2 2 2 2" xfId="36683"/>
    <cellStyle name="40% - Énfasis6 2 7 2 3 2 2 3" xfId="36684"/>
    <cellStyle name="40% - Énfasis6 2 7 2 3 2 2 3 2" xfId="36685"/>
    <cellStyle name="40% - Énfasis6 2 7 2 3 2 2 4" xfId="36686"/>
    <cellStyle name="40% - Énfasis6 2 7 2 3 2 3" xfId="36687"/>
    <cellStyle name="40% - Énfasis6 2 7 2 3 2 3 2" xfId="36688"/>
    <cellStyle name="40% - Énfasis6 2 7 2 3 2 4" xfId="36689"/>
    <cellStyle name="40% - Énfasis6 2 7 2 3 2 4 2" xfId="36690"/>
    <cellStyle name="40% - Énfasis6 2 7 2 3 2 5" xfId="36691"/>
    <cellStyle name="40% - Énfasis6 2 7 2 3 3" xfId="36692"/>
    <cellStyle name="40% - Énfasis6 2 7 2 3 3 2" xfId="36693"/>
    <cellStyle name="40% - Énfasis6 2 7 2 3 3 2 2" xfId="36694"/>
    <cellStyle name="40% - Énfasis6 2 7 2 3 3 3" xfId="36695"/>
    <cellStyle name="40% - Énfasis6 2 7 2 3 3 3 2" xfId="36696"/>
    <cellStyle name="40% - Énfasis6 2 7 2 3 3 4" xfId="36697"/>
    <cellStyle name="40% - Énfasis6 2 7 2 3 4" xfId="36698"/>
    <cellStyle name="40% - Énfasis6 2 7 2 3 4 2" xfId="36699"/>
    <cellStyle name="40% - Énfasis6 2 7 2 3 5" xfId="36700"/>
    <cellStyle name="40% - Énfasis6 2 7 2 3 5 2" xfId="36701"/>
    <cellStyle name="40% - Énfasis6 2 7 2 3 6" xfId="36702"/>
    <cellStyle name="40% - Énfasis6 2 7 2 4" xfId="36703"/>
    <cellStyle name="40% - Énfasis6 2 7 2 4 2" xfId="36704"/>
    <cellStyle name="40% - Énfasis6 2 7 2 4 2 2" xfId="36705"/>
    <cellStyle name="40% - Énfasis6 2 7 2 4 2 2 2" xfId="36706"/>
    <cellStyle name="40% - Énfasis6 2 7 2 4 2 3" xfId="36707"/>
    <cellStyle name="40% - Énfasis6 2 7 2 4 2 3 2" xfId="36708"/>
    <cellStyle name="40% - Énfasis6 2 7 2 4 2 4" xfId="36709"/>
    <cellStyle name="40% - Énfasis6 2 7 2 4 3" xfId="36710"/>
    <cellStyle name="40% - Énfasis6 2 7 2 4 3 2" xfId="36711"/>
    <cellStyle name="40% - Énfasis6 2 7 2 4 4" xfId="36712"/>
    <cellStyle name="40% - Énfasis6 2 7 2 4 4 2" xfId="36713"/>
    <cellStyle name="40% - Énfasis6 2 7 2 4 5" xfId="36714"/>
    <cellStyle name="40% - Énfasis6 2 7 2 5" xfId="36715"/>
    <cellStyle name="40% - Énfasis6 2 7 2 5 2" xfId="36716"/>
    <cellStyle name="40% - Énfasis6 2 7 2 5 2 2" xfId="36717"/>
    <cellStyle name="40% - Énfasis6 2 7 2 5 3" xfId="36718"/>
    <cellStyle name="40% - Énfasis6 2 7 2 5 3 2" xfId="36719"/>
    <cellStyle name="40% - Énfasis6 2 7 2 5 4" xfId="36720"/>
    <cellStyle name="40% - Énfasis6 2 7 2 6" xfId="36721"/>
    <cellStyle name="40% - Énfasis6 2 7 2 6 2" xfId="36722"/>
    <cellStyle name="40% - Énfasis6 2 7 2 7" xfId="36723"/>
    <cellStyle name="40% - Énfasis6 2 7 2 7 2" xfId="36724"/>
    <cellStyle name="40% - Énfasis6 2 7 2 8" xfId="36725"/>
    <cellStyle name="40% - Énfasis6 2 7 3" xfId="36726"/>
    <cellStyle name="40% - Énfasis6 2 7 3 2" xfId="36727"/>
    <cellStyle name="40% - Énfasis6 2 7 3 2 2" xfId="36728"/>
    <cellStyle name="40% - Énfasis6 2 7 3 2 2 2" xfId="36729"/>
    <cellStyle name="40% - Énfasis6 2 7 3 2 2 2 2" xfId="36730"/>
    <cellStyle name="40% - Énfasis6 2 7 3 2 2 3" xfId="36731"/>
    <cellStyle name="40% - Énfasis6 2 7 3 2 2 3 2" xfId="36732"/>
    <cellStyle name="40% - Énfasis6 2 7 3 2 2 4" xfId="36733"/>
    <cellStyle name="40% - Énfasis6 2 7 3 2 3" xfId="36734"/>
    <cellStyle name="40% - Énfasis6 2 7 3 2 3 2" xfId="36735"/>
    <cellStyle name="40% - Énfasis6 2 7 3 2 4" xfId="36736"/>
    <cellStyle name="40% - Énfasis6 2 7 3 2 4 2" xfId="36737"/>
    <cellStyle name="40% - Énfasis6 2 7 3 2 5" xfId="36738"/>
    <cellStyle name="40% - Énfasis6 2 7 3 3" xfId="36739"/>
    <cellStyle name="40% - Énfasis6 2 7 3 3 2" xfId="36740"/>
    <cellStyle name="40% - Énfasis6 2 7 3 3 2 2" xfId="36741"/>
    <cellStyle name="40% - Énfasis6 2 7 3 3 3" xfId="36742"/>
    <cellStyle name="40% - Énfasis6 2 7 3 3 3 2" xfId="36743"/>
    <cellStyle name="40% - Énfasis6 2 7 3 3 4" xfId="36744"/>
    <cellStyle name="40% - Énfasis6 2 7 3 4" xfId="36745"/>
    <cellStyle name="40% - Énfasis6 2 7 3 4 2" xfId="36746"/>
    <cellStyle name="40% - Énfasis6 2 7 3 5" xfId="36747"/>
    <cellStyle name="40% - Énfasis6 2 7 3 5 2" xfId="36748"/>
    <cellStyle name="40% - Énfasis6 2 7 3 6" xfId="36749"/>
    <cellStyle name="40% - Énfasis6 2 7 4" xfId="36750"/>
    <cellStyle name="40% - Énfasis6 2 7 4 2" xfId="36751"/>
    <cellStyle name="40% - Énfasis6 2 7 4 2 2" xfId="36752"/>
    <cellStyle name="40% - Énfasis6 2 7 4 2 2 2" xfId="36753"/>
    <cellStyle name="40% - Énfasis6 2 7 4 2 2 2 2" xfId="36754"/>
    <cellStyle name="40% - Énfasis6 2 7 4 2 2 3" xfId="36755"/>
    <cellStyle name="40% - Énfasis6 2 7 4 2 2 3 2" xfId="36756"/>
    <cellStyle name="40% - Énfasis6 2 7 4 2 2 4" xfId="36757"/>
    <cellStyle name="40% - Énfasis6 2 7 4 2 3" xfId="36758"/>
    <cellStyle name="40% - Énfasis6 2 7 4 2 3 2" xfId="36759"/>
    <cellStyle name="40% - Énfasis6 2 7 4 2 4" xfId="36760"/>
    <cellStyle name="40% - Énfasis6 2 7 4 2 4 2" xfId="36761"/>
    <cellStyle name="40% - Énfasis6 2 7 4 2 5" xfId="36762"/>
    <cellStyle name="40% - Énfasis6 2 7 4 3" xfId="36763"/>
    <cellStyle name="40% - Énfasis6 2 7 4 3 2" xfId="36764"/>
    <cellStyle name="40% - Énfasis6 2 7 4 3 2 2" xfId="36765"/>
    <cellStyle name="40% - Énfasis6 2 7 4 3 3" xfId="36766"/>
    <cellStyle name="40% - Énfasis6 2 7 4 3 3 2" xfId="36767"/>
    <cellStyle name="40% - Énfasis6 2 7 4 3 4" xfId="36768"/>
    <cellStyle name="40% - Énfasis6 2 7 4 4" xfId="36769"/>
    <cellStyle name="40% - Énfasis6 2 7 4 4 2" xfId="36770"/>
    <cellStyle name="40% - Énfasis6 2 7 4 5" xfId="36771"/>
    <cellStyle name="40% - Énfasis6 2 7 4 5 2" xfId="36772"/>
    <cellStyle name="40% - Énfasis6 2 7 4 6" xfId="36773"/>
    <cellStyle name="40% - Énfasis6 2 7 5" xfId="36774"/>
    <cellStyle name="40% - Énfasis6 2 7 5 2" xfId="36775"/>
    <cellStyle name="40% - Énfasis6 2 7 5 2 2" xfId="36776"/>
    <cellStyle name="40% - Énfasis6 2 7 5 2 2 2" xfId="36777"/>
    <cellStyle name="40% - Énfasis6 2 7 5 2 3" xfId="36778"/>
    <cellStyle name="40% - Énfasis6 2 7 5 2 3 2" xfId="36779"/>
    <cellStyle name="40% - Énfasis6 2 7 5 2 4" xfId="36780"/>
    <cellStyle name="40% - Énfasis6 2 7 5 3" xfId="36781"/>
    <cellStyle name="40% - Énfasis6 2 7 5 3 2" xfId="36782"/>
    <cellStyle name="40% - Énfasis6 2 7 5 4" xfId="36783"/>
    <cellStyle name="40% - Énfasis6 2 7 5 4 2" xfId="36784"/>
    <cellStyle name="40% - Énfasis6 2 7 5 5" xfId="36785"/>
    <cellStyle name="40% - Énfasis6 2 7 6" xfId="36786"/>
    <cellStyle name="40% - Énfasis6 2 7 6 2" xfId="36787"/>
    <cellStyle name="40% - Énfasis6 2 7 6 2 2" xfId="36788"/>
    <cellStyle name="40% - Énfasis6 2 7 6 3" xfId="36789"/>
    <cellStyle name="40% - Énfasis6 2 7 6 3 2" xfId="36790"/>
    <cellStyle name="40% - Énfasis6 2 7 6 4" xfId="36791"/>
    <cellStyle name="40% - Énfasis6 2 7 7" xfId="36792"/>
    <cellStyle name="40% - Énfasis6 2 7 7 2" xfId="36793"/>
    <cellStyle name="40% - Énfasis6 2 7 8" xfId="36794"/>
    <cellStyle name="40% - Énfasis6 2 7 8 2" xfId="36795"/>
    <cellStyle name="40% - Énfasis6 2 7 9" xfId="36796"/>
    <cellStyle name="40% - Énfasis6 2 8" xfId="36797"/>
    <cellStyle name="40% - Énfasis6 2 8 2" xfId="36798"/>
    <cellStyle name="40% - Énfasis6 2 8 2 2" xfId="36799"/>
    <cellStyle name="40% - Énfasis6 2 8 2 2 2" xfId="36800"/>
    <cellStyle name="40% - Énfasis6 2 8 2 2 2 2" xfId="36801"/>
    <cellStyle name="40% - Énfasis6 2 8 2 2 2 2 2" xfId="36802"/>
    <cellStyle name="40% - Énfasis6 2 8 2 2 2 2 2 2" xfId="36803"/>
    <cellStyle name="40% - Énfasis6 2 8 2 2 2 2 3" xfId="36804"/>
    <cellStyle name="40% - Énfasis6 2 8 2 2 2 2 3 2" xfId="36805"/>
    <cellStyle name="40% - Énfasis6 2 8 2 2 2 2 4" xfId="36806"/>
    <cellStyle name="40% - Énfasis6 2 8 2 2 2 3" xfId="36807"/>
    <cellStyle name="40% - Énfasis6 2 8 2 2 2 3 2" xfId="36808"/>
    <cellStyle name="40% - Énfasis6 2 8 2 2 2 4" xfId="36809"/>
    <cellStyle name="40% - Énfasis6 2 8 2 2 2 4 2" xfId="36810"/>
    <cellStyle name="40% - Énfasis6 2 8 2 2 2 5" xfId="36811"/>
    <cellStyle name="40% - Énfasis6 2 8 2 2 3" xfId="36812"/>
    <cellStyle name="40% - Énfasis6 2 8 2 2 3 2" xfId="36813"/>
    <cellStyle name="40% - Énfasis6 2 8 2 2 3 2 2" xfId="36814"/>
    <cellStyle name="40% - Énfasis6 2 8 2 2 3 3" xfId="36815"/>
    <cellStyle name="40% - Énfasis6 2 8 2 2 3 3 2" xfId="36816"/>
    <cellStyle name="40% - Énfasis6 2 8 2 2 3 4" xfId="36817"/>
    <cellStyle name="40% - Énfasis6 2 8 2 2 4" xfId="36818"/>
    <cellStyle name="40% - Énfasis6 2 8 2 2 4 2" xfId="36819"/>
    <cellStyle name="40% - Énfasis6 2 8 2 2 5" xfId="36820"/>
    <cellStyle name="40% - Énfasis6 2 8 2 2 5 2" xfId="36821"/>
    <cellStyle name="40% - Énfasis6 2 8 2 2 6" xfId="36822"/>
    <cellStyle name="40% - Énfasis6 2 8 2 3" xfId="36823"/>
    <cellStyle name="40% - Énfasis6 2 8 2 3 2" xfId="36824"/>
    <cellStyle name="40% - Énfasis6 2 8 2 3 2 2" xfId="36825"/>
    <cellStyle name="40% - Énfasis6 2 8 2 3 2 2 2" xfId="36826"/>
    <cellStyle name="40% - Énfasis6 2 8 2 3 2 2 2 2" xfId="36827"/>
    <cellStyle name="40% - Énfasis6 2 8 2 3 2 2 3" xfId="36828"/>
    <cellStyle name="40% - Énfasis6 2 8 2 3 2 2 3 2" xfId="36829"/>
    <cellStyle name="40% - Énfasis6 2 8 2 3 2 2 4" xfId="36830"/>
    <cellStyle name="40% - Énfasis6 2 8 2 3 2 3" xfId="36831"/>
    <cellStyle name="40% - Énfasis6 2 8 2 3 2 3 2" xfId="36832"/>
    <cellStyle name="40% - Énfasis6 2 8 2 3 2 4" xfId="36833"/>
    <cellStyle name="40% - Énfasis6 2 8 2 3 2 4 2" xfId="36834"/>
    <cellStyle name="40% - Énfasis6 2 8 2 3 2 5" xfId="36835"/>
    <cellStyle name="40% - Énfasis6 2 8 2 3 3" xfId="36836"/>
    <cellStyle name="40% - Énfasis6 2 8 2 3 3 2" xfId="36837"/>
    <cellStyle name="40% - Énfasis6 2 8 2 3 3 2 2" xfId="36838"/>
    <cellStyle name="40% - Énfasis6 2 8 2 3 3 3" xfId="36839"/>
    <cellStyle name="40% - Énfasis6 2 8 2 3 3 3 2" xfId="36840"/>
    <cellStyle name="40% - Énfasis6 2 8 2 3 3 4" xfId="36841"/>
    <cellStyle name="40% - Énfasis6 2 8 2 3 4" xfId="36842"/>
    <cellStyle name="40% - Énfasis6 2 8 2 3 4 2" xfId="36843"/>
    <cellStyle name="40% - Énfasis6 2 8 2 3 5" xfId="36844"/>
    <cellStyle name="40% - Énfasis6 2 8 2 3 5 2" xfId="36845"/>
    <cellStyle name="40% - Énfasis6 2 8 2 3 6" xfId="36846"/>
    <cellStyle name="40% - Énfasis6 2 8 2 4" xfId="36847"/>
    <cellStyle name="40% - Énfasis6 2 8 2 4 2" xfId="36848"/>
    <cellStyle name="40% - Énfasis6 2 8 2 4 2 2" xfId="36849"/>
    <cellStyle name="40% - Énfasis6 2 8 2 4 2 2 2" xfId="36850"/>
    <cellStyle name="40% - Énfasis6 2 8 2 4 2 3" xfId="36851"/>
    <cellStyle name="40% - Énfasis6 2 8 2 4 2 3 2" xfId="36852"/>
    <cellStyle name="40% - Énfasis6 2 8 2 4 2 4" xfId="36853"/>
    <cellStyle name="40% - Énfasis6 2 8 2 4 3" xfId="36854"/>
    <cellStyle name="40% - Énfasis6 2 8 2 4 3 2" xfId="36855"/>
    <cellStyle name="40% - Énfasis6 2 8 2 4 4" xfId="36856"/>
    <cellStyle name="40% - Énfasis6 2 8 2 4 4 2" xfId="36857"/>
    <cellStyle name="40% - Énfasis6 2 8 2 4 5" xfId="36858"/>
    <cellStyle name="40% - Énfasis6 2 8 2 5" xfId="36859"/>
    <cellStyle name="40% - Énfasis6 2 8 2 5 2" xfId="36860"/>
    <cellStyle name="40% - Énfasis6 2 8 2 5 2 2" xfId="36861"/>
    <cellStyle name="40% - Énfasis6 2 8 2 5 3" xfId="36862"/>
    <cellStyle name="40% - Énfasis6 2 8 2 5 3 2" xfId="36863"/>
    <cellStyle name="40% - Énfasis6 2 8 2 5 4" xfId="36864"/>
    <cellStyle name="40% - Énfasis6 2 8 2 6" xfId="36865"/>
    <cellStyle name="40% - Énfasis6 2 8 2 6 2" xfId="36866"/>
    <cellStyle name="40% - Énfasis6 2 8 2 7" xfId="36867"/>
    <cellStyle name="40% - Énfasis6 2 8 2 7 2" xfId="36868"/>
    <cellStyle name="40% - Énfasis6 2 8 2 8" xfId="36869"/>
    <cellStyle name="40% - Énfasis6 2 8 3" xfId="36870"/>
    <cellStyle name="40% - Énfasis6 2 8 3 2" xfId="36871"/>
    <cellStyle name="40% - Énfasis6 2 8 3 2 2" xfId="36872"/>
    <cellStyle name="40% - Énfasis6 2 8 3 2 2 2" xfId="36873"/>
    <cellStyle name="40% - Énfasis6 2 8 3 2 2 2 2" xfId="36874"/>
    <cellStyle name="40% - Énfasis6 2 8 3 2 2 3" xfId="36875"/>
    <cellStyle name="40% - Énfasis6 2 8 3 2 2 3 2" xfId="36876"/>
    <cellStyle name="40% - Énfasis6 2 8 3 2 2 4" xfId="36877"/>
    <cellStyle name="40% - Énfasis6 2 8 3 2 3" xfId="36878"/>
    <cellStyle name="40% - Énfasis6 2 8 3 2 3 2" xfId="36879"/>
    <cellStyle name="40% - Énfasis6 2 8 3 2 4" xfId="36880"/>
    <cellStyle name="40% - Énfasis6 2 8 3 2 4 2" xfId="36881"/>
    <cellStyle name="40% - Énfasis6 2 8 3 2 5" xfId="36882"/>
    <cellStyle name="40% - Énfasis6 2 8 3 3" xfId="36883"/>
    <cellStyle name="40% - Énfasis6 2 8 3 3 2" xfId="36884"/>
    <cellStyle name="40% - Énfasis6 2 8 3 3 2 2" xfId="36885"/>
    <cellStyle name="40% - Énfasis6 2 8 3 3 3" xfId="36886"/>
    <cellStyle name="40% - Énfasis6 2 8 3 3 3 2" xfId="36887"/>
    <cellStyle name="40% - Énfasis6 2 8 3 3 4" xfId="36888"/>
    <cellStyle name="40% - Énfasis6 2 8 3 4" xfId="36889"/>
    <cellStyle name="40% - Énfasis6 2 8 3 4 2" xfId="36890"/>
    <cellStyle name="40% - Énfasis6 2 8 3 5" xfId="36891"/>
    <cellStyle name="40% - Énfasis6 2 8 3 5 2" xfId="36892"/>
    <cellStyle name="40% - Énfasis6 2 8 3 6" xfId="36893"/>
    <cellStyle name="40% - Énfasis6 2 8 4" xfId="36894"/>
    <cellStyle name="40% - Énfasis6 2 8 4 2" xfId="36895"/>
    <cellStyle name="40% - Énfasis6 2 8 4 2 2" xfId="36896"/>
    <cellStyle name="40% - Énfasis6 2 8 4 2 2 2" xfId="36897"/>
    <cellStyle name="40% - Énfasis6 2 8 4 2 2 2 2" xfId="36898"/>
    <cellStyle name="40% - Énfasis6 2 8 4 2 2 3" xfId="36899"/>
    <cellStyle name="40% - Énfasis6 2 8 4 2 2 3 2" xfId="36900"/>
    <cellStyle name="40% - Énfasis6 2 8 4 2 2 4" xfId="36901"/>
    <cellStyle name="40% - Énfasis6 2 8 4 2 3" xfId="36902"/>
    <cellStyle name="40% - Énfasis6 2 8 4 2 3 2" xfId="36903"/>
    <cellStyle name="40% - Énfasis6 2 8 4 2 4" xfId="36904"/>
    <cellStyle name="40% - Énfasis6 2 8 4 2 4 2" xfId="36905"/>
    <cellStyle name="40% - Énfasis6 2 8 4 2 5" xfId="36906"/>
    <cellStyle name="40% - Énfasis6 2 8 4 3" xfId="36907"/>
    <cellStyle name="40% - Énfasis6 2 8 4 3 2" xfId="36908"/>
    <cellStyle name="40% - Énfasis6 2 8 4 3 2 2" xfId="36909"/>
    <cellStyle name="40% - Énfasis6 2 8 4 3 3" xfId="36910"/>
    <cellStyle name="40% - Énfasis6 2 8 4 3 3 2" xfId="36911"/>
    <cellStyle name="40% - Énfasis6 2 8 4 3 4" xfId="36912"/>
    <cellStyle name="40% - Énfasis6 2 8 4 4" xfId="36913"/>
    <cellStyle name="40% - Énfasis6 2 8 4 4 2" xfId="36914"/>
    <cellStyle name="40% - Énfasis6 2 8 4 5" xfId="36915"/>
    <cellStyle name="40% - Énfasis6 2 8 4 5 2" xfId="36916"/>
    <cellStyle name="40% - Énfasis6 2 8 4 6" xfId="36917"/>
    <cellStyle name="40% - Énfasis6 2 8 5" xfId="36918"/>
    <cellStyle name="40% - Énfasis6 2 8 5 2" xfId="36919"/>
    <cellStyle name="40% - Énfasis6 2 8 5 2 2" xfId="36920"/>
    <cellStyle name="40% - Énfasis6 2 8 5 2 2 2" xfId="36921"/>
    <cellStyle name="40% - Énfasis6 2 8 5 2 3" xfId="36922"/>
    <cellStyle name="40% - Énfasis6 2 8 5 2 3 2" xfId="36923"/>
    <cellStyle name="40% - Énfasis6 2 8 5 2 4" xfId="36924"/>
    <cellStyle name="40% - Énfasis6 2 8 5 3" xfId="36925"/>
    <cellStyle name="40% - Énfasis6 2 8 5 3 2" xfId="36926"/>
    <cellStyle name="40% - Énfasis6 2 8 5 4" xfId="36927"/>
    <cellStyle name="40% - Énfasis6 2 8 5 4 2" xfId="36928"/>
    <cellStyle name="40% - Énfasis6 2 8 5 5" xfId="36929"/>
    <cellStyle name="40% - Énfasis6 2 8 6" xfId="36930"/>
    <cellStyle name="40% - Énfasis6 2 8 6 2" xfId="36931"/>
    <cellStyle name="40% - Énfasis6 2 8 6 2 2" xfId="36932"/>
    <cellStyle name="40% - Énfasis6 2 8 6 3" xfId="36933"/>
    <cellStyle name="40% - Énfasis6 2 8 6 3 2" xfId="36934"/>
    <cellStyle name="40% - Énfasis6 2 8 6 4" xfId="36935"/>
    <cellStyle name="40% - Énfasis6 2 8 7" xfId="36936"/>
    <cellStyle name="40% - Énfasis6 2 8 7 2" xfId="36937"/>
    <cellStyle name="40% - Énfasis6 2 8 8" xfId="36938"/>
    <cellStyle name="40% - Énfasis6 2 8 8 2" xfId="36939"/>
    <cellStyle name="40% - Énfasis6 2 8 9" xfId="36940"/>
    <cellStyle name="40% - Énfasis6 2 9" xfId="36941"/>
    <cellStyle name="40% - Énfasis6 2 9 2" xfId="36942"/>
    <cellStyle name="40% - Énfasis6 2 9 2 2" xfId="36943"/>
    <cellStyle name="40% - Énfasis6 2 9 2 2 2" xfId="36944"/>
    <cellStyle name="40% - Énfasis6 2 9 2 2 2 2" xfId="36945"/>
    <cellStyle name="40% - Énfasis6 2 9 2 2 2 2 2" xfId="36946"/>
    <cellStyle name="40% - Énfasis6 2 9 2 2 2 2 2 2" xfId="36947"/>
    <cellStyle name="40% - Énfasis6 2 9 2 2 2 2 3" xfId="36948"/>
    <cellStyle name="40% - Énfasis6 2 9 2 2 2 2 3 2" xfId="36949"/>
    <cellStyle name="40% - Énfasis6 2 9 2 2 2 2 4" xfId="36950"/>
    <cellStyle name="40% - Énfasis6 2 9 2 2 2 3" xfId="36951"/>
    <cellStyle name="40% - Énfasis6 2 9 2 2 2 3 2" xfId="36952"/>
    <cellStyle name="40% - Énfasis6 2 9 2 2 2 4" xfId="36953"/>
    <cellStyle name="40% - Énfasis6 2 9 2 2 2 4 2" xfId="36954"/>
    <cellStyle name="40% - Énfasis6 2 9 2 2 2 5" xfId="36955"/>
    <cellStyle name="40% - Énfasis6 2 9 2 2 3" xfId="36956"/>
    <cellStyle name="40% - Énfasis6 2 9 2 2 3 2" xfId="36957"/>
    <cellStyle name="40% - Énfasis6 2 9 2 2 3 2 2" xfId="36958"/>
    <cellStyle name="40% - Énfasis6 2 9 2 2 3 3" xfId="36959"/>
    <cellStyle name="40% - Énfasis6 2 9 2 2 3 3 2" xfId="36960"/>
    <cellStyle name="40% - Énfasis6 2 9 2 2 3 4" xfId="36961"/>
    <cellStyle name="40% - Énfasis6 2 9 2 2 4" xfId="36962"/>
    <cellStyle name="40% - Énfasis6 2 9 2 2 4 2" xfId="36963"/>
    <cellStyle name="40% - Énfasis6 2 9 2 2 5" xfId="36964"/>
    <cellStyle name="40% - Énfasis6 2 9 2 2 5 2" xfId="36965"/>
    <cellStyle name="40% - Énfasis6 2 9 2 2 6" xfId="36966"/>
    <cellStyle name="40% - Énfasis6 2 9 2 3" xfId="36967"/>
    <cellStyle name="40% - Énfasis6 2 9 2 3 2" xfId="36968"/>
    <cellStyle name="40% - Énfasis6 2 9 2 3 2 2" xfId="36969"/>
    <cellStyle name="40% - Énfasis6 2 9 2 3 2 2 2" xfId="36970"/>
    <cellStyle name="40% - Énfasis6 2 9 2 3 2 2 2 2" xfId="36971"/>
    <cellStyle name="40% - Énfasis6 2 9 2 3 2 2 3" xfId="36972"/>
    <cellStyle name="40% - Énfasis6 2 9 2 3 2 2 3 2" xfId="36973"/>
    <cellStyle name="40% - Énfasis6 2 9 2 3 2 2 4" xfId="36974"/>
    <cellStyle name="40% - Énfasis6 2 9 2 3 2 3" xfId="36975"/>
    <cellStyle name="40% - Énfasis6 2 9 2 3 2 3 2" xfId="36976"/>
    <cellStyle name="40% - Énfasis6 2 9 2 3 2 4" xfId="36977"/>
    <cellStyle name="40% - Énfasis6 2 9 2 3 2 4 2" xfId="36978"/>
    <cellStyle name="40% - Énfasis6 2 9 2 3 2 5" xfId="36979"/>
    <cellStyle name="40% - Énfasis6 2 9 2 3 3" xfId="36980"/>
    <cellStyle name="40% - Énfasis6 2 9 2 3 3 2" xfId="36981"/>
    <cellStyle name="40% - Énfasis6 2 9 2 3 3 2 2" xfId="36982"/>
    <cellStyle name="40% - Énfasis6 2 9 2 3 3 3" xfId="36983"/>
    <cellStyle name="40% - Énfasis6 2 9 2 3 3 3 2" xfId="36984"/>
    <cellStyle name="40% - Énfasis6 2 9 2 3 3 4" xfId="36985"/>
    <cellStyle name="40% - Énfasis6 2 9 2 3 4" xfId="36986"/>
    <cellStyle name="40% - Énfasis6 2 9 2 3 4 2" xfId="36987"/>
    <cellStyle name="40% - Énfasis6 2 9 2 3 5" xfId="36988"/>
    <cellStyle name="40% - Énfasis6 2 9 2 3 5 2" xfId="36989"/>
    <cellStyle name="40% - Énfasis6 2 9 2 3 6" xfId="36990"/>
    <cellStyle name="40% - Énfasis6 2 9 2 4" xfId="36991"/>
    <cellStyle name="40% - Énfasis6 2 9 2 4 2" xfId="36992"/>
    <cellStyle name="40% - Énfasis6 2 9 2 4 2 2" xfId="36993"/>
    <cellStyle name="40% - Énfasis6 2 9 2 4 2 2 2" xfId="36994"/>
    <cellStyle name="40% - Énfasis6 2 9 2 4 2 3" xfId="36995"/>
    <cellStyle name="40% - Énfasis6 2 9 2 4 2 3 2" xfId="36996"/>
    <cellStyle name="40% - Énfasis6 2 9 2 4 2 4" xfId="36997"/>
    <cellStyle name="40% - Énfasis6 2 9 2 4 3" xfId="36998"/>
    <cellStyle name="40% - Énfasis6 2 9 2 4 3 2" xfId="36999"/>
    <cellStyle name="40% - Énfasis6 2 9 2 4 4" xfId="37000"/>
    <cellStyle name="40% - Énfasis6 2 9 2 4 4 2" xfId="37001"/>
    <cellStyle name="40% - Énfasis6 2 9 2 4 5" xfId="37002"/>
    <cellStyle name="40% - Énfasis6 2 9 2 5" xfId="37003"/>
    <cellStyle name="40% - Énfasis6 2 9 2 5 2" xfId="37004"/>
    <cellStyle name="40% - Énfasis6 2 9 2 5 2 2" xfId="37005"/>
    <cellStyle name="40% - Énfasis6 2 9 2 5 3" xfId="37006"/>
    <cellStyle name="40% - Énfasis6 2 9 2 5 3 2" xfId="37007"/>
    <cellStyle name="40% - Énfasis6 2 9 2 5 4" xfId="37008"/>
    <cellStyle name="40% - Énfasis6 2 9 2 6" xfId="37009"/>
    <cellStyle name="40% - Énfasis6 2 9 2 6 2" xfId="37010"/>
    <cellStyle name="40% - Énfasis6 2 9 2 7" xfId="37011"/>
    <cellStyle name="40% - Énfasis6 2 9 2 7 2" xfId="37012"/>
    <cellStyle name="40% - Énfasis6 2 9 2 8" xfId="37013"/>
    <cellStyle name="40% - Énfasis6 2 9 3" xfId="37014"/>
    <cellStyle name="40% - Énfasis6 2 9 3 2" xfId="37015"/>
    <cellStyle name="40% - Énfasis6 2 9 3 2 2" xfId="37016"/>
    <cellStyle name="40% - Énfasis6 2 9 3 2 2 2" xfId="37017"/>
    <cellStyle name="40% - Énfasis6 2 9 3 2 2 2 2" xfId="37018"/>
    <cellStyle name="40% - Énfasis6 2 9 3 2 2 3" xfId="37019"/>
    <cellStyle name="40% - Énfasis6 2 9 3 2 2 3 2" xfId="37020"/>
    <cellStyle name="40% - Énfasis6 2 9 3 2 2 4" xfId="37021"/>
    <cellStyle name="40% - Énfasis6 2 9 3 2 3" xfId="37022"/>
    <cellStyle name="40% - Énfasis6 2 9 3 2 3 2" xfId="37023"/>
    <cellStyle name="40% - Énfasis6 2 9 3 2 4" xfId="37024"/>
    <cellStyle name="40% - Énfasis6 2 9 3 2 4 2" xfId="37025"/>
    <cellStyle name="40% - Énfasis6 2 9 3 2 5" xfId="37026"/>
    <cellStyle name="40% - Énfasis6 2 9 3 3" xfId="37027"/>
    <cellStyle name="40% - Énfasis6 2 9 3 3 2" xfId="37028"/>
    <cellStyle name="40% - Énfasis6 2 9 3 3 2 2" xfId="37029"/>
    <cellStyle name="40% - Énfasis6 2 9 3 3 3" xfId="37030"/>
    <cellStyle name="40% - Énfasis6 2 9 3 3 3 2" xfId="37031"/>
    <cellStyle name="40% - Énfasis6 2 9 3 3 4" xfId="37032"/>
    <cellStyle name="40% - Énfasis6 2 9 3 4" xfId="37033"/>
    <cellStyle name="40% - Énfasis6 2 9 3 4 2" xfId="37034"/>
    <cellStyle name="40% - Énfasis6 2 9 3 5" xfId="37035"/>
    <cellStyle name="40% - Énfasis6 2 9 3 5 2" xfId="37036"/>
    <cellStyle name="40% - Énfasis6 2 9 3 6" xfId="37037"/>
    <cellStyle name="40% - Énfasis6 2 9 4" xfId="37038"/>
    <cellStyle name="40% - Énfasis6 2 9 4 2" xfId="37039"/>
    <cellStyle name="40% - Énfasis6 2 9 4 2 2" xfId="37040"/>
    <cellStyle name="40% - Énfasis6 2 9 4 2 2 2" xfId="37041"/>
    <cellStyle name="40% - Énfasis6 2 9 4 2 2 2 2" xfId="37042"/>
    <cellStyle name="40% - Énfasis6 2 9 4 2 2 3" xfId="37043"/>
    <cellStyle name="40% - Énfasis6 2 9 4 2 2 3 2" xfId="37044"/>
    <cellStyle name="40% - Énfasis6 2 9 4 2 2 4" xfId="37045"/>
    <cellStyle name="40% - Énfasis6 2 9 4 2 3" xfId="37046"/>
    <cellStyle name="40% - Énfasis6 2 9 4 2 3 2" xfId="37047"/>
    <cellStyle name="40% - Énfasis6 2 9 4 2 4" xfId="37048"/>
    <cellStyle name="40% - Énfasis6 2 9 4 2 4 2" xfId="37049"/>
    <cellStyle name="40% - Énfasis6 2 9 4 2 5" xfId="37050"/>
    <cellStyle name="40% - Énfasis6 2 9 4 3" xfId="37051"/>
    <cellStyle name="40% - Énfasis6 2 9 4 3 2" xfId="37052"/>
    <cellStyle name="40% - Énfasis6 2 9 4 3 2 2" xfId="37053"/>
    <cellStyle name="40% - Énfasis6 2 9 4 3 3" xfId="37054"/>
    <cellStyle name="40% - Énfasis6 2 9 4 3 3 2" xfId="37055"/>
    <cellStyle name="40% - Énfasis6 2 9 4 3 4" xfId="37056"/>
    <cellStyle name="40% - Énfasis6 2 9 4 4" xfId="37057"/>
    <cellStyle name="40% - Énfasis6 2 9 4 4 2" xfId="37058"/>
    <cellStyle name="40% - Énfasis6 2 9 4 5" xfId="37059"/>
    <cellStyle name="40% - Énfasis6 2 9 4 5 2" xfId="37060"/>
    <cellStyle name="40% - Énfasis6 2 9 4 6" xfId="37061"/>
    <cellStyle name="40% - Énfasis6 2 9 5" xfId="37062"/>
    <cellStyle name="40% - Énfasis6 2 9 5 2" xfId="37063"/>
    <cellStyle name="40% - Énfasis6 2 9 5 2 2" xfId="37064"/>
    <cellStyle name="40% - Énfasis6 2 9 5 2 2 2" xfId="37065"/>
    <cellStyle name="40% - Énfasis6 2 9 5 2 3" xfId="37066"/>
    <cellStyle name="40% - Énfasis6 2 9 5 2 3 2" xfId="37067"/>
    <cellStyle name="40% - Énfasis6 2 9 5 2 4" xfId="37068"/>
    <cellStyle name="40% - Énfasis6 2 9 5 3" xfId="37069"/>
    <cellStyle name="40% - Énfasis6 2 9 5 3 2" xfId="37070"/>
    <cellStyle name="40% - Énfasis6 2 9 5 4" xfId="37071"/>
    <cellStyle name="40% - Énfasis6 2 9 5 4 2" xfId="37072"/>
    <cellStyle name="40% - Énfasis6 2 9 5 5" xfId="37073"/>
    <cellStyle name="40% - Énfasis6 2 9 6" xfId="37074"/>
    <cellStyle name="40% - Énfasis6 2 9 6 2" xfId="37075"/>
    <cellStyle name="40% - Énfasis6 2 9 6 2 2" xfId="37076"/>
    <cellStyle name="40% - Énfasis6 2 9 6 3" xfId="37077"/>
    <cellStyle name="40% - Énfasis6 2 9 6 3 2" xfId="37078"/>
    <cellStyle name="40% - Énfasis6 2 9 6 4" xfId="37079"/>
    <cellStyle name="40% - Énfasis6 2 9 7" xfId="37080"/>
    <cellStyle name="40% - Énfasis6 2 9 7 2" xfId="37081"/>
    <cellStyle name="40% - Énfasis6 2 9 8" xfId="37082"/>
    <cellStyle name="40% - Énfasis6 2 9 8 2" xfId="37083"/>
    <cellStyle name="40% - Énfasis6 2 9 9" xfId="37084"/>
    <cellStyle name="40% - Énfasis6 3" xfId="37085"/>
    <cellStyle name="40% - Énfasis6 3 10" xfId="37086"/>
    <cellStyle name="40% - Énfasis6 3 11" xfId="37087"/>
    <cellStyle name="40% - Énfasis6 3 12" xfId="37088"/>
    <cellStyle name="40% - Énfasis6 3 2" xfId="37089"/>
    <cellStyle name="40% - Énfasis6 3 3" xfId="37090"/>
    <cellStyle name="40% - Énfasis6 3 4" xfId="37091"/>
    <cellStyle name="40% - Énfasis6 3 5" xfId="37092"/>
    <cellStyle name="40% - Énfasis6 3 6" xfId="37093"/>
    <cellStyle name="40% - Énfasis6 3 7" xfId="37094"/>
    <cellStyle name="40% - Énfasis6 3 8" xfId="37095"/>
    <cellStyle name="40% - Énfasis6 3 9" xfId="37096"/>
    <cellStyle name="40% - Énfasis6 4" xfId="37097"/>
    <cellStyle name="40% - Énfasis6 4 10" xfId="37098"/>
    <cellStyle name="40% - Énfasis6 4 11" xfId="37099"/>
    <cellStyle name="40% - Énfasis6 4 12" xfId="37100"/>
    <cellStyle name="40% - Énfasis6 4 13" xfId="37101"/>
    <cellStyle name="40% - Énfasis6 4 2" xfId="37102"/>
    <cellStyle name="40% - Énfasis6 4 3" xfId="37103"/>
    <cellStyle name="40% - Énfasis6 4 4" xfId="37104"/>
    <cellStyle name="40% - Énfasis6 4 5" xfId="37105"/>
    <cellStyle name="40% - Énfasis6 4 6" xfId="37106"/>
    <cellStyle name="40% - Énfasis6 4 7" xfId="37107"/>
    <cellStyle name="40% - Énfasis6 4 8" xfId="37108"/>
    <cellStyle name="40% - Énfasis6 4 9" xfId="37109"/>
    <cellStyle name="40% - Énfasis6 5" xfId="37110"/>
    <cellStyle name="40% - Énfasis6 5 10" xfId="37111"/>
    <cellStyle name="40% - Énfasis6 5 10 2" xfId="37112"/>
    <cellStyle name="40% - Énfasis6 5 10 2 2" xfId="37113"/>
    <cellStyle name="40% - Énfasis6 5 10 2 2 2" xfId="37114"/>
    <cellStyle name="40% - Énfasis6 5 10 2 2 2 2" xfId="37115"/>
    <cellStyle name="40% - Énfasis6 5 10 2 2 3" xfId="37116"/>
    <cellStyle name="40% - Énfasis6 5 10 2 2 3 2" xfId="37117"/>
    <cellStyle name="40% - Énfasis6 5 10 2 2 4" xfId="37118"/>
    <cellStyle name="40% - Énfasis6 5 10 2 3" xfId="37119"/>
    <cellStyle name="40% - Énfasis6 5 10 2 3 2" xfId="37120"/>
    <cellStyle name="40% - Énfasis6 5 10 2 4" xfId="37121"/>
    <cellStyle name="40% - Énfasis6 5 10 2 4 2" xfId="37122"/>
    <cellStyle name="40% - Énfasis6 5 10 2 5" xfId="37123"/>
    <cellStyle name="40% - Énfasis6 5 10 3" xfId="37124"/>
    <cellStyle name="40% - Énfasis6 5 10 3 2" xfId="37125"/>
    <cellStyle name="40% - Énfasis6 5 10 3 2 2" xfId="37126"/>
    <cellStyle name="40% - Énfasis6 5 10 3 3" xfId="37127"/>
    <cellStyle name="40% - Énfasis6 5 10 3 3 2" xfId="37128"/>
    <cellStyle name="40% - Énfasis6 5 10 3 4" xfId="37129"/>
    <cellStyle name="40% - Énfasis6 5 10 4" xfId="37130"/>
    <cellStyle name="40% - Énfasis6 5 10 4 2" xfId="37131"/>
    <cellStyle name="40% - Énfasis6 5 10 5" xfId="37132"/>
    <cellStyle name="40% - Énfasis6 5 10 5 2" xfId="37133"/>
    <cellStyle name="40% - Énfasis6 5 10 6" xfId="37134"/>
    <cellStyle name="40% - Énfasis6 5 11" xfId="37135"/>
    <cellStyle name="40% - Énfasis6 5 11 2" xfId="37136"/>
    <cellStyle name="40% - Énfasis6 5 11 2 2" xfId="37137"/>
    <cellStyle name="40% - Énfasis6 5 11 2 2 2" xfId="37138"/>
    <cellStyle name="40% - Énfasis6 5 11 2 2 2 2" xfId="37139"/>
    <cellStyle name="40% - Énfasis6 5 11 2 2 3" xfId="37140"/>
    <cellStyle name="40% - Énfasis6 5 11 2 2 3 2" xfId="37141"/>
    <cellStyle name="40% - Énfasis6 5 11 2 2 4" xfId="37142"/>
    <cellStyle name="40% - Énfasis6 5 11 2 3" xfId="37143"/>
    <cellStyle name="40% - Énfasis6 5 11 2 3 2" xfId="37144"/>
    <cellStyle name="40% - Énfasis6 5 11 2 4" xfId="37145"/>
    <cellStyle name="40% - Énfasis6 5 11 2 4 2" xfId="37146"/>
    <cellStyle name="40% - Énfasis6 5 11 2 5" xfId="37147"/>
    <cellStyle name="40% - Énfasis6 5 11 3" xfId="37148"/>
    <cellStyle name="40% - Énfasis6 5 11 3 2" xfId="37149"/>
    <cellStyle name="40% - Énfasis6 5 11 3 2 2" xfId="37150"/>
    <cellStyle name="40% - Énfasis6 5 11 3 3" xfId="37151"/>
    <cellStyle name="40% - Énfasis6 5 11 3 3 2" xfId="37152"/>
    <cellStyle name="40% - Énfasis6 5 11 3 4" xfId="37153"/>
    <cellStyle name="40% - Énfasis6 5 11 4" xfId="37154"/>
    <cellStyle name="40% - Énfasis6 5 11 4 2" xfId="37155"/>
    <cellStyle name="40% - Énfasis6 5 11 5" xfId="37156"/>
    <cellStyle name="40% - Énfasis6 5 11 5 2" xfId="37157"/>
    <cellStyle name="40% - Énfasis6 5 11 6" xfId="37158"/>
    <cellStyle name="40% - Énfasis6 5 12" xfId="37159"/>
    <cellStyle name="40% - Énfasis6 5 12 2" xfId="37160"/>
    <cellStyle name="40% - Énfasis6 5 12 2 2" xfId="37161"/>
    <cellStyle name="40% - Énfasis6 5 12 2 2 2" xfId="37162"/>
    <cellStyle name="40% - Énfasis6 5 12 2 3" xfId="37163"/>
    <cellStyle name="40% - Énfasis6 5 12 2 3 2" xfId="37164"/>
    <cellStyle name="40% - Énfasis6 5 12 2 4" xfId="37165"/>
    <cellStyle name="40% - Énfasis6 5 12 3" xfId="37166"/>
    <cellStyle name="40% - Énfasis6 5 12 3 2" xfId="37167"/>
    <cellStyle name="40% - Énfasis6 5 12 4" xfId="37168"/>
    <cellStyle name="40% - Énfasis6 5 12 4 2" xfId="37169"/>
    <cellStyle name="40% - Énfasis6 5 12 5" xfId="37170"/>
    <cellStyle name="40% - Énfasis6 5 13" xfId="37171"/>
    <cellStyle name="40% - Énfasis6 5 13 2" xfId="37172"/>
    <cellStyle name="40% - Énfasis6 5 13 2 2" xfId="37173"/>
    <cellStyle name="40% - Énfasis6 5 13 3" xfId="37174"/>
    <cellStyle name="40% - Énfasis6 5 13 3 2" xfId="37175"/>
    <cellStyle name="40% - Énfasis6 5 13 4" xfId="37176"/>
    <cellStyle name="40% - Énfasis6 5 14" xfId="37177"/>
    <cellStyle name="40% - Énfasis6 5 14 2" xfId="37178"/>
    <cellStyle name="40% - Énfasis6 5 15" xfId="37179"/>
    <cellStyle name="40% - Énfasis6 5 15 2" xfId="37180"/>
    <cellStyle name="40% - Énfasis6 5 16" xfId="37181"/>
    <cellStyle name="40% - Énfasis6 5 17" xfId="37182"/>
    <cellStyle name="40% - Énfasis6 5 2" xfId="37183"/>
    <cellStyle name="40% - Énfasis6 5 2 2" xfId="37184"/>
    <cellStyle name="40% - Énfasis6 5 2 2 2" xfId="37185"/>
    <cellStyle name="40% - Énfasis6 5 2 2 2 2" xfId="37186"/>
    <cellStyle name="40% - Énfasis6 5 2 2 2 2 2" xfId="37187"/>
    <cellStyle name="40% - Énfasis6 5 2 2 2 2 2 2" xfId="37188"/>
    <cellStyle name="40% - Énfasis6 5 2 2 2 2 2 2 2" xfId="37189"/>
    <cellStyle name="40% - Énfasis6 5 2 2 2 2 2 3" xfId="37190"/>
    <cellStyle name="40% - Énfasis6 5 2 2 2 2 2 3 2" xfId="37191"/>
    <cellStyle name="40% - Énfasis6 5 2 2 2 2 2 4" xfId="37192"/>
    <cellStyle name="40% - Énfasis6 5 2 2 2 2 3" xfId="37193"/>
    <cellStyle name="40% - Énfasis6 5 2 2 2 2 3 2" xfId="37194"/>
    <cellStyle name="40% - Énfasis6 5 2 2 2 2 4" xfId="37195"/>
    <cellStyle name="40% - Énfasis6 5 2 2 2 2 4 2" xfId="37196"/>
    <cellStyle name="40% - Énfasis6 5 2 2 2 2 5" xfId="37197"/>
    <cellStyle name="40% - Énfasis6 5 2 2 2 3" xfId="37198"/>
    <cellStyle name="40% - Énfasis6 5 2 2 2 3 2" xfId="37199"/>
    <cellStyle name="40% - Énfasis6 5 2 2 2 3 2 2" xfId="37200"/>
    <cellStyle name="40% - Énfasis6 5 2 2 2 3 3" xfId="37201"/>
    <cellStyle name="40% - Énfasis6 5 2 2 2 3 3 2" xfId="37202"/>
    <cellStyle name="40% - Énfasis6 5 2 2 2 3 4" xfId="37203"/>
    <cellStyle name="40% - Énfasis6 5 2 2 2 4" xfId="37204"/>
    <cellStyle name="40% - Énfasis6 5 2 2 2 4 2" xfId="37205"/>
    <cellStyle name="40% - Énfasis6 5 2 2 2 5" xfId="37206"/>
    <cellStyle name="40% - Énfasis6 5 2 2 2 5 2" xfId="37207"/>
    <cellStyle name="40% - Énfasis6 5 2 2 2 6" xfId="37208"/>
    <cellStyle name="40% - Énfasis6 5 2 2 3" xfId="37209"/>
    <cellStyle name="40% - Énfasis6 5 2 2 3 2" xfId="37210"/>
    <cellStyle name="40% - Énfasis6 5 2 2 3 2 2" xfId="37211"/>
    <cellStyle name="40% - Énfasis6 5 2 2 3 2 2 2" xfId="37212"/>
    <cellStyle name="40% - Énfasis6 5 2 2 3 2 2 2 2" xfId="37213"/>
    <cellStyle name="40% - Énfasis6 5 2 2 3 2 2 3" xfId="37214"/>
    <cellStyle name="40% - Énfasis6 5 2 2 3 2 2 3 2" xfId="37215"/>
    <cellStyle name="40% - Énfasis6 5 2 2 3 2 2 4" xfId="37216"/>
    <cellStyle name="40% - Énfasis6 5 2 2 3 2 3" xfId="37217"/>
    <cellStyle name="40% - Énfasis6 5 2 2 3 2 3 2" xfId="37218"/>
    <cellStyle name="40% - Énfasis6 5 2 2 3 2 4" xfId="37219"/>
    <cellStyle name="40% - Énfasis6 5 2 2 3 2 4 2" xfId="37220"/>
    <cellStyle name="40% - Énfasis6 5 2 2 3 2 5" xfId="37221"/>
    <cellStyle name="40% - Énfasis6 5 2 2 3 3" xfId="37222"/>
    <cellStyle name="40% - Énfasis6 5 2 2 3 3 2" xfId="37223"/>
    <cellStyle name="40% - Énfasis6 5 2 2 3 3 2 2" xfId="37224"/>
    <cellStyle name="40% - Énfasis6 5 2 2 3 3 3" xfId="37225"/>
    <cellStyle name="40% - Énfasis6 5 2 2 3 3 3 2" xfId="37226"/>
    <cellStyle name="40% - Énfasis6 5 2 2 3 3 4" xfId="37227"/>
    <cellStyle name="40% - Énfasis6 5 2 2 3 4" xfId="37228"/>
    <cellStyle name="40% - Énfasis6 5 2 2 3 4 2" xfId="37229"/>
    <cellStyle name="40% - Énfasis6 5 2 2 3 5" xfId="37230"/>
    <cellStyle name="40% - Énfasis6 5 2 2 3 5 2" xfId="37231"/>
    <cellStyle name="40% - Énfasis6 5 2 2 3 6" xfId="37232"/>
    <cellStyle name="40% - Énfasis6 5 2 2 4" xfId="37233"/>
    <cellStyle name="40% - Énfasis6 5 2 2 4 2" xfId="37234"/>
    <cellStyle name="40% - Énfasis6 5 2 2 4 2 2" xfId="37235"/>
    <cellStyle name="40% - Énfasis6 5 2 2 4 2 2 2" xfId="37236"/>
    <cellStyle name="40% - Énfasis6 5 2 2 4 2 3" xfId="37237"/>
    <cellStyle name="40% - Énfasis6 5 2 2 4 2 3 2" xfId="37238"/>
    <cellStyle name="40% - Énfasis6 5 2 2 4 2 4" xfId="37239"/>
    <cellStyle name="40% - Énfasis6 5 2 2 4 3" xfId="37240"/>
    <cellStyle name="40% - Énfasis6 5 2 2 4 3 2" xfId="37241"/>
    <cellStyle name="40% - Énfasis6 5 2 2 4 4" xfId="37242"/>
    <cellStyle name="40% - Énfasis6 5 2 2 4 4 2" xfId="37243"/>
    <cellStyle name="40% - Énfasis6 5 2 2 4 5" xfId="37244"/>
    <cellStyle name="40% - Énfasis6 5 2 2 5" xfId="37245"/>
    <cellStyle name="40% - Énfasis6 5 2 2 5 2" xfId="37246"/>
    <cellStyle name="40% - Énfasis6 5 2 2 5 2 2" xfId="37247"/>
    <cellStyle name="40% - Énfasis6 5 2 2 5 3" xfId="37248"/>
    <cellStyle name="40% - Énfasis6 5 2 2 5 3 2" xfId="37249"/>
    <cellStyle name="40% - Énfasis6 5 2 2 5 4" xfId="37250"/>
    <cellStyle name="40% - Énfasis6 5 2 2 6" xfId="37251"/>
    <cellStyle name="40% - Énfasis6 5 2 2 6 2" xfId="37252"/>
    <cellStyle name="40% - Énfasis6 5 2 2 7" xfId="37253"/>
    <cellStyle name="40% - Énfasis6 5 2 2 7 2" xfId="37254"/>
    <cellStyle name="40% - Énfasis6 5 2 2 8" xfId="37255"/>
    <cellStyle name="40% - Énfasis6 5 2 3" xfId="37256"/>
    <cellStyle name="40% - Énfasis6 5 2 3 2" xfId="37257"/>
    <cellStyle name="40% - Énfasis6 5 2 3 2 2" xfId="37258"/>
    <cellStyle name="40% - Énfasis6 5 2 3 2 2 2" xfId="37259"/>
    <cellStyle name="40% - Énfasis6 5 2 3 2 2 2 2" xfId="37260"/>
    <cellStyle name="40% - Énfasis6 5 2 3 2 2 3" xfId="37261"/>
    <cellStyle name="40% - Énfasis6 5 2 3 2 2 3 2" xfId="37262"/>
    <cellStyle name="40% - Énfasis6 5 2 3 2 2 4" xfId="37263"/>
    <cellStyle name="40% - Énfasis6 5 2 3 2 3" xfId="37264"/>
    <cellStyle name="40% - Énfasis6 5 2 3 2 3 2" xfId="37265"/>
    <cellStyle name="40% - Énfasis6 5 2 3 2 4" xfId="37266"/>
    <cellStyle name="40% - Énfasis6 5 2 3 2 4 2" xfId="37267"/>
    <cellStyle name="40% - Énfasis6 5 2 3 2 5" xfId="37268"/>
    <cellStyle name="40% - Énfasis6 5 2 3 3" xfId="37269"/>
    <cellStyle name="40% - Énfasis6 5 2 3 3 2" xfId="37270"/>
    <cellStyle name="40% - Énfasis6 5 2 3 3 2 2" xfId="37271"/>
    <cellStyle name="40% - Énfasis6 5 2 3 3 3" xfId="37272"/>
    <cellStyle name="40% - Énfasis6 5 2 3 3 3 2" xfId="37273"/>
    <cellStyle name="40% - Énfasis6 5 2 3 3 4" xfId="37274"/>
    <cellStyle name="40% - Énfasis6 5 2 3 4" xfId="37275"/>
    <cellStyle name="40% - Énfasis6 5 2 3 4 2" xfId="37276"/>
    <cellStyle name="40% - Énfasis6 5 2 3 5" xfId="37277"/>
    <cellStyle name="40% - Énfasis6 5 2 3 5 2" xfId="37278"/>
    <cellStyle name="40% - Énfasis6 5 2 3 6" xfId="37279"/>
    <cellStyle name="40% - Énfasis6 5 2 4" xfId="37280"/>
    <cellStyle name="40% - Énfasis6 5 2 4 2" xfId="37281"/>
    <cellStyle name="40% - Énfasis6 5 2 4 2 2" xfId="37282"/>
    <cellStyle name="40% - Énfasis6 5 2 4 2 2 2" xfId="37283"/>
    <cellStyle name="40% - Énfasis6 5 2 4 2 2 2 2" xfId="37284"/>
    <cellStyle name="40% - Énfasis6 5 2 4 2 2 3" xfId="37285"/>
    <cellStyle name="40% - Énfasis6 5 2 4 2 2 3 2" xfId="37286"/>
    <cellStyle name="40% - Énfasis6 5 2 4 2 2 4" xfId="37287"/>
    <cellStyle name="40% - Énfasis6 5 2 4 2 3" xfId="37288"/>
    <cellStyle name="40% - Énfasis6 5 2 4 2 3 2" xfId="37289"/>
    <cellStyle name="40% - Énfasis6 5 2 4 2 4" xfId="37290"/>
    <cellStyle name="40% - Énfasis6 5 2 4 2 4 2" xfId="37291"/>
    <cellStyle name="40% - Énfasis6 5 2 4 2 5" xfId="37292"/>
    <cellStyle name="40% - Énfasis6 5 2 4 3" xfId="37293"/>
    <cellStyle name="40% - Énfasis6 5 2 4 3 2" xfId="37294"/>
    <cellStyle name="40% - Énfasis6 5 2 4 3 2 2" xfId="37295"/>
    <cellStyle name="40% - Énfasis6 5 2 4 3 3" xfId="37296"/>
    <cellStyle name="40% - Énfasis6 5 2 4 3 3 2" xfId="37297"/>
    <cellStyle name="40% - Énfasis6 5 2 4 3 4" xfId="37298"/>
    <cellStyle name="40% - Énfasis6 5 2 4 4" xfId="37299"/>
    <cellStyle name="40% - Énfasis6 5 2 4 4 2" xfId="37300"/>
    <cellStyle name="40% - Énfasis6 5 2 4 5" xfId="37301"/>
    <cellStyle name="40% - Énfasis6 5 2 4 5 2" xfId="37302"/>
    <cellStyle name="40% - Énfasis6 5 2 4 6" xfId="37303"/>
    <cellStyle name="40% - Énfasis6 5 2 5" xfId="37304"/>
    <cellStyle name="40% - Énfasis6 5 2 5 2" xfId="37305"/>
    <cellStyle name="40% - Énfasis6 5 2 5 2 2" xfId="37306"/>
    <cellStyle name="40% - Énfasis6 5 2 5 2 2 2" xfId="37307"/>
    <cellStyle name="40% - Énfasis6 5 2 5 2 3" xfId="37308"/>
    <cellStyle name="40% - Énfasis6 5 2 5 2 3 2" xfId="37309"/>
    <cellStyle name="40% - Énfasis6 5 2 5 2 4" xfId="37310"/>
    <cellStyle name="40% - Énfasis6 5 2 5 3" xfId="37311"/>
    <cellStyle name="40% - Énfasis6 5 2 5 3 2" xfId="37312"/>
    <cellStyle name="40% - Énfasis6 5 2 5 4" xfId="37313"/>
    <cellStyle name="40% - Énfasis6 5 2 5 4 2" xfId="37314"/>
    <cellStyle name="40% - Énfasis6 5 2 5 5" xfId="37315"/>
    <cellStyle name="40% - Énfasis6 5 2 6" xfId="37316"/>
    <cellStyle name="40% - Énfasis6 5 2 6 2" xfId="37317"/>
    <cellStyle name="40% - Énfasis6 5 2 6 2 2" xfId="37318"/>
    <cellStyle name="40% - Énfasis6 5 2 6 3" xfId="37319"/>
    <cellStyle name="40% - Énfasis6 5 2 6 3 2" xfId="37320"/>
    <cellStyle name="40% - Énfasis6 5 2 6 4" xfId="37321"/>
    <cellStyle name="40% - Énfasis6 5 2 7" xfId="37322"/>
    <cellStyle name="40% - Énfasis6 5 2 7 2" xfId="37323"/>
    <cellStyle name="40% - Énfasis6 5 2 8" xfId="37324"/>
    <cellStyle name="40% - Énfasis6 5 2 8 2" xfId="37325"/>
    <cellStyle name="40% - Énfasis6 5 2 9" xfId="37326"/>
    <cellStyle name="40% - Énfasis6 5 3" xfId="37327"/>
    <cellStyle name="40% - Énfasis6 5 3 2" xfId="37328"/>
    <cellStyle name="40% - Énfasis6 5 3 2 2" xfId="37329"/>
    <cellStyle name="40% - Énfasis6 5 3 2 2 2" xfId="37330"/>
    <cellStyle name="40% - Énfasis6 5 3 2 2 2 2" xfId="37331"/>
    <cellStyle name="40% - Énfasis6 5 3 2 2 2 2 2" xfId="37332"/>
    <cellStyle name="40% - Énfasis6 5 3 2 2 2 2 2 2" xfId="37333"/>
    <cellStyle name="40% - Énfasis6 5 3 2 2 2 2 3" xfId="37334"/>
    <cellStyle name="40% - Énfasis6 5 3 2 2 2 2 3 2" xfId="37335"/>
    <cellStyle name="40% - Énfasis6 5 3 2 2 2 2 4" xfId="37336"/>
    <cellStyle name="40% - Énfasis6 5 3 2 2 2 3" xfId="37337"/>
    <cellStyle name="40% - Énfasis6 5 3 2 2 2 3 2" xfId="37338"/>
    <cellStyle name="40% - Énfasis6 5 3 2 2 2 4" xfId="37339"/>
    <cellStyle name="40% - Énfasis6 5 3 2 2 2 4 2" xfId="37340"/>
    <cellStyle name="40% - Énfasis6 5 3 2 2 2 5" xfId="37341"/>
    <cellStyle name="40% - Énfasis6 5 3 2 2 3" xfId="37342"/>
    <cellStyle name="40% - Énfasis6 5 3 2 2 3 2" xfId="37343"/>
    <cellStyle name="40% - Énfasis6 5 3 2 2 3 2 2" xfId="37344"/>
    <cellStyle name="40% - Énfasis6 5 3 2 2 3 3" xfId="37345"/>
    <cellStyle name="40% - Énfasis6 5 3 2 2 3 3 2" xfId="37346"/>
    <cellStyle name="40% - Énfasis6 5 3 2 2 3 4" xfId="37347"/>
    <cellStyle name="40% - Énfasis6 5 3 2 2 4" xfId="37348"/>
    <cellStyle name="40% - Énfasis6 5 3 2 2 4 2" xfId="37349"/>
    <cellStyle name="40% - Énfasis6 5 3 2 2 5" xfId="37350"/>
    <cellStyle name="40% - Énfasis6 5 3 2 2 5 2" xfId="37351"/>
    <cellStyle name="40% - Énfasis6 5 3 2 2 6" xfId="37352"/>
    <cellStyle name="40% - Énfasis6 5 3 2 3" xfId="37353"/>
    <cellStyle name="40% - Énfasis6 5 3 2 3 2" xfId="37354"/>
    <cellStyle name="40% - Énfasis6 5 3 2 3 2 2" xfId="37355"/>
    <cellStyle name="40% - Énfasis6 5 3 2 3 2 2 2" xfId="37356"/>
    <cellStyle name="40% - Énfasis6 5 3 2 3 2 2 2 2" xfId="37357"/>
    <cellStyle name="40% - Énfasis6 5 3 2 3 2 2 3" xfId="37358"/>
    <cellStyle name="40% - Énfasis6 5 3 2 3 2 2 3 2" xfId="37359"/>
    <cellStyle name="40% - Énfasis6 5 3 2 3 2 2 4" xfId="37360"/>
    <cellStyle name="40% - Énfasis6 5 3 2 3 2 3" xfId="37361"/>
    <cellStyle name="40% - Énfasis6 5 3 2 3 2 3 2" xfId="37362"/>
    <cellStyle name="40% - Énfasis6 5 3 2 3 2 4" xfId="37363"/>
    <cellStyle name="40% - Énfasis6 5 3 2 3 2 4 2" xfId="37364"/>
    <cellStyle name="40% - Énfasis6 5 3 2 3 2 5" xfId="37365"/>
    <cellStyle name="40% - Énfasis6 5 3 2 3 3" xfId="37366"/>
    <cellStyle name="40% - Énfasis6 5 3 2 3 3 2" xfId="37367"/>
    <cellStyle name="40% - Énfasis6 5 3 2 3 3 2 2" xfId="37368"/>
    <cellStyle name="40% - Énfasis6 5 3 2 3 3 3" xfId="37369"/>
    <cellStyle name="40% - Énfasis6 5 3 2 3 3 3 2" xfId="37370"/>
    <cellStyle name="40% - Énfasis6 5 3 2 3 3 4" xfId="37371"/>
    <cellStyle name="40% - Énfasis6 5 3 2 3 4" xfId="37372"/>
    <cellStyle name="40% - Énfasis6 5 3 2 3 4 2" xfId="37373"/>
    <cellStyle name="40% - Énfasis6 5 3 2 3 5" xfId="37374"/>
    <cellStyle name="40% - Énfasis6 5 3 2 3 5 2" xfId="37375"/>
    <cellStyle name="40% - Énfasis6 5 3 2 3 6" xfId="37376"/>
    <cellStyle name="40% - Énfasis6 5 3 2 4" xfId="37377"/>
    <cellStyle name="40% - Énfasis6 5 3 2 4 2" xfId="37378"/>
    <cellStyle name="40% - Énfasis6 5 3 2 4 2 2" xfId="37379"/>
    <cellStyle name="40% - Énfasis6 5 3 2 4 2 2 2" xfId="37380"/>
    <cellStyle name="40% - Énfasis6 5 3 2 4 2 3" xfId="37381"/>
    <cellStyle name="40% - Énfasis6 5 3 2 4 2 3 2" xfId="37382"/>
    <cellStyle name="40% - Énfasis6 5 3 2 4 2 4" xfId="37383"/>
    <cellStyle name="40% - Énfasis6 5 3 2 4 3" xfId="37384"/>
    <cellStyle name="40% - Énfasis6 5 3 2 4 3 2" xfId="37385"/>
    <cellStyle name="40% - Énfasis6 5 3 2 4 4" xfId="37386"/>
    <cellStyle name="40% - Énfasis6 5 3 2 4 4 2" xfId="37387"/>
    <cellStyle name="40% - Énfasis6 5 3 2 4 5" xfId="37388"/>
    <cellStyle name="40% - Énfasis6 5 3 2 5" xfId="37389"/>
    <cellStyle name="40% - Énfasis6 5 3 2 5 2" xfId="37390"/>
    <cellStyle name="40% - Énfasis6 5 3 2 5 2 2" xfId="37391"/>
    <cellStyle name="40% - Énfasis6 5 3 2 5 3" xfId="37392"/>
    <cellStyle name="40% - Énfasis6 5 3 2 5 3 2" xfId="37393"/>
    <cellStyle name="40% - Énfasis6 5 3 2 5 4" xfId="37394"/>
    <cellStyle name="40% - Énfasis6 5 3 2 6" xfId="37395"/>
    <cellStyle name="40% - Énfasis6 5 3 2 6 2" xfId="37396"/>
    <cellStyle name="40% - Énfasis6 5 3 2 7" xfId="37397"/>
    <cellStyle name="40% - Énfasis6 5 3 2 7 2" xfId="37398"/>
    <cellStyle name="40% - Énfasis6 5 3 2 8" xfId="37399"/>
    <cellStyle name="40% - Énfasis6 5 3 3" xfId="37400"/>
    <cellStyle name="40% - Énfasis6 5 3 3 2" xfId="37401"/>
    <cellStyle name="40% - Énfasis6 5 3 3 2 2" xfId="37402"/>
    <cellStyle name="40% - Énfasis6 5 3 3 2 2 2" xfId="37403"/>
    <cellStyle name="40% - Énfasis6 5 3 3 2 2 2 2" xfId="37404"/>
    <cellStyle name="40% - Énfasis6 5 3 3 2 2 3" xfId="37405"/>
    <cellStyle name="40% - Énfasis6 5 3 3 2 2 3 2" xfId="37406"/>
    <cellStyle name="40% - Énfasis6 5 3 3 2 2 4" xfId="37407"/>
    <cellStyle name="40% - Énfasis6 5 3 3 2 3" xfId="37408"/>
    <cellStyle name="40% - Énfasis6 5 3 3 2 3 2" xfId="37409"/>
    <cellStyle name="40% - Énfasis6 5 3 3 2 4" xfId="37410"/>
    <cellStyle name="40% - Énfasis6 5 3 3 2 4 2" xfId="37411"/>
    <cellStyle name="40% - Énfasis6 5 3 3 2 5" xfId="37412"/>
    <cellStyle name="40% - Énfasis6 5 3 3 3" xfId="37413"/>
    <cellStyle name="40% - Énfasis6 5 3 3 3 2" xfId="37414"/>
    <cellStyle name="40% - Énfasis6 5 3 3 3 2 2" xfId="37415"/>
    <cellStyle name="40% - Énfasis6 5 3 3 3 3" xfId="37416"/>
    <cellStyle name="40% - Énfasis6 5 3 3 3 3 2" xfId="37417"/>
    <cellStyle name="40% - Énfasis6 5 3 3 3 4" xfId="37418"/>
    <cellStyle name="40% - Énfasis6 5 3 3 4" xfId="37419"/>
    <cellStyle name="40% - Énfasis6 5 3 3 4 2" xfId="37420"/>
    <cellStyle name="40% - Énfasis6 5 3 3 5" xfId="37421"/>
    <cellStyle name="40% - Énfasis6 5 3 3 5 2" xfId="37422"/>
    <cellStyle name="40% - Énfasis6 5 3 3 6" xfId="37423"/>
    <cellStyle name="40% - Énfasis6 5 3 4" xfId="37424"/>
    <cellStyle name="40% - Énfasis6 5 3 4 2" xfId="37425"/>
    <cellStyle name="40% - Énfasis6 5 3 4 2 2" xfId="37426"/>
    <cellStyle name="40% - Énfasis6 5 3 4 2 2 2" xfId="37427"/>
    <cellStyle name="40% - Énfasis6 5 3 4 2 2 2 2" xfId="37428"/>
    <cellStyle name="40% - Énfasis6 5 3 4 2 2 3" xfId="37429"/>
    <cellStyle name="40% - Énfasis6 5 3 4 2 2 3 2" xfId="37430"/>
    <cellStyle name="40% - Énfasis6 5 3 4 2 2 4" xfId="37431"/>
    <cellStyle name="40% - Énfasis6 5 3 4 2 3" xfId="37432"/>
    <cellStyle name="40% - Énfasis6 5 3 4 2 3 2" xfId="37433"/>
    <cellStyle name="40% - Énfasis6 5 3 4 2 4" xfId="37434"/>
    <cellStyle name="40% - Énfasis6 5 3 4 2 4 2" xfId="37435"/>
    <cellStyle name="40% - Énfasis6 5 3 4 2 5" xfId="37436"/>
    <cellStyle name="40% - Énfasis6 5 3 4 3" xfId="37437"/>
    <cellStyle name="40% - Énfasis6 5 3 4 3 2" xfId="37438"/>
    <cellStyle name="40% - Énfasis6 5 3 4 3 2 2" xfId="37439"/>
    <cellStyle name="40% - Énfasis6 5 3 4 3 3" xfId="37440"/>
    <cellStyle name="40% - Énfasis6 5 3 4 3 3 2" xfId="37441"/>
    <cellStyle name="40% - Énfasis6 5 3 4 3 4" xfId="37442"/>
    <cellStyle name="40% - Énfasis6 5 3 4 4" xfId="37443"/>
    <cellStyle name="40% - Énfasis6 5 3 4 4 2" xfId="37444"/>
    <cellStyle name="40% - Énfasis6 5 3 4 5" xfId="37445"/>
    <cellStyle name="40% - Énfasis6 5 3 4 5 2" xfId="37446"/>
    <cellStyle name="40% - Énfasis6 5 3 4 6" xfId="37447"/>
    <cellStyle name="40% - Énfasis6 5 3 5" xfId="37448"/>
    <cellStyle name="40% - Énfasis6 5 3 5 2" xfId="37449"/>
    <cellStyle name="40% - Énfasis6 5 3 5 2 2" xfId="37450"/>
    <cellStyle name="40% - Énfasis6 5 3 5 2 2 2" xfId="37451"/>
    <cellStyle name="40% - Énfasis6 5 3 5 2 3" xfId="37452"/>
    <cellStyle name="40% - Énfasis6 5 3 5 2 3 2" xfId="37453"/>
    <cellStyle name="40% - Énfasis6 5 3 5 2 4" xfId="37454"/>
    <cellStyle name="40% - Énfasis6 5 3 5 3" xfId="37455"/>
    <cellStyle name="40% - Énfasis6 5 3 5 3 2" xfId="37456"/>
    <cellStyle name="40% - Énfasis6 5 3 5 4" xfId="37457"/>
    <cellStyle name="40% - Énfasis6 5 3 5 4 2" xfId="37458"/>
    <cellStyle name="40% - Énfasis6 5 3 5 5" xfId="37459"/>
    <cellStyle name="40% - Énfasis6 5 3 6" xfId="37460"/>
    <cellStyle name="40% - Énfasis6 5 3 6 2" xfId="37461"/>
    <cellStyle name="40% - Énfasis6 5 3 6 2 2" xfId="37462"/>
    <cellStyle name="40% - Énfasis6 5 3 6 3" xfId="37463"/>
    <cellStyle name="40% - Énfasis6 5 3 6 3 2" xfId="37464"/>
    <cellStyle name="40% - Énfasis6 5 3 6 4" xfId="37465"/>
    <cellStyle name="40% - Énfasis6 5 3 7" xfId="37466"/>
    <cellStyle name="40% - Énfasis6 5 3 7 2" xfId="37467"/>
    <cellStyle name="40% - Énfasis6 5 3 8" xfId="37468"/>
    <cellStyle name="40% - Énfasis6 5 3 8 2" xfId="37469"/>
    <cellStyle name="40% - Énfasis6 5 3 9" xfId="37470"/>
    <cellStyle name="40% - Énfasis6 5 4" xfId="37471"/>
    <cellStyle name="40% - Énfasis6 5 4 2" xfId="37472"/>
    <cellStyle name="40% - Énfasis6 5 4 2 2" xfId="37473"/>
    <cellStyle name="40% - Énfasis6 5 4 2 2 2" xfId="37474"/>
    <cellStyle name="40% - Énfasis6 5 4 2 2 2 2" xfId="37475"/>
    <cellStyle name="40% - Énfasis6 5 4 2 2 2 2 2" xfId="37476"/>
    <cellStyle name="40% - Énfasis6 5 4 2 2 2 2 2 2" xfId="37477"/>
    <cellStyle name="40% - Énfasis6 5 4 2 2 2 2 3" xfId="37478"/>
    <cellStyle name="40% - Énfasis6 5 4 2 2 2 2 3 2" xfId="37479"/>
    <cellStyle name="40% - Énfasis6 5 4 2 2 2 2 4" xfId="37480"/>
    <cellStyle name="40% - Énfasis6 5 4 2 2 2 3" xfId="37481"/>
    <cellStyle name="40% - Énfasis6 5 4 2 2 2 3 2" xfId="37482"/>
    <cellStyle name="40% - Énfasis6 5 4 2 2 2 4" xfId="37483"/>
    <cellStyle name="40% - Énfasis6 5 4 2 2 2 4 2" xfId="37484"/>
    <cellStyle name="40% - Énfasis6 5 4 2 2 2 5" xfId="37485"/>
    <cellStyle name="40% - Énfasis6 5 4 2 2 3" xfId="37486"/>
    <cellStyle name="40% - Énfasis6 5 4 2 2 3 2" xfId="37487"/>
    <cellStyle name="40% - Énfasis6 5 4 2 2 3 2 2" xfId="37488"/>
    <cellStyle name="40% - Énfasis6 5 4 2 2 3 3" xfId="37489"/>
    <cellStyle name="40% - Énfasis6 5 4 2 2 3 3 2" xfId="37490"/>
    <cellStyle name="40% - Énfasis6 5 4 2 2 3 4" xfId="37491"/>
    <cellStyle name="40% - Énfasis6 5 4 2 2 4" xfId="37492"/>
    <cellStyle name="40% - Énfasis6 5 4 2 2 4 2" xfId="37493"/>
    <cellStyle name="40% - Énfasis6 5 4 2 2 5" xfId="37494"/>
    <cellStyle name="40% - Énfasis6 5 4 2 2 5 2" xfId="37495"/>
    <cellStyle name="40% - Énfasis6 5 4 2 2 6" xfId="37496"/>
    <cellStyle name="40% - Énfasis6 5 4 2 3" xfId="37497"/>
    <cellStyle name="40% - Énfasis6 5 4 2 3 2" xfId="37498"/>
    <cellStyle name="40% - Énfasis6 5 4 2 3 2 2" xfId="37499"/>
    <cellStyle name="40% - Énfasis6 5 4 2 3 2 2 2" xfId="37500"/>
    <cellStyle name="40% - Énfasis6 5 4 2 3 2 2 2 2" xfId="37501"/>
    <cellStyle name="40% - Énfasis6 5 4 2 3 2 2 3" xfId="37502"/>
    <cellStyle name="40% - Énfasis6 5 4 2 3 2 2 3 2" xfId="37503"/>
    <cellStyle name="40% - Énfasis6 5 4 2 3 2 2 4" xfId="37504"/>
    <cellStyle name="40% - Énfasis6 5 4 2 3 2 3" xfId="37505"/>
    <cellStyle name="40% - Énfasis6 5 4 2 3 2 3 2" xfId="37506"/>
    <cellStyle name="40% - Énfasis6 5 4 2 3 2 4" xfId="37507"/>
    <cellStyle name="40% - Énfasis6 5 4 2 3 2 4 2" xfId="37508"/>
    <cellStyle name="40% - Énfasis6 5 4 2 3 2 5" xfId="37509"/>
    <cellStyle name="40% - Énfasis6 5 4 2 3 3" xfId="37510"/>
    <cellStyle name="40% - Énfasis6 5 4 2 3 3 2" xfId="37511"/>
    <cellStyle name="40% - Énfasis6 5 4 2 3 3 2 2" xfId="37512"/>
    <cellStyle name="40% - Énfasis6 5 4 2 3 3 3" xfId="37513"/>
    <cellStyle name="40% - Énfasis6 5 4 2 3 3 3 2" xfId="37514"/>
    <cellStyle name="40% - Énfasis6 5 4 2 3 3 4" xfId="37515"/>
    <cellStyle name="40% - Énfasis6 5 4 2 3 4" xfId="37516"/>
    <cellStyle name="40% - Énfasis6 5 4 2 3 4 2" xfId="37517"/>
    <cellStyle name="40% - Énfasis6 5 4 2 3 5" xfId="37518"/>
    <cellStyle name="40% - Énfasis6 5 4 2 3 5 2" xfId="37519"/>
    <cellStyle name="40% - Énfasis6 5 4 2 3 6" xfId="37520"/>
    <cellStyle name="40% - Énfasis6 5 4 2 4" xfId="37521"/>
    <cellStyle name="40% - Énfasis6 5 4 2 4 2" xfId="37522"/>
    <cellStyle name="40% - Énfasis6 5 4 2 4 2 2" xfId="37523"/>
    <cellStyle name="40% - Énfasis6 5 4 2 4 2 2 2" xfId="37524"/>
    <cellStyle name="40% - Énfasis6 5 4 2 4 2 3" xfId="37525"/>
    <cellStyle name="40% - Énfasis6 5 4 2 4 2 3 2" xfId="37526"/>
    <cellStyle name="40% - Énfasis6 5 4 2 4 2 4" xfId="37527"/>
    <cellStyle name="40% - Énfasis6 5 4 2 4 3" xfId="37528"/>
    <cellStyle name="40% - Énfasis6 5 4 2 4 3 2" xfId="37529"/>
    <cellStyle name="40% - Énfasis6 5 4 2 4 4" xfId="37530"/>
    <cellStyle name="40% - Énfasis6 5 4 2 4 4 2" xfId="37531"/>
    <cellStyle name="40% - Énfasis6 5 4 2 4 5" xfId="37532"/>
    <cellStyle name="40% - Énfasis6 5 4 2 5" xfId="37533"/>
    <cellStyle name="40% - Énfasis6 5 4 2 5 2" xfId="37534"/>
    <cellStyle name="40% - Énfasis6 5 4 2 5 2 2" xfId="37535"/>
    <cellStyle name="40% - Énfasis6 5 4 2 5 3" xfId="37536"/>
    <cellStyle name="40% - Énfasis6 5 4 2 5 3 2" xfId="37537"/>
    <cellStyle name="40% - Énfasis6 5 4 2 5 4" xfId="37538"/>
    <cellStyle name="40% - Énfasis6 5 4 2 6" xfId="37539"/>
    <cellStyle name="40% - Énfasis6 5 4 2 6 2" xfId="37540"/>
    <cellStyle name="40% - Énfasis6 5 4 2 7" xfId="37541"/>
    <cellStyle name="40% - Énfasis6 5 4 2 7 2" xfId="37542"/>
    <cellStyle name="40% - Énfasis6 5 4 2 8" xfId="37543"/>
    <cellStyle name="40% - Énfasis6 5 4 3" xfId="37544"/>
    <cellStyle name="40% - Énfasis6 5 4 3 2" xfId="37545"/>
    <cellStyle name="40% - Énfasis6 5 4 3 2 2" xfId="37546"/>
    <cellStyle name="40% - Énfasis6 5 4 3 2 2 2" xfId="37547"/>
    <cellStyle name="40% - Énfasis6 5 4 3 2 2 2 2" xfId="37548"/>
    <cellStyle name="40% - Énfasis6 5 4 3 2 2 3" xfId="37549"/>
    <cellStyle name="40% - Énfasis6 5 4 3 2 2 3 2" xfId="37550"/>
    <cellStyle name="40% - Énfasis6 5 4 3 2 2 4" xfId="37551"/>
    <cellStyle name="40% - Énfasis6 5 4 3 2 3" xfId="37552"/>
    <cellStyle name="40% - Énfasis6 5 4 3 2 3 2" xfId="37553"/>
    <cellStyle name="40% - Énfasis6 5 4 3 2 4" xfId="37554"/>
    <cellStyle name="40% - Énfasis6 5 4 3 2 4 2" xfId="37555"/>
    <cellStyle name="40% - Énfasis6 5 4 3 2 5" xfId="37556"/>
    <cellStyle name="40% - Énfasis6 5 4 3 3" xfId="37557"/>
    <cellStyle name="40% - Énfasis6 5 4 3 3 2" xfId="37558"/>
    <cellStyle name="40% - Énfasis6 5 4 3 3 2 2" xfId="37559"/>
    <cellStyle name="40% - Énfasis6 5 4 3 3 3" xfId="37560"/>
    <cellStyle name="40% - Énfasis6 5 4 3 3 3 2" xfId="37561"/>
    <cellStyle name="40% - Énfasis6 5 4 3 3 4" xfId="37562"/>
    <cellStyle name="40% - Énfasis6 5 4 3 4" xfId="37563"/>
    <cellStyle name="40% - Énfasis6 5 4 3 4 2" xfId="37564"/>
    <cellStyle name="40% - Énfasis6 5 4 3 5" xfId="37565"/>
    <cellStyle name="40% - Énfasis6 5 4 3 5 2" xfId="37566"/>
    <cellStyle name="40% - Énfasis6 5 4 3 6" xfId="37567"/>
    <cellStyle name="40% - Énfasis6 5 4 4" xfId="37568"/>
    <cellStyle name="40% - Énfasis6 5 4 4 2" xfId="37569"/>
    <cellStyle name="40% - Énfasis6 5 4 4 2 2" xfId="37570"/>
    <cellStyle name="40% - Énfasis6 5 4 4 2 2 2" xfId="37571"/>
    <cellStyle name="40% - Énfasis6 5 4 4 2 2 2 2" xfId="37572"/>
    <cellStyle name="40% - Énfasis6 5 4 4 2 2 3" xfId="37573"/>
    <cellStyle name="40% - Énfasis6 5 4 4 2 2 3 2" xfId="37574"/>
    <cellStyle name="40% - Énfasis6 5 4 4 2 2 4" xfId="37575"/>
    <cellStyle name="40% - Énfasis6 5 4 4 2 3" xfId="37576"/>
    <cellStyle name="40% - Énfasis6 5 4 4 2 3 2" xfId="37577"/>
    <cellStyle name="40% - Énfasis6 5 4 4 2 4" xfId="37578"/>
    <cellStyle name="40% - Énfasis6 5 4 4 2 4 2" xfId="37579"/>
    <cellStyle name="40% - Énfasis6 5 4 4 2 5" xfId="37580"/>
    <cellStyle name="40% - Énfasis6 5 4 4 3" xfId="37581"/>
    <cellStyle name="40% - Énfasis6 5 4 4 3 2" xfId="37582"/>
    <cellStyle name="40% - Énfasis6 5 4 4 3 2 2" xfId="37583"/>
    <cellStyle name="40% - Énfasis6 5 4 4 3 3" xfId="37584"/>
    <cellStyle name="40% - Énfasis6 5 4 4 3 3 2" xfId="37585"/>
    <cellStyle name="40% - Énfasis6 5 4 4 3 4" xfId="37586"/>
    <cellStyle name="40% - Énfasis6 5 4 4 4" xfId="37587"/>
    <cellStyle name="40% - Énfasis6 5 4 4 4 2" xfId="37588"/>
    <cellStyle name="40% - Énfasis6 5 4 4 5" xfId="37589"/>
    <cellStyle name="40% - Énfasis6 5 4 4 5 2" xfId="37590"/>
    <cellStyle name="40% - Énfasis6 5 4 4 6" xfId="37591"/>
    <cellStyle name="40% - Énfasis6 5 4 5" xfId="37592"/>
    <cellStyle name="40% - Énfasis6 5 4 5 2" xfId="37593"/>
    <cellStyle name="40% - Énfasis6 5 4 5 2 2" xfId="37594"/>
    <cellStyle name="40% - Énfasis6 5 4 5 2 2 2" xfId="37595"/>
    <cellStyle name="40% - Énfasis6 5 4 5 2 3" xfId="37596"/>
    <cellStyle name="40% - Énfasis6 5 4 5 2 3 2" xfId="37597"/>
    <cellStyle name="40% - Énfasis6 5 4 5 2 4" xfId="37598"/>
    <cellStyle name="40% - Énfasis6 5 4 5 3" xfId="37599"/>
    <cellStyle name="40% - Énfasis6 5 4 5 3 2" xfId="37600"/>
    <cellStyle name="40% - Énfasis6 5 4 5 4" xfId="37601"/>
    <cellStyle name="40% - Énfasis6 5 4 5 4 2" xfId="37602"/>
    <cellStyle name="40% - Énfasis6 5 4 5 5" xfId="37603"/>
    <cellStyle name="40% - Énfasis6 5 4 6" xfId="37604"/>
    <cellStyle name="40% - Énfasis6 5 4 6 2" xfId="37605"/>
    <cellStyle name="40% - Énfasis6 5 4 6 2 2" xfId="37606"/>
    <cellStyle name="40% - Énfasis6 5 4 6 3" xfId="37607"/>
    <cellStyle name="40% - Énfasis6 5 4 6 3 2" xfId="37608"/>
    <cellStyle name="40% - Énfasis6 5 4 6 4" xfId="37609"/>
    <cellStyle name="40% - Énfasis6 5 4 7" xfId="37610"/>
    <cellStyle name="40% - Énfasis6 5 4 7 2" xfId="37611"/>
    <cellStyle name="40% - Énfasis6 5 4 8" xfId="37612"/>
    <cellStyle name="40% - Énfasis6 5 4 8 2" xfId="37613"/>
    <cellStyle name="40% - Énfasis6 5 4 9" xfId="37614"/>
    <cellStyle name="40% - Énfasis6 5 5" xfId="37615"/>
    <cellStyle name="40% - Énfasis6 5 5 2" xfId="37616"/>
    <cellStyle name="40% - Énfasis6 5 5 2 2" xfId="37617"/>
    <cellStyle name="40% - Énfasis6 5 5 2 2 2" xfId="37618"/>
    <cellStyle name="40% - Énfasis6 5 5 2 2 2 2" xfId="37619"/>
    <cellStyle name="40% - Énfasis6 5 5 2 2 2 2 2" xfId="37620"/>
    <cellStyle name="40% - Énfasis6 5 5 2 2 2 2 2 2" xfId="37621"/>
    <cellStyle name="40% - Énfasis6 5 5 2 2 2 2 3" xfId="37622"/>
    <cellStyle name="40% - Énfasis6 5 5 2 2 2 2 3 2" xfId="37623"/>
    <cellStyle name="40% - Énfasis6 5 5 2 2 2 2 4" xfId="37624"/>
    <cellStyle name="40% - Énfasis6 5 5 2 2 2 3" xfId="37625"/>
    <cellStyle name="40% - Énfasis6 5 5 2 2 2 3 2" xfId="37626"/>
    <cellStyle name="40% - Énfasis6 5 5 2 2 2 4" xfId="37627"/>
    <cellStyle name="40% - Énfasis6 5 5 2 2 2 4 2" xfId="37628"/>
    <cellStyle name="40% - Énfasis6 5 5 2 2 2 5" xfId="37629"/>
    <cellStyle name="40% - Énfasis6 5 5 2 2 3" xfId="37630"/>
    <cellStyle name="40% - Énfasis6 5 5 2 2 3 2" xfId="37631"/>
    <cellStyle name="40% - Énfasis6 5 5 2 2 3 2 2" xfId="37632"/>
    <cellStyle name="40% - Énfasis6 5 5 2 2 3 3" xfId="37633"/>
    <cellStyle name="40% - Énfasis6 5 5 2 2 3 3 2" xfId="37634"/>
    <cellStyle name="40% - Énfasis6 5 5 2 2 3 4" xfId="37635"/>
    <cellStyle name="40% - Énfasis6 5 5 2 2 4" xfId="37636"/>
    <cellStyle name="40% - Énfasis6 5 5 2 2 4 2" xfId="37637"/>
    <cellStyle name="40% - Énfasis6 5 5 2 2 5" xfId="37638"/>
    <cellStyle name="40% - Énfasis6 5 5 2 2 5 2" xfId="37639"/>
    <cellStyle name="40% - Énfasis6 5 5 2 2 6" xfId="37640"/>
    <cellStyle name="40% - Énfasis6 5 5 2 3" xfId="37641"/>
    <cellStyle name="40% - Énfasis6 5 5 2 3 2" xfId="37642"/>
    <cellStyle name="40% - Énfasis6 5 5 2 3 2 2" xfId="37643"/>
    <cellStyle name="40% - Énfasis6 5 5 2 3 2 2 2" xfId="37644"/>
    <cellStyle name="40% - Énfasis6 5 5 2 3 2 2 2 2" xfId="37645"/>
    <cellStyle name="40% - Énfasis6 5 5 2 3 2 2 3" xfId="37646"/>
    <cellStyle name="40% - Énfasis6 5 5 2 3 2 2 3 2" xfId="37647"/>
    <cellStyle name="40% - Énfasis6 5 5 2 3 2 2 4" xfId="37648"/>
    <cellStyle name="40% - Énfasis6 5 5 2 3 2 3" xfId="37649"/>
    <cellStyle name="40% - Énfasis6 5 5 2 3 2 3 2" xfId="37650"/>
    <cellStyle name="40% - Énfasis6 5 5 2 3 2 4" xfId="37651"/>
    <cellStyle name="40% - Énfasis6 5 5 2 3 2 4 2" xfId="37652"/>
    <cellStyle name="40% - Énfasis6 5 5 2 3 2 5" xfId="37653"/>
    <cellStyle name="40% - Énfasis6 5 5 2 3 3" xfId="37654"/>
    <cellStyle name="40% - Énfasis6 5 5 2 3 3 2" xfId="37655"/>
    <cellStyle name="40% - Énfasis6 5 5 2 3 3 2 2" xfId="37656"/>
    <cellStyle name="40% - Énfasis6 5 5 2 3 3 3" xfId="37657"/>
    <cellStyle name="40% - Énfasis6 5 5 2 3 3 3 2" xfId="37658"/>
    <cellStyle name="40% - Énfasis6 5 5 2 3 3 4" xfId="37659"/>
    <cellStyle name="40% - Énfasis6 5 5 2 3 4" xfId="37660"/>
    <cellStyle name="40% - Énfasis6 5 5 2 3 4 2" xfId="37661"/>
    <cellStyle name="40% - Énfasis6 5 5 2 3 5" xfId="37662"/>
    <cellStyle name="40% - Énfasis6 5 5 2 3 5 2" xfId="37663"/>
    <cellStyle name="40% - Énfasis6 5 5 2 3 6" xfId="37664"/>
    <cellStyle name="40% - Énfasis6 5 5 2 4" xfId="37665"/>
    <cellStyle name="40% - Énfasis6 5 5 2 4 2" xfId="37666"/>
    <cellStyle name="40% - Énfasis6 5 5 2 4 2 2" xfId="37667"/>
    <cellStyle name="40% - Énfasis6 5 5 2 4 2 2 2" xfId="37668"/>
    <cellStyle name="40% - Énfasis6 5 5 2 4 2 3" xfId="37669"/>
    <cellStyle name="40% - Énfasis6 5 5 2 4 2 3 2" xfId="37670"/>
    <cellStyle name="40% - Énfasis6 5 5 2 4 2 4" xfId="37671"/>
    <cellStyle name="40% - Énfasis6 5 5 2 4 3" xfId="37672"/>
    <cellStyle name="40% - Énfasis6 5 5 2 4 3 2" xfId="37673"/>
    <cellStyle name="40% - Énfasis6 5 5 2 4 4" xfId="37674"/>
    <cellStyle name="40% - Énfasis6 5 5 2 4 4 2" xfId="37675"/>
    <cellStyle name="40% - Énfasis6 5 5 2 4 5" xfId="37676"/>
    <cellStyle name="40% - Énfasis6 5 5 2 5" xfId="37677"/>
    <cellStyle name="40% - Énfasis6 5 5 2 5 2" xfId="37678"/>
    <cellStyle name="40% - Énfasis6 5 5 2 5 2 2" xfId="37679"/>
    <cellStyle name="40% - Énfasis6 5 5 2 5 3" xfId="37680"/>
    <cellStyle name="40% - Énfasis6 5 5 2 5 3 2" xfId="37681"/>
    <cellStyle name="40% - Énfasis6 5 5 2 5 4" xfId="37682"/>
    <cellStyle name="40% - Énfasis6 5 5 2 6" xfId="37683"/>
    <cellStyle name="40% - Énfasis6 5 5 2 6 2" xfId="37684"/>
    <cellStyle name="40% - Énfasis6 5 5 2 7" xfId="37685"/>
    <cellStyle name="40% - Énfasis6 5 5 2 7 2" xfId="37686"/>
    <cellStyle name="40% - Énfasis6 5 5 2 8" xfId="37687"/>
    <cellStyle name="40% - Énfasis6 5 5 3" xfId="37688"/>
    <cellStyle name="40% - Énfasis6 5 5 3 2" xfId="37689"/>
    <cellStyle name="40% - Énfasis6 5 5 3 2 2" xfId="37690"/>
    <cellStyle name="40% - Énfasis6 5 5 3 2 2 2" xfId="37691"/>
    <cellStyle name="40% - Énfasis6 5 5 3 2 2 2 2" xfId="37692"/>
    <cellStyle name="40% - Énfasis6 5 5 3 2 2 3" xfId="37693"/>
    <cellStyle name="40% - Énfasis6 5 5 3 2 2 3 2" xfId="37694"/>
    <cellStyle name="40% - Énfasis6 5 5 3 2 2 4" xfId="37695"/>
    <cellStyle name="40% - Énfasis6 5 5 3 2 3" xfId="37696"/>
    <cellStyle name="40% - Énfasis6 5 5 3 2 3 2" xfId="37697"/>
    <cellStyle name="40% - Énfasis6 5 5 3 2 4" xfId="37698"/>
    <cellStyle name="40% - Énfasis6 5 5 3 2 4 2" xfId="37699"/>
    <cellStyle name="40% - Énfasis6 5 5 3 2 5" xfId="37700"/>
    <cellStyle name="40% - Énfasis6 5 5 3 3" xfId="37701"/>
    <cellStyle name="40% - Énfasis6 5 5 3 3 2" xfId="37702"/>
    <cellStyle name="40% - Énfasis6 5 5 3 3 2 2" xfId="37703"/>
    <cellStyle name="40% - Énfasis6 5 5 3 3 3" xfId="37704"/>
    <cellStyle name="40% - Énfasis6 5 5 3 3 3 2" xfId="37705"/>
    <cellStyle name="40% - Énfasis6 5 5 3 3 4" xfId="37706"/>
    <cellStyle name="40% - Énfasis6 5 5 3 4" xfId="37707"/>
    <cellStyle name="40% - Énfasis6 5 5 3 4 2" xfId="37708"/>
    <cellStyle name="40% - Énfasis6 5 5 3 5" xfId="37709"/>
    <cellStyle name="40% - Énfasis6 5 5 3 5 2" xfId="37710"/>
    <cellStyle name="40% - Énfasis6 5 5 3 6" xfId="37711"/>
    <cellStyle name="40% - Énfasis6 5 5 4" xfId="37712"/>
    <cellStyle name="40% - Énfasis6 5 5 4 2" xfId="37713"/>
    <cellStyle name="40% - Énfasis6 5 5 4 2 2" xfId="37714"/>
    <cellStyle name="40% - Énfasis6 5 5 4 2 2 2" xfId="37715"/>
    <cellStyle name="40% - Énfasis6 5 5 4 2 2 2 2" xfId="37716"/>
    <cellStyle name="40% - Énfasis6 5 5 4 2 2 3" xfId="37717"/>
    <cellStyle name="40% - Énfasis6 5 5 4 2 2 3 2" xfId="37718"/>
    <cellStyle name="40% - Énfasis6 5 5 4 2 2 4" xfId="37719"/>
    <cellStyle name="40% - Énfasis6 5 5 4 2 3" xfId="37720"/>
    <cellStyle name="40% - Énfasis6 5 5 4 2 3 2" xfId="37721"/>
    <cellStyle name="40% - Énfasis6 5 5 4 2 4" xfId="37722"/>
    <cellStyle name="40% - Énfasis6 5 5 4 2 4 2" xfId="37723"/>
    <cellStyle name="40% - Énfasis6 5 5 4 2 5" xfId="37724"/>
    <cellStyle name="40% - Énfasis6 5 5 4 3" xfId="37725"/>
    <cellStyle name="40% - Énfasis6 5 5 4 3 2" xfId="37726"/>
    <cellStyle name="40% - Énfasis6 5 5 4 3 2 2" xfId="37727"/>
    <cellStyle name="40% - Énfasis6 5 5 4 3 3" xfId="37728"/>
    <cellStyle name="40% - Énfasis6 5 5 4 3 3 2" xfId="37729"/>
    <cellStyle name="40% - Énfasis6 5 5 4 3 4" xfId="37730"/>
    <cellStyle name="40% - Énfasis6 5 5 4 4" xfId="37731"/>
    <cellStyle name="40% - Énfasis6 5 5 4 4 2" xfId="37732"/>
    <cellStyle name="40% - Énfasis6 5 5 4 5" xfId="37733"/>
    <cellStyle name="40% - Énfasis6 5 5 4 5 2" xfId="37734"/>
    <cellStyle name="40% - Énfasis6 5 5 4 6" xfId="37735"/>
    <cellStyle name="40% - Énfasis6 5 5 5" xfId="37736"/>
    <cellStyle name="40% - Énfasis6 5 5 5 2" xfId="37737"/>
    <cellStyle name="40% - Énfasis6 5 5 5 2 2" xfId="37738"/>
    <cellStyle name="40% - Énfasis6 5 5 5 2 2 2" xfId="37739"/>
    <cellStyle name="40% - Énfasis6 5 5 5 2 3" xfId="37740"/>
    <cellStyle name="40% - Énfasis6 5 5 5 2 3 2" xfId="37741"/>
    <cellStyle name="40% - Énfasis6 5 5 5 2 4" xfId="37742"/>
    <cellStyle name="40% - Énfasis6 5 5 5 3" xfId="37743"/>
    <cellStyle name="40% - Énfasis6 5 5 5 3 2" xfId="37744"/>
    <cellStyle name="40% - Énfasis6 5 5 5 4" xfId="37745"/>
    <cellStyle name="40% - Énfasis6 5 5 5 4 2" xfId="37746"/>
    <cellStyle name="40% - Énfasis6 5 5 5 5" xfId="37747"/>
    <cellStyle name="40% - Énfasis6 5 5 6" xfId="37748"/>
    <cellStyle name="40% - Énfasis6 5 5 6 2" xfId="37749"/>
    <cellStyle name="40% - Énfasis6 5 5 6 2 2" xfId="37750"/>
    <cellStyle name="40% - Énfasis6 5 5 6 3" xfId="37751"/>
    <cellStyle name="40% - Énfasis6 5 5 6 3 2" xfId="37752"/>
    <cellStyle name="40% - Énfasis6 5 5 6 4" xfId="37753"/>
    <cellStyle name="40% - Énfasis6 5 5 7" xfId="37754"/>
    <cellStyle name="40% - Énfasis6 5 5 7 2" xfId="37755"/>
    <cellStyle name="40% - Énfasis6 5 5 8" xfId="37756"/>
    <cellStyle name="40% - Énfasis6 5 5 8 2" xfId="37757"/>
    <cellStyle name="40% - Énfasis6 5 5 9" xfId="37758"/>
    <cellStyle name="40% - Énfasis6 5 6" xfId="37759"/>
    <cellStyle name="40% - Énfasis6 5 6 2" xfId="37760"/>
    <cellStyle name="40% - Énfasis6 5 6 2 2" xfId="37761"/>
    <cellStyle name="40% - Énfasis6 5 6 2 2 2" xfId="37762"/>
    <cellStyle name="40% - Énfasis6 5 6 2 2 2 2" xfId="37763"/>
    <cellStyle name="40% - Énfasis6 5 6 2 2 2 2 2" xfId="37764"/>
    <cellStyle name="40% - Énfasis6 5 6 2 2 2 2 2 2" xfId="37765"/>
    <cellStyle name="40% - Énfasis6 5 6 2 2 2 2 3" xfId="37766"/>
    <cellStyle name="40% - Énfasis6 5 6 2 2 2 2 3 2" xfId="37767"/>
    <cellStyle name="40% - Énfasis6 5 6 2 2 2 2 4" xfId="37768"/>
    <cellStyle name="40% - Énfasis6 5 6 2 2 2 3" xfId="37769"/>
    <cellStyle name="40% - Énfasis6 5 6 2 2 2 3 2" xfId="37770"/>
    <cellStyle name="40% - Énfasis6 5 6 2 2 2 4" xfId="37771"/>
    <cellStyle name="40% - Énfasis6 5 6 2 2 2 4 2" xfId="37772"/>
    <cellStyle name="40% - Énfasis6 5 6 2 2 2 5" xfId="37773"/>
    <cellStyle name="40% - Énfasis6 5 6 2 2 3" xfId="37774"/>
    <cellStyle name="40% - Énfasis6 5 6 2 2 3 2" xfId="37775"/>
    <cellStyle name="40% - Énfasis6 5 6 2 2 3 2 2" xfId="37776"/>
    <cellStyle name="40% - Énfasis6 5 6 2 2 3 3" xfId="37777"/>
    <cellStyle name="40% - Énfasis6 5 6 2 2 3 3 2" xfId="37778"/>
    <cellStyle name="40% - Énfasis6 5 6 2 2 3 4" xfId="37779"/>
    <cellStyle name="40% - Énfasis6 5 6 2 2 4" xfId="37780"/>
    <cellStyle name="40% - Énfasis6 5 6 2 2 4 2" xfId="37781"/>
    <cellStyle name="40% - Énfasis6 5 6 2 2 5" xfId="37782"/>
    <cellStyle name="40% - Énfasis6 5 6 2 2 5 2" xfId="37783"/>
    <cellStyle name="40% - Énfasis6 5 6 2 2 6" xfId="37784"/>
    <cellStyle name="40% - Énfasis6 5 6 2 3" xfId="37785"/>
    <cellStyle name="40% - Énfasis6 5 6 2 3 2" xfId="37786"/>
    <cellStyle name="40% - Énfasis6 5 6 2 3 2 2" xfId="37787"/>
    <cellStyle name="40% - Énfasis6 5 6 2 3 2 2 2" xfId="37788"/>
    <cellStyle name="40% - Énfasis6 5 6 2 3 2 2 2 2" xfId="37789"/>
    <cellStyle name="40% - Énfasis6 5 6 2 3 2 2 3" xfId="37790"/>
    <cellStyle name="40% - Énfasis6 5 6 2 3 2 2 3 2" xfId="37791"/>
    <cellStyle name="40% - Énfasis6 5 6 2 3 2 2 4" xfId="37792"/>
    <cellStyle name="40% - Énfasis6 5 6 2 3 2 3" xfId="37793"/>
    <cellStyle name="40% - Énfasis6 5 6 2 3 2 3 2" xfId="37794"/>
    <cellStyle name="40% - Énfasis6 5 6 2 3 2 4" xfId="37795"/>
    <cellStyle name="40% - Énfasis6 5 6 2 3 2 4 2" xfId="37796"/>
    <cellStyle name="40% - Énfasis6 5 6 2 3 2 5" xfId="37797"/>
    <cellStyle name="40% - Énfasis6 5 6 2 3 3" xfId="37798"/>
    <cellStyle name="40% - Énfasis6 5 6 2 3 3 2" xfId="37799"/>
    <cellStyle name="40% - Énfasis6 5 6 2 3 3 2 2" xfId="37800"/>
    <cellStyle name="40% - Énfasis6 5 6 2 3 3 3" xfId="37801"/>
    <cellStyle name="40% - Énfasis6 5 6 2 3 3 3 2" xfId="37802"/>
    <cellStyle name="40% - Énfasis6 5 6 2 3 3 4" xfId="37803"/>
    <cellStyle name="40% - Énfasis6 5 6 2 3 4" xfId="37804"/>
    <cellStyle name="40% - Énfasis6 5 6 2 3 4 2" xfId="37805"/>
    <cellStyle name="40% - Énfasis6 5 6 2 3 5" xfId="37806"/>
    <cellStyle name="40% - Énfasis6 5 6 2 3 5 2" xfId="37807"/>
    <cellStyle name="40% - Énfasis6 5 6 2 3 6" xfId="37808"/>
    <cellStyle name="40% - Énfasis6 5 6 2 4" xfId="37809"/>
    <cellStyle name="40% - Énfasis6 5 6 2 4 2" xfId="37810"/>
    <cellStyle name="40% - Énfasis6 5 6 2 4 2 2" xfId="37811"/>
    <cellStyle name="40% - Énfasis6 5 6 2 4 2 2 2" xfId="37812"/>
    <cellStyle name="40% - Énfasis6 5 6 2 4 2 3" xfId="37813"/>
    <cellStyle name="40% - Énfasis6 5 6 2 4 2 3 2" xfId="37814"/>
    <cellStyle name="40% - Énfasis6 5 6 2 4 2 4" xfId="37815"/>
    <cellStyle name="40% - Énfasis6 5 6 2 4 3" xfId="37816"/>
    <cellStyle name="40% - Énfasis6 5 6 2 4 3 2" xfId="37817"/>
    <cellStyle name="40% - Énfasis6 5 6 2 4 4" xfId="37818"/>
    <cellStyle name="40% - Énfasis6 5 6 2 4 4 2" xfId="37819"/>
    <cellStyle name="40% - Énfasis6 5 6 2 4 5" xfId="37820"/>
    <cellStyle name="40% - Énfasis6 5 6 2 5" xfId="37821"/>
    <cellStyle name="40% - Énfasis6 5 6 2 5 2" xfId="37822"/>
    <cellStyle name="40% - Énfasis6 5 6 2 5 2 2" xfId="37823"/>
    <cellStyle name="40% - Énfasis6 5 6 2 5 3" xfId="37824"/>
    <cellStyle name="40% - Énfasis6 5 6 2 5 3 2" xfId="37825"/>
    <cellStyle name="40% - Énfasis6 5 6 2 5 4" xfId="37826"/>
    <cellStyle name="40% - Énfasis6 5 6 2 6" xfId="37827"/>
    <cellStyle name="40% - Énfasis6 5 6 2 6 2" xfId="37828"/>
    <cellStyle name="40% - Énfasis6 5 6 2 7" xfId="37829"/>
    <cellStyle name="40% - Énfasis6 5 6 2 7 2" xfId="37830"/>
    <cellStyle name="40% - Énfasis6 5 6 2 8" xfId="37831"/>
    <cellStyle name="40% - Énfasis6 5 6 3" xfId="37832"/>
    <cellStyle name="40% - Énfasis6 5 6 3 2" xfId="37833"/>
    <cellStyle name="40% - Énfasis6 5 6 3 2 2" xfId="37834"/>
    <cellStyle name="40% - Énfasis6 5 6 3 2 2 2" xfId="37835"/>
    <cellStyle name="40% - Énfasis6 5 6 3 2 2 2 2" xfId="37836"/>
    <cellStyle name="40% - Énfasis6 5 6 3 2 2 3" xfId="37837"/>
    <cellStyle name="40% - Énfasis6 5 6 3 2 2 3 2" xfId="37838"/>
    <cellStyle name="40% - Énfasis6 5 6 3 2 2 4" xfId="37839"/>
    <cellStyle name="40% - Énfasis6 5 6 3 2 3" xfId="37840"/>
    <cellStyle name="40% - Énfasis6 5 6 3 2 3 2" xfId="37841"/>
    <cellStyle name="40% - Énfasis6 5 6 3 2 4" xfId="37842"/>
    <cellStyle name="40% - Énfasis6 5 6 3 2 4 2" xfId="37843"/>
    <cellStyle name="40% - Énfasis6 5 6 3 2 5" xfId="37844"/>
    <cellStyle name="40% - Énfasis6 5 6 3 3" xfId="37845"/>
    <cellStyle name="40% - Énfasis6 5 6 3 3 2" xfId="37846"/>
    <cellStyle name="40% - Énfasis6 5 6 3 3 2 2" xfId="37847"/>
    <cellStyle name="40% - Énfasis6 5 6 3 3 3" xfId="37848"/>
    <cellStyle name="40% - Énfasis6 5 6 3 3 3 2" xfId="37849"/>
    <cellStyle name="40% - Énfasis6 5 6 3 3 4" xfId="37850"/>
    <cellStyle name="40% - Énfasis6 5 6 3 4" xfId="37851"/>
    <cellStyle name="40% - Énfasis6 5 6 3 4 2" xfId="37852"/>
    <cellStyle name="40% - Énfasis6 5 6 3 5" xfId="37853"/>
    <cellStyle name="40% - Énfasis6 5 6 3 5 2" xfId="37854"/>
    <cellStyle name="40% - Énfasis6 5 6 3 6" xfId="37855"/>
    <cellStyle name="40% - Énfasis6 5 6 4" xfId="37856"/>
    <cellStyle name="40% - Énfasis6 5 6 4 2" xfId="37857"/>
    <cellStyle name="40% - Énfasis6 5 6 4 2 2" xfId="37858"/>
    <cellStyle name="40% - Énfasis6 5 6 4 2 2 2" xfId="37859"/>
    <cellStyle name="40% - Énfasis6 5 6 4 2 2 2 2" xfId="37860"/>
    <cellStyle name="40% - Énfasis6 5 6 4 2 2 3" xfId="37861"/>
    <cellStyle name="40% - Énfasis6 5 6 4 2 2 3 2" xfId="37862"/>
    <cellStyle name="40% - Énfasis6 5 6 4 2 2 4" xfId="37863"/>
    <cellStyle name="40% - Énfasis6 5 6 4 2 3" xfId="37864"/>
    <cellStyle name="40% - Énfasis6 5 6 4 2 3 2" xfId="37865"/>
    <cellStyle name="40% - Énfasis6 5 6 4 2 4" xfId="37866"/>
    <cellStyle name="40% - Énfasis6 5 6 4 2 4 2" xfId="37867"/>
    <cellStyle name="40% - Énfasis6 5 6 4 2 5" xfId="37868"/>
    <cellStyle name="40% - Énfasis6 5 6 4 3" xfId="37869"/>
    <cellStyle name="40% - Énfasis6 5 6 4 3 2" xfId="37870"/>
    <cellStyle name="40% - Énfasis6 5 6 4 3 2 2" xfId="37871"/>
    <cellStyle name="40% - Énfasis6 5 6 4 3 3" xfId="37872"/>
    <cellStyle name="40% - Énfasis6 5 6 4 3 3 2" xfId="37873"/>
    <cellStyle name="40% - Énfasis6 5 6 4 3 4" xfId="37874"/>
    <cellStyle name="40% - Énfasis6 5 6 4 4" xfId="37875"/>
    <cellStyle name="40% - Énfasis6 5 6 4 4 2" xfId="37876"/>
    <cellStyle name="40% - Énfasis6 5 6 4 5" xfId="37877"/>
    <cellStyle name="40% - Énfasis6 5 6 4 5 2" xfId="37878"/>
    <cellStyle name="40% - Énfasis6 5 6 4 6" xfId="37879"/>
    <cellStyle name="40% - Énfasis6 5 6 5" xfId="37880"/>
    <cellStyle name="40% - Énfasis6 5 6 5 2" xfId="37881"/>
    <cellStyle name="40% - Énfasis6 5 6 5 2 2" xfId="37882"/>
    <cellStyle name="40% - Énfasis6 5 6 5 2 2 2" xfId="37883"/>
    <cellStyle name="40% - Énfasis6 5 6 5 2 3" xfId="37884"/>
    <cellStyle name="40% - Énfasis6 5 6 5 2 3 2" xfId="37885"/>
    <cellStyle name="40% - Énfasis6 5 6 5 2 4" xfId="37886"/>
    <cellStyle name="40% - Énfasis6 5 6 5 3" xfId="37887"/>
    <cellStyle name="40% - Énfasis6 5 6 5 3 2" xfId="37888"/>
    <cellStyle name="40% - Énfasis6 5 6 5 4" xfId="37889"/>
    <cellStyle name="40% - Énfasis6 5 6 5 4 2" xfId="37890"/>
    <cellStyle name="40% - Énfasis6 5 6 5 5" xfId="37891"/>
    <cellStyle name="40% - Énfasis6 5 6 6" xfId="37892"/>
    <cellStyle name="40% - Énfasis6 5 6 6 2" xfId="37893"/>
    <cellStyle name="40% - Énfasis6 5 6 6 2 2" xfId="37894"/>
    <cellStyle name="40% - Énfasis6 5 6 6 3" xfId="37895"/>
    <cellStyle name="40% - Énfasis6 5 6 6 3 2" xfId="37896"/>
    <cellStyle name="40% - Énfasis6 5 6 6 4" xfId="37897"/>
    <cellStyle name="40% - Énfasis6 5 6 7" xfId="37898"/>
    <cellStyle name="40% - Énfasis6 5 6 7 2" xfId="37899"/>
    <cellStyle name="40% - Énfasis6 5 6 8" xfId="37900"/>
    <cellStyle name="40% - Énfasis6 5 6 8 2" xfId="37901"/>
    <cellStyle name="40% - Énfasis6 5 6 9" xfId="37902"/>
    <cellStyle name="40% - Énfasis6 5 7" xfId="37903"/>
    <cellStyle name="40% - Énfasis6 5 7 2" xfId="37904"/>
    <cellStyle name="40% - Énfasis6 5 7 2 2" xfId="37905"/>
    <cellStyle name="40% - Énfasis6 5 7 2 2 2" xfId="37906"/>
    <cellStyle name="40% - Énfasis6 5 7 2 2 2 2" xfId="37907"/>
    <cellStyle name="40% - Énfasis6 5 7 2 2 2 2 2" xfId="37908"/>
    <cellStyle name="40% - Énfasis6 5 7 2 2 2 2 2 2" xfId="37909"/>
    <cellStyle name="40% - Énfasis6 5 7 2 2 2 2 3" xfId="37910"/>
    <cellStyle name="40% - Énfasis6 5 7 2 2 2 2 3 2" xfId="37911"/>
    <cellStyle name="40% - Énfasis6 5 7 2 2 2 2 4" xfId="37912"/>
    <cellStyle name="40% - Énfasis6 5 7 2 2 2 3" xfId="37913"/>
    <cellStyle name="40% - Énfasis6 5 7 2 2 2 3 2" xfId="37914"/>
    <cellStyle name="40% - Énfasis6 5 7 2 2 2 4" xfId="37915"/>
    <cellStyle name="40% - Énfasis6 5 7 2 2 2 4 2" xfId="37916"/>
    <cellStyle name="40% - Énfasis6 5 7 2 2 2 5" xfId="37917"/>
    <cellStyle name="40% - Énfasis6 5 7 2 2 3" xfId="37918"/>
    <cellStyle name="40% - Énfasis6 5 7 2 2 3 2" xfId="37919"/>
    <cellStyle name="40% - Énfasis6 5 7 2 2 3 2 2" xfId="37920"/>
    <cellStyle name="40% - Énfasis6 5 7 2 2 3 3" xfId="37921"/>
    <cellStyle name="40% - Énfasis6 5 7 2 2 3 3 2" xfId="37922"/>
    <cellStyle name="40% - Énfasis6 5 7 2 2 3 4" xfId="37923"/>
    <cellStyle name="40% - Énfasis6 5 7 2 2 4" xfId="37924"/>
    <cellStyle name="40% - Énfasis6 5 7 2 2 4 2" xfId="37925"/>
    <cellStyle name="40% - Énfasis6 5 7 2 2 5" xfId="37926"/>
    <cellStyle name="40% - Énfasis6 5 7 2 2 5 2" xfId="37927"/>
    <cellStyle name="40% - Énfasis6 5 7 2 2 6" xfId="37928"/>
    <cellStyle name="40% - Énfasis6 5 7 2 3" xfId="37929"/>
    <cellStyle name="40% - Énfasis6 5 7 2 3 2" xfId="37930"/>
    <cellStyle name="40% - Énfasis6 5 7 2 3 2 2" xfId="37931"/>
    <cellStyle name="40% - Énfasis6 5 7 2 3 2 2 2" xfId="37932"/>
    <cellStyle name="40% - Énfasis6 5 7 2 3 2 2 2 2" xfId="37933"/>
    <cellStyle name="40% - Énfasis6 5 7 2 3 2 2 3" xfId="37934"/>
    <cellStyle name="40% - Énfasis6 5 7 2 3 2 2 3 2" xfId="37935"/>
    <cellStyle name="40% - Énfasis6 5 7 2 3 2 2 4" xfId="37936"/>
    <cellStyle name="40% - Énfasis6 5 7 2 3 2 3" xfId="37937"/>
    <cellStyle name="40% - Énfasis6 5 7 2 3 2 3 2" xfId="37938"/>
    <cellStyle name="40% - Énfasis6 5 7 2 3 2 4" xfId="37939"/>
    <cellStyle name="40% - Énfasis6 5 7 2 3 2 4 2" xfId="37940"/>
    <cellStyle name="40% - Énfasis6 5 7 2 3 2 5" xfId="37941"/>
    <cellStyle name="40% - Énfasis6 5 7 2 3 3" xfId="37942"/>
    <cellStyle name="40% - Énfasis6 5 7 2 3 3 2" xfId="37943"/>
    <cellStyle name="40% - Énfasis6 5 7 2 3 3 2 2" xfId="37944"/>
    <cellStyle name="40% - Énfasis6 5 7 2 3 3 3" xfId="37945"/>
    <cellStyle name="40% - Énfasis6 5 7 2 3 3 3 2" xfId="37946"/>
    <cellStyle name="40% - Énfasis6 5 7 2 3 3 4" xfId="37947"/>
    <cellStyle name="40% - Énfasis6 5 7 2 3 4" xfId="37948"/>
    <cellStyle name="40% - Énfasis6 5 7 2 3 4 2" xfId="37949"/>
    <cellStyle name="40% - Énfasis6 5 7 2 3 5" xfId="37950"/>
    <cellStyle name="40% - Énfasis6 5 7 2 3 5 2" xfId="37951"/>
    <cellStyle name="40% - Énfasis6 5 7 2 3 6" xfId="37952"/>
    <cellStyle name="40% - Énfasis6 5 7 2 4" xfId="37953"/>
    <cellStyle name="40% - Énfasis6 5 7 2 4 2" xfId="37954"/>
    <cellStyle name="40% - Énfasis6 5 7 2 4 2 2" xfId="37955"/>
    <cellStyle name="40% - Énfasis6 5 7 2 4 2 2 2" xfId="37956"/>
    <cellStyle name="40% - Énfasis6 5 7 2 4 2 3" xfId="37957"/>
    <cellStyle name="40% - Énfasis6 5 7 2 4 2 3 2" xfId="37958"/>
    <cellStyle name="40% - Énfasis6 5 7 2 4 2 4" xfId="37959"/>
    <cellStyle name="40% - Énfasis6 5 7 2 4 3" xfId="37960"/>
    <cellStyle name="40% - Énfasis6 5 7 2 4 3 2" xfId="37961"/>
    <cellStyle name="40% - Énfasis6 5 7 2 4 4" xfId="37962"/>
    <cellStyle name="40% - Énfasis6 5 7 2 4 4 2" xfId="37963"/>
    <cellStyle name="40% - Énfasis6 5 7 2 4 5" xfId="37964"/>
    <cellStyle name="40% - Énfasis6 5 7 2 5" xfId="37965"/>
    <cellStyle name="40% - Énfasis6 5 7 2 5 2" xfId="37966"/>
    <cellStyle name="40% - Énfasis6 5 7 2 5 2 2" xfId="37967"/>
    <cellStyle name="40% - Énfasis6 5 7 2 5 3" xfId="37968"/>
    <cellStyle name="40% - Énfasis6 5 7 2 5 3 2" xfId="37969"/>
    <cellStyle name="40% - Énfasis6 5 7 2 5 4" xfId="37970"/>
    <cellStyle name="40% - Énfasis6 5 7 2 6" xfId="37971"/>
    <cellStyle name="40% - Énfasis6 5 7 2 6 2" xfId="37972"/>
    <cellStyle name="40% - Énfasis6 5 7 2 7" xfId="37973"/>
    <cellStyle name="40% - Énfasis6 5 7 2 7 2" xfId="37974"/>
    <cellStyle name="40% - Énfasis6 5 7 2 8" xfId="37975"/>
    <cellStyle name="40% - Énfasis6 5 7 3" xfId="37976"/>
    <cellStyle name="40% - Énfasis6 5 7 3 2" xfId="37977"/>
    <cellStyle name="40% - Énfasis6 5 7 3 2 2" xfId="37978"/>
    <cellStyle name="40% - Énfasis6 5 7 3 2 2 2" xfId="37979"/>
    <cellStyle name="40% - Énfasis6 5 7 3 2 2 2 2" xfId="37980"/>
    <cellStyle name="40% - Énfasis6 5 7 3 2 2 3" xfId="37981"/>
    <cellStyle name="40% - Énfasis6 5 7 3 2 2 3 2" xfId="37982"/>
    <cellStyle name="40% - Énfasis6 5 7 3 2 2 4" xfId="37983"/>
    <cellStyle name="40% - Énfasis6 5 7 3 2 3" xfId="37984"/>
    <cellStyle name="40% - Énfasis6 5 7 3 2 3 2" xfId="37985"/>
    <cellStyle name="40% - Énfasis6 5 7 3 2 4" xfId="37986"/>
    <cellStyle name="40% - Énfasis6 5 7 3 2 4 2" xfId="37987"/>
    <cellStyle name="40% - Énfasis6 5 7 3 2 5" xfId="37988"/>
    <cellStyle name="40% - Énfasis6 5 7 3 3" xfId="37989"/>
    <cellStyle name="40% - Énfasis6 5 7 3 3 2" xfId="37990"/>
    <cellStyle name="40% - Énfasis6 5 7 3 3 2 2" xfId="37991"/>
    <cellStyle name="40% - Énfasis6 5 7 3 3 3" xfId="37992"/>
    <cellStyle name="40% - Énfasis6 5 7 3 3 3 2" xfId="37993"/>
    <cellStyle name="40% - Énfasis6 5 7 3 3 4" xfId="37994"/>
    <cellStyle name="40% - Énfasis6 5 7 3 4" xfId="37995"/>
    <cellStyle name="40% - Énfasis6 5 7 3 4 2" xfId="37996"/>
    <cellStyle name="40% - Énfasis6 5 7 3 5" xfId="37997"/>
    <cellStyle name="40% - Énfasis6 5 7 3 5 2" xfId="37998"/>
    <cellStyle name="40% - Énfasis6 5 7 3 6" xfId="37999"/>
    <cellStyle name="40% - Énfasis6 5 7 4" xfId="38000"/>
    <cellStyle name="40% - Énfasis6 5 7 4 2" xfId="38001"/>
    <cellStyle name="40% - Énfasis6 5 7 4 2 2" xfId="38002"/>
    <cellStyle name="40% - Énfasis6 5 7 4 2 2 2" xfId="38003"/>
    <cellStyle name="40% - Énfasis6 5 7 4 2 2 2 2" xfId="38004"/>
    <cellStyle name="40% - Énfasis6 5 7 4 2 2 3" xfId="38005"/>
    <cellStyle name="40% - Énfasis6 5 7 4 2 2 3 2" xfId="38006"/>
    <cellStyle name="40% - Énfasis6 5 7 4 2 2 4" xfId="38007"/>
    <cellStyle name="40% - Énfasis6 5 7 4 2 3" xfId="38008"/>
    <cellStyle name="40% - Énfasis6 5 7 4 2 3 2" xfId="38009"/>
    <cellStyle name="40% - Énfasis6 5 7 4 2 4" xfId="38010"/>
    <cellStyle name="40% - Énfasis6 5 7 4 2 4 2" xfId="38011"/>
    <cellStyle name="40% - Énfasis6 5 7 4 2 5" xfId="38012"/>
    <cellStyle name="40% - Énfasis6 5 7 4 3" xfId="38013"/>
    <cellStyle name="40% - Énfasis6 5 7 4 3 2" xfId="38014"/>
    <cellStyle name="40% - Énfasis6 5 7 4 3 2 2" xfId="38015"/>
    <cellStyle name="40% - Énfasis6 5 7 4 3 3" xfId="38016"/>
    <cellStyle name="40% - Énfasis6 5 7 4 3 3 2" xfId="38017"/>
    <cellStyle name="40% - Énfasis6 5 7 4 3 4" xfId="38018"/>
    <cellStyle name="40% - Énfasis6 5 7 4 4" xfId="38019"/>
    <cellStyle name="40% - Énfasis6 5 7 4 4 2" xfId="38020"/>
    <cellStyle name="40% - Énfasis6 5 7 4 5" xfId="38021"/>
    <cellStyle name="40% - Énfasis6 5 7 4 5 2" xfId="38022"/>
    <cellStyle name="40% - Énfasis6 5 7 4 6" xfId="38023"/>
    <cellStyle name="40% - Énfasis6 5 7 5" xfId="38024"/>
    <cellStyle name="40% - Énfasis6 5 7 5 2" xfId="38025"/>
    <cellStyle name="40% - Énfasis6 5 7 5 2 2" xfId="38026"/>
    <cellStyle name="40% - Énfasis6 5 7 5 2 2 2" xfId="38027"/>
    <cellStyle name="40% - Énfasis6 5 7 5 2 3" xfId="38028"/>
    <cellStyle name="40% - Énfasis6 5 7 5 2 3 2" xfId="38029"/>
    <cellStyle name="40% - Énfasis6 5 7 5 2 4" xfId="38030"/>
    <cellStyle name="40% - Énfasis6 5 7 5 3" xfId="38031"/>
    <cellStyle name="40% - Énfasis6 5 7 5 3 2" xfId="38032"/>
    <cellStyle name="40% - Énfasis6 5 7 5 4" xfId="38033"/>
    <cellStyle name="40% - Énfasis6 5 7 5 4 2" xfId="38034"/>
    <cellStyle name="40% - Énfasis6 5 7 5 5" xfId="38035"/>
    <cellStyle name="40% - Énfasis6 5 7 6" xfId="38036"/>
    <cellStyle name="40% - Énfasis6 5 7 6 2" xfId="38037"/>
    <cellStyle name="40% - Énfasis6 5 7 6 2 2" xfId="38038"/>
    <cellStyle name="40% - Énfasis6 5 7 6 3" xfId="38039"/>
    <cellStyle name="40% - Énfasis6 5 7 6 3 2" xfId="38040"/>
    <cellStyle name="40% - Énfasis6 5 7 6 4" xfId="38041"/>
    <cellStyle name="40% - Énfasis6 5 7 7" xfId="38042"/>
    <cellStyle name="40% - Énfasis6 5 7 7 2" xfId="38043"/>
    <cellStyle name="40% - Énfasis6 5 7 8" xfId="38044"/>
    <cellStyle name="40% - Énfasis6 5 7 8 2" xfId="38045"/>
    <cellStyle name="40% - Énfasis6 5 7 9" xfId="38046"/>
    <cellStyle name="40% - Énfasis6 5 8" xfId="38047"/>
    <cellStyle name="40% - Énfasis6 5 8 2" xfId="38048"/>
    <cellStyle name="40% - Énfasis6 5 8 2 2" xfId="38049"/>
    <cellStyle name="40% - Énfasis6 5 8 2 2 2" xfId="38050"/>
    <cellStyle name="40% - Énfasis6 5 8 2 2 2 2" xfId="38051"/>
    <cellStyle name="40% - Énfasis6 5 8 2 2 2 2 2" xfId="38052"/>
    <cellStyle name="40% - Énfasis6 5 8 2 2 2 2 2 2" xfId="38053"/>
    <cellStyle name="40% - Énfasis6 5 8 2 2 2 2 3" xfId="38054"/>
    <cellStyle name="40% - Énfasis6 5 8 2 2 2 2 3 2" xfId="38055"/>
    <cellStyle name="40% - Énfasis6 5 8 2 2 2 2 4" xfId="38056"/>
    <cellStyle name="40% - Énfasis6 5 8 2 2 2 3" xfId="38057"/>
    <cellStyle name="40% - Énfasis6 5 8 2 2 2 3 2" xfId="38058"/>
    <cellStyle name="40% - Énfasis6 5 8 2 2 2 4" xfId="38059"/>
    <cellStyle name="40% - Énfasis6 5 8 2 2 2 4 2" xfId="38060"/>
    <cellStyle name="40% - Énfasis6 5 8 2 2 2 5" xfId="38061"/>
    <cellStyle name="40% - Énfasis6 5 8 2 2 3" xfId="38062"/>
    <cellStyle name="40% - Énfasis6 5 8 2 2 3 2" xfId="38063"/>
    <cellStyle name="40% - Énfasis6 5 8 2 2 3 2 2" xfId="38064"/>
    <cellStyle name="40% - Énfasis6 5 8 2 2 3 3" xfId="38065"/>
    <cellStyle name="40% - Énfasis6 5 8 2 2 3 3 2" xfId="38066"/>
    <cellStyle name="40% - Énfasis6 5 8 2 2 3 4" xfId="38067"/>
    <cellStyle name="40% - Énfasis6 5 8 2 2 4" xfId="38068"/>
    <cellStyle name="40% - Énfasis6 5 8 2 2 4 2" xfId="38069"/>
    <cellStyle name="40% - Énfasis6 5 8 2 2 5" xfId="38070"/>
    <cellStyle name="40% - Énfasis6 5 8 2 2 5 2" xfId="38071"/>
    <cellStyle name="40% - Énfasis6 5 8 2 2 6" xfId="38072"/>
    <cellStyle name="40% - Énfasis6 5 8 2 3" xfId="38073"/>
    <cellStyle name="40% - Énfasis6 5 8 2 3 2" xfId="38074"/>
    <cellStyle name="40% - Énfasis6 5 8 2 3 2 2" xfId="38075"/>
    <cellStyle name="40% - Énfasis6 5 8 2 3 2 2 2" xfId="38076"/>
    <cellStyle name="40% - Énfasis6 5 8 2 3 2 2 2 2" xfId="38077"/>
    <cellStyle name="40% - Énfasis6 5 8 2 3 2 2 3" xfId="38078"/>
    <cellStyle name="40% - Énfasis6 5 8 2 3 2 2 3 2" xfId="38079"/>
    <cellStyle name="40% - Énfasis6 5 8 2 3 2 2 4" xfId="38080"/>
    <cellStyle name="40% - Énfasis6 5 8 2 3 2 3" xfId="38081"/>
    <cellStyle name="40% - Énfasis6 5 8 2 3 2 3 2" xfId="38082"/>
    <cellStyle name="40% - Énfasis6 5 8 2 3 2 4" xfId="38083"/>
    <cellStyle name="40% - Énfasis6 5 8 2 3 2 4 2" xfId="38084"/>
    <cellStyle name="40% - Énfasis6 5 8 2 3 2 5" xfId="38085"/>
    <cellStyle name="40% - Énfasis6 5 8 2 3 3" xfId="38086"/>
    <cellStyle name="40% - Énfasis6 5 8 2 3 3 2" xfId="38087"/>
    <cellStyle name="40% - Énfasis6 5 8 2 3 3 2 2" xfId="38088"/>
    <cellStyle name="40% - Énfasis6 5 8 2 3 3 3" xfId="38089"/>
    <cellStyle name="40% - Énfasis6 5 8 2 3 3 3 2" xfId="38090"/>
    <cellStyle name="40% - Énfasis6 5 8 2 3 3 4" xfId="38091"/>
    <cellStyle name="40% - Énfasis6 5 8 2 3 4" xfId="38092"/>
    <cellStyle name="40% - Énfasis6 5 8 2 3 4 2" xfId="38093"/>
    <cellStyle name="40% - Énfasis6 5 8 2 3 5" xfId="38094"/>
    <cellStyle name="40% - Énfasis6 5 8 2 3 5 2" xfId="38095"/>
    <cellStyle name="40% - Énfasis6 5 8 2 3 6" xfId="38096"/>
    <cellStyle name="40% - Énfasis6 5 8 2 4" xfId="38097"/>
    <cellStyle name="40% - Énfasis6 5 8 2 4 2" xfId="38098"/>
    <cellStyle name="40% - Énfasis6 5 8 2 4 2 2" xfId="38099"/>
    <cellStyle name="40% - Énfasis6 5 8 2 4 2 2 2" xfId="38100"/>
    <cellStyle name="40% - Énfasis6 5 8 2 4 2 3" xfId="38101"/>
    <cellStyle name="40% - Énfasis6 5 8 2 4 2 3 2" xfId="38102"/>
    <cellStyle name="40% - Énfasis6 5 8 2 4 2 4" xfId="38103"/>
    <cellStyle name="40% - Énfasis6 5 8 2 4 3" xfId="38104"/>
    <cellStyle name="40% - Énfasis6 5 8 2 4 3 2" xfId="38105"/>
    <cellStyle name="40% - Énfasis6 5 8 2 4 4" xfId="38106"/>
    <cellStyle name="40% - Énfasis6 5 8 2 4 4 2" xfId="38107"/>
    <cellStyle name="40% - Énfasis6 5 8 2 4 5" xfId="38108"/>
    <cellStyle name="40% - Énfasis6 5 8 2 5" xfId="38109"/>
    <cellStyle name="40% - Énfasis6 5 8 2 5 2" xfId="38110"/>
    <cellStyle name="40% - Énfasis6 5 8 2 5 2 2" xfId="38111"/>
    <cellStyle name="40% - Énfasis6 5 8 2 5 3" xfId="38112"/>
    <cellStyle name="40% - Énfasis6 5 8 2 5 3 2" xfId="38113"/>
    <cellStyle name="40% - Énfasis6 5 8 2 5 4" xfId="38114"/>
    <cellStyle name="40% - Énfasis6 5 8 2 6" xfId="38115"/>
    <cellStyle name="40% - Énfasis6 5 8 2 6 2" xfId="38116"/>
    <cellStyle name="40% - Énfasis6 5 8 2 7" xfId="38117"/>
    <cellStyle name="40% - Énfasis6 5 8 2 7 2" xfId="38118"/>
    <cellStyle name="40% - Énfasis6 5 8 2 8" xfId="38119"/>
    <cellStyle name="40% - Énfasis6 5 8 3" xfId="38120"/>
    <cellStyle name="40% - Énfasis6 5 8 3 2" xfId="38121"/>
    <cellStyle name="40% - Énfasis6 5 8 3 2 2" xfId="38122"/>
    <cellStyle name="40% - Énfasis6 5 8 3 2 2 2" xfId="38123"/>
    <cellStyle name="40% - Énfasis6 5 8 3 2 2 2 2" xfId="38124"/>
    <cellStyle name="40% - Énfasis6 5 8 3 2 2 3" xfId="38125"/>
    <cellStyle name="40% - Énfasis6 5 8 3 2 2 3 2" xfId="38126"/>
    <cellStyle name="40% - Énfasis6 5 8 3 2 2 4" xfId="38127"/>
    <cellStyle name="40% - Énfasis6 5 8 3 2 3" xfId="38128"/>
    <cellStyle name="40% - Énfasis6 5 8 3 2 3 2" xfId="38129"/>
    <cellStyle name="40% - Énfasis6 5 8 3 2 4" xfId="38130"/>
    <cellStyle name="40% - Énfasis6 5 8 3 2 4 2" xfId="38131"/>
    <cellStyle name="40% - Énfasis6 5 8 3 2 5" xfId="38132"/>
    <cellStyle name="40% - Énfasis6 5 8 3 3" xfId="38133"/>
    <cellStyle name="40% - Énfasis6 5 8 3 3 2" xfId="38134"/>
    <cellStyle name="40% - Énfasis6 5 8 3 3 2 2" xfId="38135"/>
    <cellStyle name="40% - Énfasis6 5 8 3 3 3" xfId="38136"/>
    <cellStyle name="40% - Énfasis6 5 8 3 3 3 2" xfId="38137"/>
    <cellStyle name="40% - Énfasis6 5 8 3 3 4" xfId="38138"/>
    <cellStyle name="40% - Énfasis6 5 8 3 4" xfId="38139"/>
    <cellStyle name="40% - Énfasis6 5 8 3 4 2" xfId="38140"/>
    <cellStyle name="40% - Énfasis6 5 8 3 5" xfId="38141"/>
    <cellStyle name="40% - Énfasis6 5 8 3 5 2" xfId="38142"/>
    <cellStyle name="40% - Énfasis6 5 8 3 6" xfId="38143"/>
    <cellStyle name="40% - Énfasis6 5 8 4" xfId="38144"/>
    <cellStyle name="40% - Énfasis6 5 8 4 2" xfId="38145"/>
    <cellStyle name="40% - Énfasis6 5 8 4 2 2" xfId="38146"/>
    <cellStyle name="40% - Énfasis6 5 8 4 2 2 2" xfId="38147"/>
    <cellStyle name="40% - Énfasis6 5 8 4 2 2 2 2" xfId="38148"/>
    <cellStyle name="40% - Énfasis6 5 8 4 2 2 3" xfId="38149"/>
    <cellStyle name="40% - Énfasis6 5 8 4 2 2 3 2" xfId="38150"/>
    <cellStyle name="40% - Énfasis6 5 8 4 2 2 4" xfId="38151"/>
    <cellStyle name="40% - Énfasis6 5 8 4 2 3" xfId="38152"/>
    <cellStyle name="40% - Énfasis6 5 8 4 2 3 2" xfId="38153"/>
    <cellStyle name="40% - Énfasis6 5 8 4 2 4" xfId="38154"/>
    <cellStyle name="40% - Énfasis6 5 8 4 2 4 2" xfId="38155"/>
    <cellStyle name="40% - Énfasis6 5 8 4 2 5" xfId="38156"/>
    <cellStyle name="40% - Énfasis6 5 8 4 3" xfId="38157"/>
    <cellStyle name="40% - Énfasis6 5 8 4 3 2" xfId="38158"/>
    <cellStyle name="40% - Énfasis6 5 8 4 3 2 2" xfId="38159"/>
    <cellStyle name="40% - Énfasis6 5 8 4 3 3" xfId="38160"/>
    <cellStyle name="40% - Énfasis6 5 8 4 3 3 2" xfId="38161"/>
    <cellStyle name="40% - Énfasis6 5 8 4 3 4" xfId="38162"/>
    <cellStyle name="40% - Énfasis6 5 8 4 4" xfId="38163"/>
    <cellStyle name="40% - Énfasis6 5 8 4 4 2" xfId="38164"/>
    <cellStyle name="40% - Énfasis6 5 8 4 5" xfId="38165"/>
    <cellStyle name="40% - Énfasis6 5 8 4 5 2" xfId="38166"/>
    <cellStyle name="40% - Énfasis6 5 8 4 6" xfId="38167"/>
    <cellStyle name="40% - Énfasis6 5 8 5" xfId="38168"/>
    <cellStyle name="40% - Énfasis6 5 8 5 2" xfId="38169"/>
    <cellStyle name="40% - Énfasis6 5 8 5 2 2" xfId="38170"/>
    <cellStyle name="40% - Énfasis6 5 8 5 2 2 2" xfId="38171"/>
    <cellStyle name="40% - Énfasis6 5 8 5 2 3" xfId="38172"/>
    <cellStyle name="40% - Énfasis6 5 8 5 2 3 2" xfId="38173"/>
    <cellStyle name="40% - Énfasis6 5 8 5 2 4" xfId="38174"/>
    <cellStyle name="40% - Énfasis6 5 8 5 3" xfId="38175"/>
    <cellStyle name="40% - Énfasis6 5 8 5 3 2" xfId="38176"/>
    <cellStyle name="40% - Énfasis6 5 8 5 4" xfId="38177"/>
    <cellStyle name="40% - Énfasis6 5 8 5 4 2" xfId="38178"/>
    <cellStyle name="40% - Énfasis6 5 8 5 5" xfId="38179"/>
    <cellStyle name="40% - Énfasis6 5 8 6" xfId="38180"/>
    <cellStyle name="40% - Énfasis6 5 8 6 2" xfId="38181"/>
    <cellStyle name="40% - Énfasis6 5 8 6 2 2" xfId="38182"/>
    <cellStyle name="40% - Énfasis6 5 8 6 3" xfId="38183"/>
    <cellStyle name="40% - Énfasis6 5 8 6 3 2" xfId="38184"/>
    <cellStyle name="40% - Énfasis6 5 8 6 4" xfId="38185"/>
    <cellStyle name="40% - Énfasis6 5 8 7" xfId="38186"/>
    <cellStyle name="40% - Énfasis6 5 8 7 2" xfId="38187"/>
    <cellStyle name="40% - Énfasis6 5 8 8" xfId="38188"/>
    <cellStyle name="40% - Énfasis6 5 8 8 2" xfId="38189"/>
    <cellStyle name="40% - Énfasis6 5 8 9" xfId="38190"/>
    <cellStyle name="40% - Énfasis6 5 9" xfId="38191"/>
    <cellStyle name="40% - Énfasis6 5 9 2" xfId="38192"/>
    <cellStyle name="40% - Énfasis6 5 9 2 2" xfId="38193"/>
    <cellStyle name="40% - Énfasis6 5 9 2 2 2" xfId="38194"/>
    <cellStyle name="40% - Énfasis6 5 9 2 2 2 2" xfId="38195"/>
    <cellStyle name="40% - Énfasis6 5 9 2 2 2 2 2" xfId="38196"/>
    <cellStyle name="40% - Énfasis6 5 9 2 2 2 3" xfId="38197"/>
    <cellStyle name="40% - Énfasis6 5 9 2 2 2 3 2" xfId="38198"/>
    <cellStyle name="40% - Énfasis6 5 9 2 2 2 4" xfId="38199"/>
    <cellStyle name="40% - Énfasis6 5 9 2 2 3" xfId="38200"/>
    <cellStyle name="40% - Énfasis6 5 9 2 2 3 2" xfId="38201"/>
    <cellStyle name="40% - Énfasis6 5 9 2 2 4" xfId="38202"/>
    <cellStyle name="40% - Énfasis6 5 9 2 2 4 2" xfId="38203"/>
    <cellStyle name="40% - Énfasis6 5 9 2 2 5" xfId="38204"/>
    <cellStyle name="40% - Énfasis6 5 9 2 3" xfId="38205"/>
    <cellStyle name="40% - Énfasis6 5 9 2 3 2" xfId="38206"/>
    <cellStyle name="40% - Énfasis6 5 9 2 3 2 2" xfId="38207"/>
    <cellStyle name="40% - Énfasis6 5 9 2 3 3" xfId="38208"/>
    <cellStyle name="40% - Énfasis6 5 9 2 3 3 2" xfId="38209"/>
    <cellStyle name="40% - Énfasis6 5 9 2 3 4" xfId="38210"/>
    <cellStyle name="40% - Énfasis6 5 9 2 4" xfId="38211"/>
    <cellStyle name="40% - Énfasis6 5 9 2 4 2" xfId="38212"/>
    <cellStyle name="40% - Énfasis6 5 9 2 5" xfId="38213"/>
    <cellStyle name="40% - Énfasis6 5 9 2 5 2" xfId="38214"/>
    <cellStyle name="40% - Énfasis6 5 9 2 6" xfId="38215"/>
    <cellStyle name="40% - Énfasis6 5 9 3" xfId="38216"/>
    <cellStyle name="40% - Énfasis6 5 9 3 2" xfId="38217"/>
    <cellStyle name="40% - Énfasis6 5 9 3 2 2" xfId="38218"/>
    <cellStyle name="40% - Énfasis6 5 9 3 2 2 2" xfId="38219"/>
    <cellStyle name="40% - Énfasis6 5 9 3 2 2 2 2" xfId="38220"/>
    <cellStyle name="40% - Énfasis6 5 9 3 2 2 3" xfId="38221"/>
    <cellStyle name="40% - Énfasis6 5 9 3 2 2 3 2" xfId="38222"/>
    <cellStyle name="40% - Énfasis6 5 9 3 2 2 4" xfId="38223"/>
    <cellStyle name="40% - Énfasis6 5 9 3 2 3" xfId="38224"/>
    <cellStyle name="40% - Énfasis6 5 9 3 2 3 2" xfId="38225"/>
    <cellStyle name="40% - Énfasis6 5 9 3 2 4" xfId="38226"/>
    <cellStyle name="40% - Énfasis6 5 9 3 2 4 2" xfId="38227"/>
    <cellStyle name="40% - Énfasis6 5 9 3 2 5" xfId="38228"/>
    <cellStyle name="40% - Énfasis6 5 9 3 3" xfId="38229"/>
    <cellStyle name="40% - Énfasis6 5 9 3 3 2" xfId="38230"/>
    <cellStyle name="40% - Énfasis6 5 9 3 3 2 2" xfId="38231"/>
    <cellStyle name="40% - Énfasis6 5 9 3 3 3" xfId="38232"/>
    <cellStyle name="40% - Énfasis6 5 9 3 3 3 2" xfId="38233"/>
    <cellStyle name="40% - Énfasis6 5 9 3 3 4" xfId="38234"/>
    <cellStyle name="40% - Énfasis6 5 9 3 4" xfId="38235"/>
    <cellStyle name="40% - Énfasis6 5 9 3 4 2" xfId="38236"/>
    <cellStyle name="40% - Énfasis6 5 9 3 5" xfId="38237"/>
    <cellStyle name="40% - Énfasis6 5 9 3 5 2" xfId="38238"/>
    <cellStyle name="40% - Énfasis6 5 9 3 6" xfId="38239"/>
    <cellStyle name="40% - Énfasis6 5 9 4" xfId="38240"/>
    <cellStyle name="40% - Énfasis6 5 9 4 2" xfId="38241"/>
    <cellStyle name="40% - Énfasis6 5 9 4 2 2" xfId="38242"/>
    <cellStyle name="40% - Énfasis6 5 9 4 2 2 2" xfId="38243"/>
    <cellStyle name="40% - Énfasis6 5 9 4 2 3" xfId="38244"/>
    <cellStyle name="40% - Énfasis6 5 9 4 2 3 2" xfId="38245"/>
    <cellStyle name="40% - Énfasis6 5 9 4 2 4" xfId="38246"/>
    <cellStyle name="40% - Énfasis6 5 9 4 3" xfId="38247"/>
    <cellStyle name="40% - Énfasis6 5 9 4 3 2" xfId="38248"/>
    <cellStyle name="40% - Énfasis6 5 9 4 4" xfId="38249"/>
    <cellStyle name="40% - Énfasis6 5 9 4 4 2" xfId="38250"/>
    <cellStyle name="40% - Énfasis6 5 9 4 5" xfId="38251"/>
    <cellStyle name="40% - Énfasis6 5 9 5" xfId="38252"/>
    <cellStyle name="40% - Énfasis6 5 9 5 2" xfId="38253"/>
    <cellStyle name="40% - Énfasis6 5 9 5 2 2" xfId="38254"/>
    <cellStyle name="40% - Énfasis6 5 9 5 3" xfId="38255"/>
    <cellStyle name="40% - Énfasis6 5 9 5 3 2" xfId="38256"/>
    <cellStyle name="40% - Énfasis6 5 9 5 4" xfId="38257"/>
    <cellStyle name="40% - Énfasis6 5 9 6" xfId="38258"/>
    <cellStyle name="40% - Énfasis6 5 9 6 2" xfId="38259"/>
    <cellStyle name="40% - Énfasis6 5 9 7" xfId="38260"/>
    <cellStyle name="40% - Énfasis6 5 9 7 2" xfId="38261"/>
    <cellStyle name="40% - Énfasis6 5 9 8" xfId="38262"/>
    <cellStyle name="40% - Énfasis6 6" xfId="38263"/>
    <cellStyle name="40% - Énfasis6 6 2" xfId="38264"/>
    <cellStyle name="40% - Énfasis6 6 2 2" xfId="38265"/>
    <cellStyle name="40% - Énfasis6 6 2 2 2" xfId="38266"/>
    <cellStyle name="40% - Énfasis6 6 2 2 2 2" xfId="38267"/>
    <cellStyle name="40% - Énfasis6 6 2 2 2 2 2" xfId="38268"/>
    <cellStyle name="40% - Énfasis6 6 2 2 2 3" xfId="38269"/>
    <cellStyle name="40% - Énfasis6 6 2 2 2 3 2" xfId="38270"/>
    <cellStyle name="40% - Énfasis6 6 2 2 2 4" xfId="38271"/>
    <cellStyle name="40% - Énfasis6 6 2 2 3" xfId="38272"/>
    <cellStyle name="40% - Énfasis6 6 2 2 3 2" xfId="38273"/>
    <cellStyle name="40% - Énfasis6 6 2 2 4" xfId="38274"/>
    <cellStyle name="40% - Énfasis6 6 2 2 4 2" xfId="38275"/>
    <cellStyle name="40% - Énfasis6 6 2 2 5" xfId="38276"/>
    <cellStyle name="40% - Énfasis6 6 2 3" xfId="38277"/>
    <cellStyle name="40% - Énfasis6 6 2 3 2" xfId="38278"/>
    <cellStyle name="40% - Énfasis6 6 2 3 2 2" xfId="38279"/>
    <cellStyle name="40% - Énfasis6 6 2 3 3" xfId="38280"/>
    <cellStyle name="40% - Énfasis6 6 2 3 3 2" xfId="38281"/>
    <cellStyle name="40% - Énfasis6 6 2 3 4" xfId="38282"/>
    <cellStyle name="40% - Énfasis6 6 2 4" xfId="38283"/>
    <cellStyle name="40% - Énfasis6 6 2 4 2" xfId="38284"/>
    <cellStyle name="40% - Énfasis6 6 2 5" xfId="38285"/>
    <cellStyle name="40% - Énfasis6 6 2 5 2" xfId="38286"/>
    <cellStyle name="40% - Énfasis6 6 2 6" xfId="38287"/>
    <cellStyle name="40% - Énfasis6 6 3" xfId="38288"/>
    <cellStyle name="40% - Énfasis6 6 3 2" xfId="38289"/>
    <cellStyle name="40% - Énfasis6 6 3 2 2" xfId="38290"/>
    <cellStyle name="40% - Énfasis6 6 3 2 2 2" xfId="38291"/>
    <cellStyle name="40% - Énfasis6 6 3 2 2 2 2" xfId="38292"/>
    <cellStyle name="40% - Énfasis6 6 3 2 2 3" xfId="38293"/>
    <cellStyle name="40% - Énfasis6 6 3 2 2 3 2" xfId="38294"/>
    <cellStyle name="40% - Énfasis6 6 3 2 2 4" xfId="38295"/>
    <cellStyle name="40% - Énfasis6 6 3 2 3" xfId="38296"/>
    <cellStyle name="40% - Énfasis6 6 3 2 3 2" xfId="38297"/>
    <cellStyle name="40% - Énfasis6 6 3 2 4" xfId="38298"/>
    <cellStyle name="40% - Énfasis6 6 3 2 4 2" xfId="38299"/>
    <cellStyle name="40% - Énfasis6 6 3 2 5" xfId="38300"/>
    <cellStyle name="40% - Énfasis6 6 3 3" xfId="38301"/>
    <cellStyle name="40% - Énfasis6 6 3 3 2" xfId="38302"/>
    <cellStyle name="40% - Énfasis6 6 3 3 2 2" xfId="38303"/>
    <cellStyle name="40% - Énfasis6 6 3 3 3" xfId="38304"/>
    <cellStyle name="40% - Énfasis6 6 3 3 3 2" xfId="38305"/>
    <cellStyle name="40% - Énfasis6 6 3 3 4" xfId="38306"/>
    <cellStyle name="40% - Énfasis6 6 3 4" xfId="38307"/>
    <cellStyle name="40% - Énfasis6 6 3 4 2" xfId="38308"/>
    <cellStyle name="40% - Énfasis6 6 3 5" xfId="38309"/>
    <cellStyle name="40% - Énfasis6 6 3 5 2" xfId="38310"/>
    <cellStyle name="40% - Énfasis6 6 3 6" xfId="38311"/>
    <cellStyle name="40% - Énfasis6 6 4" xfId="38312"/>
    <cellStyle name="40% - Énfasis6 6 4 2" xfId="38313"/>
    <cellStyle name="40% - Énfasis6 6 4 2 2" xfId="38314"/>
    <cellStyle name="40% - Énfasis6 6 4 2 2 2" xfId="38315"/>
    <cellStyle name="40% - Énfasis6 6 4 2 3" xfId="38316"/>
    <cellStyle name="40% - Énfasis6 6 4 2 3 2" xfId="38317"/>
    <cellStyle name="40% - Énfasis6 6 4 2 4" xfId="38318"/>
    <cellStyle name="40% - Énfasis6 6 4 3" xfId="38319"/>
    <cellStyle name="40% - Énfasis6 6 4 3 2" xfId="38320"/>
    <cellStyle name="40% - Énfasis6 6 4 4" xfId="38321"/>
    <cellStyle name="40% - Énfasis6 6 4 4 2" xfId="38322"/>
    <cellStyle name="40% - Énfasis6 6 4 5" xfId="38323"/>
    <cellStyle name="40% - Énfasis6 6 5" xfId="38324"/>
    <cellStyle name="40% - Énfasis6 6 5 2" xfId="38325"/>
    <cellStyle name="40% - Énfasis6 6 5 2 2" xfId="38326"/>
    <cellStyle name="40% - Énfasis6 6 5 3" xfId="38327"/>
    <cellStyle name="40% - Énfasis6 6 5 3 2" xfId="38328"/>
    <cellStyle name="40% - Énfasis6 6 5 4" xfId="38329"/>
    <cellStyle name="40% - Énfasis6 6 6" xfId="38330"/>
    <cellStyle name="40% - Énfasis6 6 6 2" xfId="38331"/>
    <cellStyle name="40% - Énfasis6 6 7" xfId="38332"/>
    <cellStyle name="40% - Énfasis6 6 7 2" xfId="38333"/>
    <cellStyle name="40% - Énfasis6 6 8" xfId="38334"/>
    <cellStyle name="40% - Énfasis6 6 9" xfId="38335"/>
    <cellStyle name="40% - Énfasis6 7" xfId="38336"/>
    <cellStyle name="40% - Énfasis6 7 2" xfId="38337"/>
    <cellStyle name="40% - Énfasis6 7 2 2" xfId="38338"/>
    <cellStyle name="40% - Énfasis6 7 2 2 2" xfId="38339"/>
    <cellStyle name="40% - Énfasis6 7 2 2 2 2" xfId="38340"/>
    <cellStyle name="40% - Énfasis6 7 2 2 3" xfId="38341"/>
    <cellStyle name="40% - Énfasis6 7 2 2 3 2" xfId="38342"/>
    <cellStyle name="40% - Énfasis6 7 2 2 4" xfId="38343"/>
    <cellStyle name="40% - Énfasis6 7 2 3" xfId="38344"/>
    <cellStyle name="40% - Énfasis6 7 2 3 2" xfId="38345"/>
    <cellStyle name="40% - Énfasis6 7 2 4" xfId="38346"/>
    <cellStyle name="40% - Énfasis6 7 2 4 2" xfId="38347"/>
    <cellStyle name="40% - Énfasis6 7 2 5" xfId="38348"/>
    <cellStyle name="40% - Énfasis6 7 3" xfId="38349"/>
    <cellStyle name="40% - Énfasis6 7 3 2" xfId="38350"/>
    <cellStyle name="40% - Énfasis6 7 3 2 2" xfId="38351"/>
    <cellStyle name="40% - Énfasis6 7 3 3" xfId="38352"/>
    <cellStyle name="40% - Énfasis6 7 3 3 2" xfId="38353"/>
    <cellStyle name="40% - Énfasis6 7 3 4" xfId="38354"/>
    <cellStyle name="40% - Énfasis6 7 4" xfId="38355"/>
    <cellStyle name="40% - Énfasis6 7 4 2" xfId="38356"/>
    <cellStyle name="40% - Énfasis6 7 5" xfId="38357"/>
    <cellStyle name="40% - Énfasis6 7 5 2" xfId="38358"/>
    <cellStyle name="40% - Énfasis6 7 6" xfId="38359"/>
    <cellStyle name="40% - Énfasis6 8" xfId="38360"/>
    <cellStyle name="40% - Énfasis6 8 2" xfId="38361"/>
    <cellStyle name="40% - Énfasis6 8 2 2" xfId="38362"/>
    <cellStyle name="40% - Énfasis6 8 2 2 2" xfId="38363"/>
    <cellStyle name="40% - Énfasis6 8 2 2 2 2" xfId="38364"/>
    <cellStyle name="40% - Énfasis6 8 2 2 3" xfId="38365"/>
    <cellStyle name="40% - Énfasis6 8 2 2 3 2" xfId="38366"/>
    <cellStyle name="40% - Énfasis6 8 2 2 4" xfId="38367"/>
    <cellStyle name="40% - Énfasis6 8 2 3" xfId="38368"/>
    <cellStyle name="40% - Énfasis6 8 2 3 2" xfId="38369"/>
    <cellStyle name="40% - Énfasis6 8 2 4" xfId="38370"/>
    <cellStyle name="40% - Énfasis6 8 2 4 2" xfId="38371"/>
    <cellStyle name="40% - Énfasis6 8 2 5" xfId="38372"/>
    <cellStyle name="40% - Énfasis6 8 3" xfId="38373"/>
    <cellStyle name="40% - Énfasis6 8 3 2" xfId="38374"/>
    <cellStyle name="40% - Énfasis6 8 3 2 2" xfId="38375"/>
    <cellStyle name="40% - Énfasis6 8 3 3" xfId="38376"/>
    <cellStyle name="40% - Énfasis6 8 3 3 2" xfId="38377"/>
    <cellStyle name="40% - Énfasis6 8 3 4" xfId="38378"/>
    <cellStyle name="40% - Énfasis6 8 4" xfId="38379"/>
    <cellStyle name="40% - Énfasis6 8 4 2" xfId="38380"/>
    <cellStyle name="40% - Énfasis6 8 5" xfId="38381"/>
    <cellStyle name="40% - Énfasis6 8 5 2" xfId="38382"/>
    <cellStyle name="40% - Énfasis6 8 6" xfId="38383"/>
    <cellStyle name="40% - Énfasis6 9" xfId="38384"/>
    <cellStyle name="40% - Énfasis6 9 2" xfId="38385"/>
    <cellStyle name="40% - Énfasis6 9 2 2" xfId="38386"/>
    <cellStyle name="40% - Énfasis6 9 2 2 2" xfId="38387"/>
    <cellStyle name="40% - Énfasis6 9 2 3" xfId="38388"/>
    <cellStyle name="40% - Énfasis6 9 2 3 2" xfId="38389"/>
    <cellStyle name="40% - Énfasis6 9 2 4" xfId="38390"/>
    <cellStyle name="40% - Énfasis6 9 3" xfId="38391"/>
    <cellStyle name="40% - Énfasis6 9 3 2" xfId="38392"/>
    <cellStyle name="40% - Énfasis6 9 4" xfId="38393"/>
    <cellStyle name="40% - Énfasis6 9 4 2" xfId="38394"/>
    <cellStyle name="40% - Énfasis6 9 5" xfId="38395"/>
    <cellStyle name="60% - Énfasis1 2" xfId="38396"/>
    <cellStyle name="60% - Énfasis1 2 10" xfId="38397"/>
    <cellStyle name="60% - Énfasis1 2 11" xfId="38398"/>
    <cellStyle name="60% - Énfasis1 2 12" xfId="38399"/>
    <cellStyle name="60% - Énfasis1 2 13" xfId="38400"/>
    <cellStyle name="60% - Énfasis1 2 14" xfId="38401"/>
    <cellStyle name="60% - Énfasis1 2 2" xfId="38402"/>
    <cellStyle name="60% - Énfasis1 2 2 2" xfId="38403"/>
    <cellStyle name="60% - Énfasis1 2 3" xfId="38404"/>
    <cellStyle name="60% - Énfasis1 2 3 2" xfId="38405"/>
    <cellStyle name="60% - Énfasis1 2 4" xfId="38406"/>
    <cellStyle name="60% - Énfasis1 2 4 2" xfId="38407"/>
    <cellStyle name="60% - Énfasis1 2 5" xfId="38408"/>
    <cellStyle name="60% - Énfasis1 2 5 2" xfId="38409"/>
    <cellStyle name="60% - Énfasis1 2 6" xfId="38410"/>
    <cellStyle name="60% - Énfasis1 2 7" xfId="38411"/>
    <cellStyle name="60% - Énfasis1 2 8" xfId="38412"/>
    <cellStyle name="60% - Énfasis1 2 9" xfId="38413"/>
    <cellStyle name="60% - Énfasis1 3" xfId="38414"/>
    <cellStyle name="60% - Énfasis1 3 10" xfId="38415"/>
    <cellStyle name="60% - Énfasis1 3 11" xfId="38416"/>
    <cellStyle name="60% - Énfasis1 3 12" xfId="38417"/>
    <cellStyle name="60% - Énfasis1 3 2" xfId="38418"/>
    <cellStyle name="60% - Énfasis1 3 3" xfId="38419"/>
    <cellStyle name="60% - Énfasis1 3 4" xfId="38420"/>
    <cellStyle name="60% - Énfasis1 3 5" xfId="38421"/>
    <cellStyle name="60% - Énfasis1 3 6" xfId="38422"/>
    <cellStyle name="60% - Énfasis1 3 7" xfId="38423"/>
    <cellStyle name="60% - Énfasis1 3 8" xfId="38424"/>
    <cellStyle name="60% - Énfasis1 3 9" xfId="38425"/>
    <cellStyle name="60% - Énfasis1 4" xfId="38426"/>
    <cellStyle name="60% - Énfasis1 4 10" xfId="38427"/>
    <cellStyle name="60% - Énfasis1 4 11" xfId="38428"/>
    <cellStyle name="60% - Énfasis1 4 12" xfId="38429"/>
    <cellStyle name="60% - Énfasis1 4 13" xfId="38430"/>
    <cellStyle name="60% - Énfasis1 4 2" xfId="38431"/>
    <cellStyle name="60% - Énfasis1 4 3" xfId="38432"/>
    <cellStyle name="60% - Énfasis1 4 4" xfId="38433"/>
    <cellStyle name="60% - Énfasis1 4 5" xfId="38434"/>
    <cellStyle name="60% - Énfasis1 4 6" xfId="38435"/>
    <cellStyle name="60% - Énfasis1 4 7" xfId="38436"/>
    <cellStyle name="60% - Énfasis1 4 8" xfId="38437"/>
    <cellStyle name="60% - Énfasis1 4 9" xfId="38438"/>
    <cellStyle name="60% - Énfasis1 5" xfId="38439"/>
    <cellStyle name="60% - Énfasis1 5 2" xfId="38440"/>
    <cellStyle name="60% - Énfasis1 5 3" xfId="38441"/>
    <cellStyle name="60% - Énfasis1 5 4" xfId="38442"/>
    <cellStyle name="60% - Énfasis1 5 5" xfId="38443"/>
    <cellStyle name="60% - Énfasis1 5 6" xfId="38444"/>
    <cellStyle name="60% - Énfasis1 5 7" xfId="38445"/>
    <cellStyle name="60% - Énfasis1 5 8" xfId="38446"/>
    <cellStyle name="60% - Énfasis1 5 9" xfId="38447"/>
    <cellStyle name="60% - Énfasis1 6" xfId="38448"/>
    <cellStyle name="60% - Énfasis2 2" xfId="38449"/>
    <cellStyle name="60% - Énfasis2 2 10" xfId="38450"/>
    <cellStyle name="60% - Énfasis2 2 11" xfId="38451"/>
    <cellStyle name="60% - Énfasis2 2 12" xfId="38452"/>
    <cellStyle name="60% - Énfasis2 2 13" xfId="38453"/>
    <cellStyle name="60% - Énfasis2 2 14" xfId="38454"/>
    <cellStyle name="60% - Énfasis2 2 2" xfId="38455"/>
    <cellStyle name="60% - Énfasis2 2 2 2" xfId="38456"/>
    <cellStyle name="60% - Énfasis2 2 3" xfId="38457"/>
    <cellStyle name="60% - Énfasis2 2 3 2" xfId="38458"/>
    <cellStyle name="60% - Énfasis2 2 4" xfId="38459"/>
    <cellStyle name="60% - Énfasis2 2 4 2" xfId="38460"/>
    <cellStyle name="60% - Énfasis2 2 5" xfId="38461"/>
    <cellStyle name="60% - Énfasis2 2 5 2" xfId="38462"/>
    <cellStyle name="60% - Énfasis2 2 6" xfId="38463"/>
    <cellStyle name="60% - Énfasis2 2 7" xfId="38464"/>
    <cellStyle name="60% - Énfasis2 2 8" xfId="38465"/>
    <cellStyle name="60% - Énfasis2 2 9" xfId="38466"/>
    <cellStyle name="60% - Énfasis2 3" xfId="38467"/>
    <cellStyle name="60% - Énfasis2 3 10" xfId="38468"/>
    <cellStyle name="60% - Énfasis2 3 11" xfId="38469"/>
    <cellStyle name="60% - Énfasis2 3 12" xfId="38470"/>
    <cellStyle name="60% - Énfasis2 3 2" xfId="38471"/>
    <cellStyle name="60% - Énfasis2 3 3" xfId="38472"/>
    <cellStyle name="60% - Énfasis2 3 4" xfId="38473"/>
    <cellStyle name="60% - Énfasis2 3 5" xfId="38474"/>
    <cellStyle name="60% - Énfasis2 3 6" xfId="38475"/>
    <cellStyle name="60% - Énfasis2 3 7" xfId="38476"/>
    <cellStyle name="60% - Énfasis2 3 8" xfId="38477"/>
    <cellStyle name="60% - Énfasis2 3 9" xfId="38478"/>
    <cellStyle name="60% - Énfasis2 4" xfId="38479"/>
    <cellStyle name="60% - Énfasis2 4 10" xfId="38480"/>
    <cellStyle name="60% - Énfasis2 4 11" xfId="38481"/>
    <cellStyle name="60% - Énfasis2 4 12" xfId="38482"/>
    <cellStyle name="60% - Énfasis2 4 13" xfId="38483"/>
    <cellStyle name="60% - Énfasis2 4 2" xfId="38484"/>
    <cellStyle name="60% - Énfasis2 4 3" xfId="38485"/>
    <cellStyle name="60% - Énfasis2 4 4" xfId="38486"/>
    <cellStyle name="60% - Énfasis2 4 5" xfId="38487"/>
    <cellStyle name="60% - Énfasis2 4 6" xfId="38488"/>
    <cellStyle name="60% - Énfasis2 4 7" xfId="38489"/>
    <cellStyle name="60% - Énfasis2 4 8" xfId="38490"/>
    <cellStyle name="60% - Énfasis2 4 9" xfId="38491"/>
    <cellStyle name="60% - Énfasis2 5" xfId="38492"/>
    <cellStyle name="60% - Énfasis2 5 2" xfId="38493"/>
    <cellStyle name="60% - Énfasis2 5 3" xfId="38494"/>
    <cellStyle name="60% - Énfasis2 5 4" xfId="38495"/>
    <cellStyle name="60% - Énfasis2 5 5" xfId="38496"/>
    <cellStyle name="60% - Énfasis2 5 6" xfId="38497"/>
    <cellStyle name="60% - Énfasis2 5 7" xfId="38498"/>
    <cellStyle name="60% - Énfasis2 5 8" xfId="38499"/>
    <cellStyle name="60% - Énfasis2 5 9" xfId="38500"/>
    <cellStyle name="60% - Énfasis2 6" xfId="38501"/>
    <cellStyle name="60% - Énfasis3 2" xfId="38502"/>
    <cellStyle name="60% - Énfasis3 2 10" xfId="38503"/>
    <cellStyle name="60% - Énfasis3 2 11" xfId="38504"/>
    <cellStyle name="60% - Énfasis3 2 12" xfId="38505"/>
    <cellStyle name="60% - Énfasis3 2 13" xfId="38506"/>
    <cellStyle name="60% - Énfasis3 2 14" xfId="38507"/>
    <cellStyle name="60% - Énfasis3 2 2" xfId="38508"/>
    <cellStyle name="60% - Énfasis3 2 2 2" xfId="38509"/>
    <cellStyle name="60% - Énfasis3 2 3" xfId="38510"/>
    <cellStyle name="60% - Énfasis3 2 3 2" xfId="38511"/>
    <cellStyle name="60% - Énfasis3 2 4" xfId="38512"/>
    <cellStyle name="60% - Énfasis3 2 4 2" xfId="38513"/>
    <cellStyle name="60% - Énfasis3 2 5" xfId="38514"/>
    <cellStyle name="60% - Énfasis3 2 5 2" xfId="38515"/>
    <cellStyle name="60% - Énfasis3 2 6" xfId="38516"/>
    <cellStyle name="60% - Énfasis3 2 7" xfId="38517"/>
    <cellStyle name="60% - Énfasis3 2 8" xfId="38518"/>
    <cellStyle name="60% - Énfasis3 2 9" xfId="38519"/>
    <cellStyle name="60% - Énfasis3 3" xfId="38520"/>
    <cellStyle name="60% - Énfasis3 3 10" xfId="38521"/>
    <cellStyle name="60% - Énfasis3 3 11" xfId="38522"/>
    <cellStyle name="60% - Énfasis3 3 12" xfId="38523"/>
    <cellStyle name="60% - Énfasis3 3 2" xfId="38524"/>
    <cellStyle name="60% - Énfasis3 3 3" xfId="38525"/>
    <cellStyle name="60% - Énfasis3 3 4" xfId="38526"/>
    <cellStyle name="60% - Énfasis3 3 5" xfId="38527"/>
    <cellStyle name="60% - Énfasis3 3 6" xfId="38528"/>
    <cellStyle name="60% - Énfasis3 3 7" xfId="38529"/>
    <cellStyle name="60% - Énfasis3 3 8" xfId="38530"/>
    <cellStyle name="60% - Énfasis3 3 9" xfId="38531"/>
    <cellStyle name="60% - Énfasis3 4" xfId="38532"/>
    <cellStyle name="60% - Énfasis3 4 10" xfId="38533"/>
    <cellStyle name="60% - Énfasis3 4 11" xfId="38534"/>
    <cellStyle name="60% - Énfasis3 4 12" xfId="38535"/>
    <cellStyle name="60% - Énfasis3 4 13" xfId="38536"/>
    <cellStyle name="60% - Énfasis3 4 2" xfId="38537"/>
    <cellStyle name="60% - Énfasis3 4 3" xfId="38538"/>
    <cellStyle name="60% - Énfasis3 4 4" xfId="38539"/>
    <cellStyle name="60% - Énfasis3 4 5" xfId="38540"/>
    <cellStyle name="60% - Énfasis3 4 6" xfId="38541"/>
    <cellStyle name="60% - Énfasis3 4 7" xfId="38542"/>
    <cellStyle name="60% - Énfasis3 4 8" xfId="38543"/>
    <cellStyle name="60% - Énfasis3 4 9" xfId="38544"/>
    <cellStyle name="60% - Énfasis3 5" xfId="38545"/>
    <cellStyle name="60% - Énfasis3 5 2" xfId="38546"/>
    <cellStyle name="60% - Énfasis3 5 3" xfId="38547"/>
    <cellStyle name="60% - Énfasis3 5 4" xfId="38548"/>
    <cellStyle name="60% - Énfasis3 5 5" xfId="38549"/>
    <cellStyle name="60% - Énfasis3 5 6" xfId="38550"/>
    <cellStyle name="60% - Énfasis3 5 7" xfId="38551"/>
    <cellStyle name="60% - Énfasis3 5 8" xfId="38552"/>
    <cellStyle name="60% - Énfasis3 5 9" xfId="38553"/>
    <cellStyle name="60% - Énfasis3 6" xfId="38554"/>
    <cellStyle name="60% - Énfasis4 2" xfId="38555"/>
    <cellStyle name="60% - Énfasis4 2 10" xfId="38556"/>
    <cellStyle name="60% - Énfasis4 2 11" xfId="38557"/>
    <cellStyle name="60% - Énfasis4 2 12" xfId="38558"/>
    <cellStyle name="60% - Énfasis4 2 13" xfId="38559"/>
    <cellStyle name="60% - Énfasis4 2 14" xfId="38560"/>
    <cellStyle name="60% - Énfasis4 2 2" xfId="38561"/>
    <cellStyle name="60% - Énfasis4 2 2 2" xfId="38562"/>
    <cellStyle name="60% - Énfasis4 2 3" xfId="38563"/>
    <cellStyle name="60% - Énfasis4 2 3 2" xfId="38564"/>
    <cellStyle name="60% - Énfasis4 2 4" xfId="38565"/>
    <cellStyle name="60% - Énfasis4 2 4 2" xfId="38566"/>
    <cellStyle name="60% - Énfasis4 2 5" xfId="38567"/>
    <cellStyle name="60% - Énfasis4 2 5 2" xfId="38568"/>
    <cellStyle name="60% - Énfasis4 2 6" xfId="38569"/>
    <cellStyle name="60% - Énfasis4 2 7" xfId="38570"/>
    <cellStyle name="60% - Énfasis4 2 8" xfId="38571"/>
    <cellStyle name="60% - Énfasis4 2 9" xfId="38572"/>
    <cellStyle name="60% - Énfasis4 3" xfId="38573"/>
    <cellStyle name="60% - Énfasis4 3 10" xfId="38574"/>
    <cellStyle name="60% - Énfasis4 3 11" xfId="38575"/>
    <cellStyle name="60% - Énfasis4 3 12" xfId="38576"/>
    <cellStyle name="60% - Énfasis4 3 2" xfId="38577"/>
    <cellStyle name="60% - Énfasis4 3 3" xfId="38578"/>
    <cellStyle name="60% - Énfasis4 3 4" xfId="38579"/>
    <cellStyle name="60% - Énfasis4 3 5" xfId="38580"/>
    <cellStyle name="60% - Énfasis4 3 6" xfId="38581"/>
    <cellStyle name="60% - Énfasis4 3 7" xfId="38582"/>
    <cellStyle name="60% - Énfasis4 3 8" xfId="38583"/>
    <cellStyle name="60% - Énfasis4 3 9" xfId="38584"/>
    <cellStyle name="60% - Énfasis4 4" xfId="38585"/>
    <cellStyle name="60% - Énfasis4 4 10" xfId="38586"/>
    <cellStyle name="60% - Énfasis4 4 11" xfId="38587"/>
    <cellStyle name="60% - Énfasis4 4 12" xfId="38588"/>
    <cellStyle name="60% - Énfasis4 4 13" xfId="38589"/>
    <cellStyle name="60% - Énfasis4 4 2" xfId="38590"/>
    <cellStyle name="60% - Énfasis4 4 3" xfId="38591"/>
    <cellStyle name="60% - Énfasis4 4 4" xfId="38592"/>
    <cellStyle name="60% - Énfasis4 4 5" xfId="38593"/>
    <cellStyle name="60% - Énfasis4 4 6" xfId="38594"/>
    <cellStyle name="60% - Énfasis4 4 7" xfId="38595"/>
    <cellStyle name="60% - Énfasis4 4 8" xfId="38596"/>
    <cellStyle name="60% - Énfasis4 4 9" xfId="38597"/>
    <cellStyle name="60% - Énfasis4 5" xfId="38598"/>
    <cellStyle name="60% - Énfasis4 5 2" xfId="38599"/>
    <cellStyle name="60% - Énfasis4 5 3" xfId="38600"/>
    <cellStyle name="60% - Énfasis4 5 4" xfId="38601"/>
    <cellStyle name="60% - Énfasis4 5 5" xfId="38602"/>
    <cellStyle name="60% - Énfasis4 5 6" xfId="38603"/>
    <cellStyle name="60% - Énfasis4 5 7" xfId="38604"/>
    <cellStyle name="60% - Énfasis4 5 8" xfId="38605"/>
    <cellStyle name="60% - Énfasis4 5 9" xfId="38606"/>
    <cellStyle name="60% - Énfasis4 6" xfId="38607"/>
    <cellStyle name="60% - Énfasis5 2" xfId="38608"/>
    <cellStyle name="60% - Énfasis5 2 10" xfId="38609"/>
    <cellStyle name="60% - Énfasis5 2 11" xfId="38610"/>
    <cellStyle name="60% - Énfasis5 2 12" xfId="38611"/>
    <cellStyle name="60% - Énfasis5 2 13" xfId="38612"/>
    <cellStyle name="60% - Énfasis5 2 14" xfId="38613"/>
    <cellStyle name="60% - Énfasis5 2 2" xfId="38614"/>
    <cellStyle name="60% - Énfasis5 2 2 2" xfId="38615"/>
    <cellStyle name="60% - Énfasis5 2 3" xfId="38616"/>
    <cellStyle name="60% - Énfasis5 2 3 2" xfId="38617"/>
    <cellStyle name="60% - Énfasis5 2 4" xfId="38618"/>
    <cellStyle name="60% - Énfasis5 2 4 2" xfId="38619"/>
    <cellStyle name="60% - Énfasis5 2 5" xfId="38620"/>
    <cellStyle name="60% - Énfasis5 2 5 2" xfId="38621"/>
    <cellStyle name="60% - Énfasis5 2 6" xfId="38622"/>
    <cellStyle name="60% - Énfasis5 2 7" xfId="38623"/>
    <cellStyle name="60% - Énfasis5 2 8" xfId="38624"/>
    <cellStyle name="60% - Énfasis5 2 9" xfId="38625"/>
    <cellStyle name="60% - Énfasis5 3" xfId="38626"/>
    <cellStyle name="60% - Énfasis5 3 10" xfId="38627"/>
    <cellStyle name="60% - Énfasis5 3 11" xfId="38628"/>
    <cellStyle name="60% - Énfasis5 3 12" xfId="38629"/>
    <cellStyle name="60% - Énfasis5 3 2" xfId="38630"/>
    <cellStyle name="60% - Énfasis5 3 3" xfId="38631"/>
    <cellStyle name="60% - Énfasis5 3 4" xfId="38632"/>
    <cellStyle name="60% - Énfasis5 3 5" xfId="38633"/>
    <cellStyle name="60% - Énfasis5 3 6" xfId="38634"/>
    <cellStyle name="60% - Énfasis5 3 7" xfId="38635"/>
    <cellStyle name="60% - Énfasis5 3 8" xfId="38636"/>
    <cellStyle name="60% - Énfasis5 3 9" xfId="38637"/>
    <cellStyle name="60% - Énfasis5 4" xfId="38638"/>
    <cellStyle name="60% - Énfasis5 4 10" xfId="38639"/>
    <cellStyle name="60% - Énfasis5 4 11" xfId="38640"/>
    <cellStyle name="60% - Énfasis5 4 12" xfId="38641"/>
    <cellStyle name="60% - Énfasis5 4 13" xfId="38642"/>
    <cellStyle name="60% - Énfasis5 4 2" xfId="38643"/>
    <cellStyle name="60% - Énfasis5 4 3" xfId="38644"/>
    <cellStyle name="60% - Énfasis5 4 4" xfId="38645"/>
    <cellStyle name="60% - Énfasis5 4 5" xfId="38646"/>
    <cellStyle name="60% - Énfasis5 4 6" xfId="38647"/>
    <cellStyle name="60% - Énfasis5 4 7" xfId="38648"/>
    <cellStyle name="60% - Énfasis5 4 8" xfId="38649"/>
    <cellStyle name="60% - Énfasis5 4 9" xfId="38650"/>
    <cellStyle name="60% - Énfasis5 5" xfId="38651"/>
    <cellStyle name="60% - Énfasis5 5 2" xfId="38652"/>
    <cellStyle name="60% - Énfasis5 5 3" xfId="38653"/>
    <cellStyle name="60% - Énfasis5 5 4" xfId="38654"/>
    <cellStyle name="60% - Énfasis5 5 5" xfId="38655"/>
    <cellStyle name="60% - Énfasis5 5 6" xfId="38656"/>
    <cellStyle name="60% - Énfasis5 5 7" xfId="38657"/>
    <cellStyle name="60% - Énfasis5 5 8" xfId="38658"/>
    <cellStyle name="60% - Énfasis5 5 9" xfId="38659"/>
    <cellStyle name="60% - Énfasis5 6" xfId="38660"/>
    <cellStyle name="60% - Énfasis6 2" xfId="38661"/>
    <cellStyle name="60% - Énfasis6 2 10" xfId="38662"/>
    <cellStyle name="60% - Énfasis6 2 11" xfId="38663"/>
    <cellStyle name="60% - Énfasis6 2 12" xfId="38664"/>
    <cellStyle name="60% - Énfasis6 2 13" xfId="38665"/>
    <cellStyle name="60% - Énfasis6 2 14" xfId="38666"/>
    <cellStyle name="60% - Énfasis6 2 2" xfId="38667"/>
    <cellStyle name="60% - Énfasis6 2 2 2" xfId="38668"/>
    <cellStyle name="60% - Énfasis6 2 3" xfId="38669"/>
    <cellStyle name="60% - Énfasis6 2 3 2" xfId="38670"/>
    <cellStyle name="60% - Énfasis6 2 4" xfId="38671"/>
    <cellStyle name="60% - Énfasis6 2 4 2" xfId="38672"/>
    <cellStyle name="60% - Énfasis6 2 5" xfId="38673"/>
    <cellStyle name="60% - Énfasis6 2 5 2" xfId="38674"/>
    <cellStyle name="60% - Énfasis6 2 6" xfId="38675"/>
    <cellStyle name="60% - Énfasis6 2 7" xfId="38676"/>
    <cellStyle name="60% - Énfasis6 2 8" xfId="38677"/>
    <cellStyle name="60% - Énfasis6 2 9" xfId="38678"/>
    <cellStyle name="60% - Énfasis6 3" xfId="38679"/>
    <cellStyle name="60% - Énfasis6 3 10" xfId="38680"/>
    <cellStyle name="60% - Énfasis6 3 11" xfId="38681"/>
    <cellStyle name="60% - Énfasis6 3 12" xfId="38682"/>
    <cellStyle name="60% - Énfasis6 3 2" xfId="38683"/>
    <cellStyle name="60% - Énfasis6 3 3" xfId="38684"/>
    <cellStyle name="60% - Énfasis6 3 4" xfId="38685"/>
    <cellStyle name="60% - Énfasis6 3 5" xfId="38686"/>
    <cellStyle name="60% - Énfasis6 3 6" xfId="38687"/>
    <cellStyle name="60% - Énfasis6 3 7" xfId="38688"/>
    <cellStyle name="60% - Énfasis6 3 8" xfId="38689"/>
    <cellStyle name="60% - Énfasis6 3 9" xfId="38690"/>
    <cellStyle name="60% - Énfasis6 4" xfId="38691"/>
    <cellStyle name="60% - Énfasis6 4 10" xfId="38692"/>
    <cellStyle name="60% - Énfasis6 4 11" xfId="38693"/>
    <cellStyle name="60% - Énfasis6 4 12" xfId="38694"/>
    <cellStyle name="60% - Énfasis6 4 13" xfId="38695"/>
    <cellStyle name="60% - Énfasis6 4 2" xfId="38696"/>
    <cellStyle name="60% - Énfasis6 4 3" xfId="38697"/>
    <cellStyle name="60% - Énfasis6 4 4" xfId="38698"/>
    <cellStyle name="60% - Énfasis6 4 5" xfId="38699"/>
    <cellStyle name="60% - Énfasis6 4 6" xfId="38700"/>
    <cellStyle name="60% - Énfasis6 4 7" xfId="38701"/>
    <cellStyle name="60% - Énfasis6 4 8" xfId="38702"/>
    <cellStyle name="60% - Énfasis6 4 9" xfId="38703"/>
    <cellStyle name="60% - Énfasis6 5" xfId="38704"/>
    <cellStyle name="60% - Énfasis6 5 2" xfId="38705"/>
    <cellStyle name="60% - Énfasis6 5 3" xfId="38706"/>
    <cellStyle name="60% - Énfasis6 5 4" xfId="38707"/>
    <cellStyle name="60% - Énfasis6 5 5" xfId="38708"/>
    <cellStyle name="60% - Énfasis6 5 6" xfId="38709"/>
    <cellStyle name="60% - Énfasis6 5 7" xfId="38710"/>
    <cellStyle name="60% - Énfasis6 5 8" xfId="38711"/>
    <cellStyle name="60% - Énfasis6 5 9" xfId="38712"/>
    <cellStyle name="60% - Énfasis6 6" xfId="38713"/>
    <cellStyle name="Buena 2" xfId="38714"/>
    <cellStyle name="Buena 2 10" xfId="38715"/>
    <cellStyle name="Buena 2 11" xfId="38716"/>
    <cellStyle name="Buena 2 12" xfId="38717"/>
    <cellStyle name="Buena 2 13" xfId="38718"/>
    <cellStyle name="Buena 2 14" xfId="38719"/>
    <cellStyle name="Buena 2 2" xfId="38720"/>
    <cellStyle name="Buena 2 2 2" xfId="38721"/>
    <cellStyle name="Buena 2 3" xfId="38722"/>
    <cellStyle name="Buena 2 3 2" xfId="38723"/>
    <cellStyle name="Buena 2 4" xfId="38724"/>
    <cellStyle name="Buena 2 4 2" xfId="38725"/>
    <cellStyle name="Buena 2 5" xfId="38726"/>
    <cellStyle name="Buena 2 5 2" xfId="38727"/>
    <cellStyle name="Buena 2 6" xfId="38728"/>
    <cellStyle name="Buena 2 7" xfId="38729"/>
    <cellStyle name="Buena 2 8" xfId="38730"/>
    <cellStyle name="Buena 2 9" xfId="38731"/>
    <cellStyle name="Buena 3" xfId="38732"/>
    <cellStyle name="Buena 3 10" xfId="38733"/>
    <cellStyle name="Buena 3 11" xfId="38734"/>
    <cellStyle name="Buena 3 12" xfId="38735"/>
    <cellStyle name="Buena 3 2" xfId="38736"/>
    <cellStyle name="Buena 3 3" xfId="38737"/>
    <cellStyle name="Buena 3 4" xfId="38738"/>
    <cellStyle name="Buena 3 5" xfId="38739"/>
    <cellStyle name="Buena 3 6" xfId="38740"/>
    <cellStyle name="Buena 3 7" xfId="38741"/>
    <cellStyle name="Buena 3 8" xfId="38742"/>
    <cellStyle name="Buena 3 9" xfId="38743"/>
    <cellStyle name="Buena 4" xfId="38744"/>
    <cellStyle name="Buena 4 10" xfId="38745"/>
    <cellStyle name="Buena 4 11" xfId="38746"/>
    <cellStyle name="Buena 4 12" xfId="38747"/>
    <cellStyle name="Buena 4 13" xfId="38748"/>
    <cellStyle name="Buena 4 2" xfId="38749"/>
    <cellStyle name="Buena 4 3" xfId="38750"/>
    <cellStyle name="Buena 4 4" xfId="38751"/>
    <cellStyle name="Buena 4 5" xfId="38752"/>
    <cellStyle name="Buena 4 6" xfId="38753"/>
    <cellStyle name="Buena 4 7" xfId="38754"/>
    <cellStyle name="Buena 4 8" xfId="38755"/>
    <cellStyle name="Buena 4 9" xfId="38756"/>
    <cellStyle name="Buena 5" xfId="38757"/>
    <cellStyle name="Buena 5 2" xfId="38758"/>
    <cellStyle name="Buena 5 3" xfId="38759"/>
    <cellStyle name="Buena 5 4" xfId="38760"/>
    <cellStyle name="Buena 5 5" xfId="38761"/>
    <cellStyle name="Buena 5 6" xfId="38762"/>
    <cellStyle name="Buena 5 7" xfId="38763"/>
    <cellStyle name="Buena 5 8" xfId="38764"/>
    <cellStyle name="Buena 5 9" xfId="38765"/>
    <cellStyle name="Buena 6" xfId="38766"/>
    <cellStyle name="Cálculo 2" xfId="38767"/>
    <cellStyle name="Cálculo 2 10" xfId="38768"/>
    <cellStyle name="Cálculo 2 11" xfId="38769"/>
    <cellStyle name="Cálculo 2 12" xfId="38770"/>
    <cellStyle name="Cálculo 2 13" xfId="38771"/>
    <cellStyle name="Cálculo 2 14" xfId="38772"/>
    <cellStyle name="Cálculo 2 2" xfId="38773"/>
    <cellStyle name="Cálculo 2 2 2" xfId="38774"/>
    <cellStyle name="Cálculo 2 3" xfId="38775"/>
    <cellStyle name="Cálculo 2 3 2" xfId="38776"/>
    <cellStyle name="Cálculo 2 4" xfId="38777"/>
    <cellStyle name="Cálculo 2 4 2" xfId="38778"/>
    <cellStyle name="Cálculo 2 5" xfId="38779"/>
    <cellStyle name="Cálculo 2 5 2" xfId="38780"/>
    <cellStyle name="Cálculo 2 6" xfId="38781"/>
    <cellStyle name="Cálculo 2 7" xfId="38782"/>
    <cellStyle name="Cálculo 2 8" xfId="38783"/>
    <cellStyle name="Cálculo 2 9" xfId="38784"/>
    <cellStyle name="Cálculo 3" xfId="38785"/>
    <cellStyle name="Cálculo 3 10" xfId="38786"/>
    <cellStyle name="Cálculo 3 11" xfId="38787"/>
    <cellStyle name="Cálculo 3 12" xfId="38788"/>
    <cellStyle name="Cálculo 3 2" xfId="38789"/>
    <cellStyle name="Cálculo 3 3" xfId="38790"/>
    <cellStyle name="Cálculo 3 4" xfId="38791"/>
    <cellStyle name="Cálculo 3 5" xfId="38792"/>
    <cellStyle name="Cálculo 3 6" xfId="38793"/>
    <cellStyle name="Cálculo 3 7" xfId="38794"/>
    <cellStyle name="Cálculo 3 8" xfId="38795"/>
    <cellStyle name="Cálculo 3 9" xfId="38796"/>
    <cellStyle name="Cálculo 4" xfId="38797"/>
    <cellStyle name="Cálculo 4 10" xfId="38798"/>
    <cellStyle name="Cálculo 4 11" xfId="38799"/>
    <cellStyle name="Cálculo 4 12" xfId="38800"/>
    <cellStyle name="Cálculo 4 13" xfId="38801"/>
    <cellStyle name="Cálculo 4 2" xfId="38802"/>
    <cellStyle name="Cálculo 4 3" xfId="38803"/>
    <cellStyle name="Cálculo 4 4" xfId="38804"/>
    <cellStyle name="Cálculo 4 5" xfId="38805"/>
    <cellStyle name="Cálculo 4 6" xfId="38806"/>
    <cellStyle name="Cálculo 4 7" xfId="38807"/>
    <cellStyle name="Cálculo 4 8" xfId="38808"/>
    <cellStyle name="Cálculo 4 9" xfId="38809"/>
    <cellStyle name="Cálculo 5" xfId="38810"/>
    <cellStyle name="Cálculo 5 2" xfId="38811"/>
    <cellStyle name="Cálculo 5 3" xfId="38812"/>
    <cellStyle name="Cálculo 5 4" xfId="38813"/>
    <cellStyle name="Cálculo 5 5" xfId="38814"/>
    <cellStyle name="Cálculo 5 6" xfId="38815"/>
    <cellStyle name="Cálculo 5 7" xfId="38816"/>
    <cellStyle name="Cálculo 5 8" xfId="38817"/>
    <cellStyle name="Cálculo 5 9" xfId="38818"/>
    <cellStyle name="Cálculo 6" xfId="38819"/>
    <cellStyle name="Celda de comprobación 2" xfId="38820"/>
    <cellStyle name="Celda de comprobación 2 10" xfId="38821"/>
    <cellStyle name="Celda de comprobación 2 11" xfId="38822"/>
    <cellStyle name="Celda de comprobación 2 12" xfId="38823"/>
    <cellStyle name="Celda de comprobación 2 13" xfId="38824"/>
    <cellStyle name="Celda de comprobación 2 14" xfId="38825"/>
    <cellStyle name="Celda de comprobación 2 2" xfId="38826"/>
    <cellStyle name="Celda de comprobación 2 2 2" xfId="38827"/>
    <cellStyle name="Celda de comprobación 2 3" xfId="38828"/>
    <cellStyle name="Celda de comprobación 2 3 2" xfId="38829"/>
    <cellStyle name="Celda de comprobación 2 4" xfId="38830"/>
    <cellStyle name="Celda de comprobación 2 4 2" xfId="38831"/>
    <cellStyle name="Celda de comprobación 2 5" xfId="38832"/>
    <cellStyle name="Celda de comprobación 2 5 2" xfId="38833"/>
    <cellStyle name="Celda de comprobación 2 6" xfId="38834"/>
    <cellStyle name="Celda de comprobación 2 7" xfId="38835"/>
    <cellStyle name="Celda de comprobación 2 8" xfId="38836"/>
    <cellStyle name="Celda de comprobación 2 9" xfId="38837"/>
    <cellStyle name="Celda de comprobación 3" xfId="38838"/>
    <cellStyle name="Celda de comprobación 3 10" xfId="38839"/>
    <cellStyle name="Celda de comprobación 3 11" xfId="38840"/>
    <cellStyle name="Celda de comprobación 3 12" xfId="38841"/>
    <cellStyle name="Celda de comprobación 3 2" xfId="38842"/>
    <cellStyle name="Celda de comprobación 3 3" xfId="38843"/>
    <cellStyle name="Celda de comprobación 3 4" xfId="38844"/>
    <cellStyle name="Celda de comprobación 3 5" xfId="38845"/>
    <cellStyle name="Celda de comprobación 3 6" xfId="38846"/>
    <cellStyle name="Celda de comprobación 3 7" xfId="38847"/>
    <cellStyle name="Celda de comprobación 3 8" xfId="38848"/>
    <cellStyle name="Celda de comprobación 3 9" xfId="38849"/>
    <cellStyle name="Celda de comprobación 4" xfId="38850"/>
    <cellStyle name="Celda de comprobación 4 10" xfId="38851"/>
    <cellStyle name="Celda de comprobación 4 11" xfId="38852"/>
    <cellStyle name="Celda de comprobación 4 12" xfId="38853"/>
    <cellStyle name="Celda de comprobación 4 13" xfId="38854"/>
    <cellStyle name="Celda de comprobación 4 2" xfId="38855"/>
    <cellStyle name="Celda de comprobación 4 3" xfId="38856"/>
    <cellStyle name="Celda de comprobación 4 4" xfId="38857"/>
    <cellStyle name="Celda de comprobación 4 5" xfId="38858"/>
    <cellStyle name="Celda de comprobación 4 6" xfId="38859"/>
    <cellStyle name="Celda de comprobación 4 7" xfId="38860"/>
    <cellStyle name="Celda de comprobación 4 8" xfId="38861"/>
    <cellStyle name="Celda de comprobación 4 9" xfId="38862"/>
    <cellStyle name="Celda de comprobación 5" xfId="38863"/>
    <cellStyle name="Celda de comprobación 5 2" xfId="38864"/>
    <cellStyle name="Celda de comprobación 5 3" xfId="38865"/>
    <cellStyle name="Celda de comprobación 5 4" xfId="38866"/>
    <cellStyle name="Celda de comprobación 5 5" xfId="38867"/>
    <cellStyle name="Celda de comprobación 5 6" xfId="38868"/>
    <cellStyle name="Celda de comprobación 5 7" xfId="38869"/>
    <cellStyle name="Celda de comprobación 5 8" xfId="38870"/>
    <cellStyle name="Celda de comprobación 5 9" xfId="38871"/>
    <cellStyle name="Celda de comprobación 6" xfId="38872"/>
    <cellStyle name="Celda vinculada 2" xfId="38873"/>
    <cellStyle name="Celda vinculada 2 10" xfId="38874"/>
    <cellStyle name="Celda vinculada 2 11" xfId="38875"/>
    <cellStyle name="Celda vinculada 2 12" xfId="38876"/>
    <cellStyle name="Celda vinculada 2 13" xfId="38877"/>
    <cellStyle name="Celda vinculada 2 14" xfId="38878"/>
    <cellStyle name="Celda vinculada 2 2" xfId="38879"/>
    <cellStyle name="Celda vinculada 2 2 2" xfId="38880"/>
    <cellStyle name="Celda vinculada 2 3" xfId="38881"/>
    <cellStyle name="Celda vinculada 2 3 2" xfId="38882"/>
    <cellStyle name="Celda vinculada 2 4" xfId="38883"/>
    <cellStyle name="Celda vinculada 2 4 2" xfId="38884"/>
    <cellStyle name="Celda vinculada 2 5" xfId="38885"/>
    <cellStyle name="Celda vinculada 2 5 2" xfId="38886"/>
    <cellStyle name="Celda vinculada 2 6" xfId="38887"/>
    <cellStyle name="Celda vinculada 2 7" xfId="38888"/>
    <cellStyle name="Celda vinculada 2 8" xfId="38889"/>
    <cellStyle name="Celda vinculada 2 9" xfId="38890"/>
    <cellStyle name="Celda vinculada 3" xfId="38891"/>
    <cellStyle name="Celda vinculada 3 10" xfId="38892"/>
    <cellStyle name="Celda vinculada 3 11" xfId="38893"/>
    <cellStyle name="Celda vinculada 3 12" xfId="38894"/>
    <cellStyle name="Celda vinculada 3 2" xfId="38895"/>
    <cellStyle name="Celda vinculada 3 3" xfId="38896"/>
    <cellStyle name="Celda vinculada 3 4" xfId="38897"/>
    <cellStyle name="Celda vinculada 3 5" xfId="38898"/>
    <cellStyle name="Celda vinculada 3 6" xfId="38899"/>
    <cellStyle name="Celda vinculada 3 7" xfId="38900"/>
    <cellStyle name="Celda vinculada 3 8" xfId="38901"/>
    <cellStyle name="Celda vinculada 3 9" xfId="38902"/>
    <cellStyle name="Celda vinculada 4" xfId="38903"/>
    <cellStyle name="Celda vinculada 4 10" xfId="38904"/>
    <cellStyle name="Celda vinculada 4 11" xfId="38905"/>
    <cellStyle name="Celda vinculada 4 12" xfId="38906"/>
    <cellStyle name="Celda vinculada 4 13" xfId="38907"/>
    <cellStyle name="Celda vinculada 4 2" xfId="38908"/>
    <cellStyle name="Celda vinculada 4 3" xfId="38909"/>
    <cellStyle name="Celda vinculada 4 4" xfId="38910"/>
    <cellStyle name="Celda vinculada 4 5" xfId="38911"/>
    <cellStyle name="Celda vinculada 4 6" xfId="38912"/>
    <cellStyle name="Celda vinculada 4 7" xfId="38913"/>
    <cellStyle name="Celda vinculada 4 8" xfId="38914"/>
    <cellStyle name="Celda vinculada 4 9" xfId="38915"/>
    <cellStyle name="Celda vinculada 5" xfId="38916"/>
    <cellStyle name="Celda vinculada 5 2" xfId="38917"/>
    <cellStyle name="Celda vinculada 5 3" xfId="38918"/>
    <cellStyle name="Celda vinculada 5 4" xfId="38919"/>
    <cellStyle name="Celda vinculada 5 5" xfId="38920"/>
    <cellStyle name="Celda vinculada 5 6" xfId="38921"/>
    <cellStyle name="Celda vinculada 5 7" xfId="38922"/>
    <cellStyle name="Celda vinculada 5 8" xfId="38923"/>
    <cellStyle name="Celda vinculada 5 9" xfId="38924"/>
    <cellStyle name="Celda vinculada 6" xfId="38925"/>
    <cellStyle name="Encabezado 4 2" xfId="38926"/>
    <cellStyle name="Encabezado 4 2 2" xfId="38927"/>
    <cellStyle name="Encabezado 4 2 3" xfId="38928"/>
    <cellStyle name="Encabezado 4 2 4" xfId="38929"/>
    <cellStyle name="Encabezado 4 2 5" xfId="38930"/>
    <cellStyle name="Encabezado 4 3" xfId="38931"/>
    <cellStyle name="Encabezado 4 4" xfId="38932"/>
    <cellStyle name="Encabezado 4 5" xfId="38933"/>
    <cellStyle name="Encabezado 4 6" xfId="38934"/>
    <cellStyle name="Énfasis1 2" xfId="38935"/>
    <cellStyle name="Énfasis1 2 10" xfId="38936"/>
    <cellStyle name="Énfasis1 2 11" xfId="38937"/>
    <cellStyle name="Énfasis1 2 12" xfId="38938"/>
    <cellStyle name="Énfasis1 2 13" xfId="38939"/>
    <cellStyle name="Énfasis1 2 14" xfId="38940"/>
    <cellStyle name="Énfasis1 2 2" xfId="38941"/>
    <cellStyle name="Énfasis1 2 2 2" xfId="38942"/>
    <cellStyle name="Énfasis1 2 3" xfId="38943"/>
    <cellStyle name="Énfasis1 2 3 2" xfId="38944"/>
    <cellStyle name="Énfasis1 2 4" xfId="38945"/>
    <cellStyle name="Énfasis1 2 4 2" xfId="38946"/>
    <cellStyle name="Énfasis1 2 5" xfId="38947"/>
    <cellStyle name="Énfasis1 2 5 2" xfId="38948"/>
    <cellStyle name="Énfasis1 2 6" xfId="38949"/>
    <cellStyle name="Énfasis1 2 7" xfId="38950"/>
    <cellStyle name="Énfasis1 2 8" xfId="38951"/>
    <cellStyle name="Énfasis1 2 9" xfId="38952"/>
    <cellStyle name="Énfasis1 3" xfId="38953"/>
    <cellStyle name="Énfasis1 3 10" xfId="38954"/>
    <cellStyle name="Énfasis1 3 11" xfId="38955"/>
    <cellStyle name="Énfasis1 3 12" xfId="38956"/>
    <cellStyle name="Énfasis1 3 2" xfId="38957"/>
    <cellStyle name="Énfasis1 3 3" xfId="38958"/>
    <cellStyle name="Énfasis1 3 4" xfId="38959"/>
    <cellStyle name="Énfasis1 3 5" xfId="38960"/>
    <cellStyle name="Énfasis1 3 6" xfId="38961"/>
    <cellStyle name="Énfasis1 3 7" xfId="38962"/>
    <cellStyle name="Énfasis1 3 8" xfId="38963"/>
    <cellStyle name="Énfasis1 3 9" xfId="38964"/>
    <cellStyle name="Énfasis1 4" xfId="38965"/>
    <cellStyle name="Énfasis1 4 10" xfId="38966"/>
    <cellStyle name="Énfasis1 4 11" xfId="38967"/>
    <cellStyle name="Énfasis1 4 12" xfId="38968"/>
    <cellStyle name="Énfasis1 4 13" xfId="38969"/>
    <cellStyle name="Énfasis1 4 2" xfId="38970"/>
    <cellStyle name="Énfasis1 4 3" xfId="38971"/>
    <cellStyle name="Énfasis1 4 4" xfId="38972"/>
    <cellStyle name="Énfasis1 4 5" xfId="38973"/>
    <cellStyle name="Énfasis1 4 6" xfId="38974"/>
    <cellStyle name="Énfasis1 4 7" xfId="38975"/>
    <cellStyle name="Énfasis1 4 8" xfId="38976"/>
    <cellStyle name="Énfasis1 4 9" xfId="38977"/>
    <cellStyle name="Énfasis1 5" xfId="38978"/>
    <cellStyle name="Énfasis1 5 2" xfId="38979"/>
    <cellStyle name="Énfasis1 5 3" xfId="38980"/>
    <cellStyle name="Énfasis1 5 4" xfId="38981"/>
    <cellStyle name="Énfasis1 5 5" xfId="38982"/>
    <cellStyle name="Énfasis1 5 6" xfId="38983"/>
    <cellStyle name="Énfasis1 5 7" xfId="38984"/>
    <cellStyle name="Énfasis1 5 8" xfId="38985"/>
    <cellStyle name="Énfasis1 5 9" xfId="38986"/>
    <cellStyle name="Énfasis1 6" xfId="38987"/>
    <cellStyle name="Énfasis2 2" xfId="38988"/>
    <cellStyle name="Énfasis2 2 10" xfId="38989"/>
    <cellStyle name="Énfasis2 2 11" xfId="38990"/>
    <cellStyle name="Énfasis2 2 12" xfId="38991"/>
    <cellStyle name="Énfasis2 2 13" xfId="38992"/>
    <cellStyle name="Énfasis2 2 14" xfId="38993"/>
    <cellStyle name="Énfasis2 2 2" xfId="38994"/>
    <cellStyle name="Énfasis2 2 2 2" xfId="38995"/>
    <cellStyle name="Énfasis2 2 3" xfId="38996"/>
    <cellStyle name="Énfasis2 2 3 2" xfId="38997"/>
    <cellStyle name="Énfasis2 2 4" xfId="38998"/>
    <cellStyle name="Énfasis2 2 4 2" xfId="38999"/>
    <cellStyle name="Énfasis2 2 5" xfId="39000"/>
    <cellStyle name="Énfasis2 2 5 2" xfId="39001"/>
    <cellStyle name="Énfasis2 2 6" xfId="39002"/>
    <cellStyle name="Énfasis2 2 7" xfId="39003"/>
    <cellStyle name="Énfasis2 2 8" xfId="39004"/>
    <cellStyle name="Énfasis2 2 9" xfId="39005"/>
    <cellStyle name="Énfasis2 3" xfId="39006"/>
    <cellStyle name="Énfasis2 3 10" xfId="39007"/>
    <cellStyle name="Énfasis2 3 11" xfId="39008"/>
    <cellStyle name="Énfasis2 3 12" xfId="39009"/>
    <cellStyle name="Énfasis2 3 2" xfId="39010"/>
    <cellStyle name="Énfasis2 3 3" xfId="39011"/>
    <cellStyle name="Énfasis2 3 4" xfId="39012"/>
    <cellStyle name="Énfasis2 3 5" xfId="39013"/>
    <cellStyle name="Énfasis2 3 6" xfId="39014"/>
    <cellStyle name="Énfasis2 3 7" xfId="39015"/>
    <cellStyle name="Énfasis2 3 8" xfId="39016"/>
    <cellStyle name="Énfasis2 3 9" xfId="39017"/>
    <cellStyle name="Énfasis2 4" xfId="39018"/>
    <cellStyle name="Énfasis2 4 10" xfId="39019"/>
    <cellStyle name="Énfasis2 4 11" xfId="39020"/>
    <cellStyle name="Énfasis2 4 12" xfId="39021"/>
    <cellStyle name="Énfasis2 4 13" xfId="39022"/>
    <cellStyle name="Énfasis2 4 2" xfId="39023"/>
    <cellStyle name="Énfasis2 4 3" xfId="39024"/>
    <cellStyle name="Énfasis2 4 4" xfId="39025"/>
    <cellStyle name="Énfasis2 4 5" xfId="39026"/>
    <cellStyle name="Énfasis2 4 6" xfId="39027"/>
    <cellStyle name="Énfasis2 4 7" xfId="39028"/>
    <cellStyle name="Énfasis2 4 8" xfId="39029"/>
    <cellStyle name="Énfasis2 4 9" xfId="39030"/>
    <cellStyle name="Énfasis2 5" xfId="39031"/>
    <cellStyle name="Énfasis2 5 2" xfId="39032"/>
    <cellStyle name="Énfasis2 5 3" xfId="39033"/>
    <cellStyle name="Énfasis2 5 4" xfId="39034"/>
    <cellStyle name="Énfasis2 5 5" xfId="39035"/>
    <cellStyle name="Énfasis2 5 6" xfId="39036"/>
    <cellStyle name="Énfasis2 5 7" xfId="39037"/>
    <cellStyle name="Énfasis2 5 8" xfId="39038"/>
    <cellStyle name="Énfasis2 5 9" xfId="39039"/>
    <cellStyle name="Énfasis2 6" xfId="39040"/>
    <cellStyle name="Énfasis3 2" xfId="39041"/>
    <cellStyle name="Énfasis3 2 10" xfId="39042"/>
    <cellStyle name="Énfasis3 2 11" xfId="39043"/>
    <cellStyle name="Énfasis3 2 12" xfId="39044"/>
    <cellStyle name="Énfasis3 2 13" xfId="39045"/>
    <cellStyle name="Énfasis3 2 14" xfId="39046"/>
    <cellStyle name="Énfasis3 2 2" xfId="39047"/>
    <cellStyle name="Énfasis3 2 2 2" xfId="39048"/>
    <cellStyle name="Énfasis3 2 3" xfId="39049"/>
    <cellStyle name="Énfasis3 2 3 2" xfId="39050"/>
    <cellStyle name="Énfasis3 2 4" xfId="39051"/>
    <cellStyle name="Énfasis3 2 4 2" xfId="39052"/>
    <cellStyle name="Énfasis3 2 5" xfId="39053"/>
    <cellStyle name="Énfasis3 2 5 2" xfId="39054"/>
    <cellStyle name="Énfasis3 2 6" xfId="39055"/>
    <cellStyle name="Énfasis3 2 7" xfId="39056"/>
    <cellStyle name="Énfasis3 2 8" xfId="39057"/>
    <cellStyle name="Énfasis3 2 9" xfId="39058"/>
    <cellStyle name="Énfasis3 3" xfId="39059"/>
    <cellStyle name="Énfasis3 3 10" xfId="39060"/>
    <cellStyle name="Énfasis3 3 11" xfId="39061"/>
    <cellStyle name="Énfasis3 3 12" xfId="39062"/>
    <cellStyle name="Énfasis3 3 2" xfId="39063"/>
    <cellStyle name="Énfasis3 3 3" xfId="39064"/>
    <cellStyle name="Énfasis3 3 4" xfId="39065"/>
    <cellStyle name="Énfasis3 3 5" xfId="39066"/>
    <cellStyle name="Énfasis3 3 6" xfId="39067"/>
    <cellStyle name="Énfasis3 3 7" xfId="39068"/>
    <cellStyle name="Énfasis3 3 8" xfId="39069"/>
    <cellStyle name="Énfasis3 3 9" xfId="39070"/>
    <cellStyle name="Énfasis3 4" xfId="39071"/>
    <cellStyle name="Énfasis3 4 10" xfId="39072"/>
    <cellStyle name="Énfasis3 4 11" xfId="39073"/>
    <cellStyle name="Énfasis3 4 12" xfId="39074"/>
    <cellStyle name="Énfasis3 4 13" xfId="39075"/>
    <cellStyle name="Énfasis3 4 2" xfId="39076"/>
    <cellStyle name="Énfasis3 4 3" xfId="39077"/>
    <cellStyle name="Énfasis3 4 4" xfId="39078"/>
    <cellStyle name="Énfasis3 4 5" xfId="39079"/>
    <cellStyle name="Énfasis3 4 6" xfId="39080"/>
    <cellStyle name="Énfasis3 4 7" xfId="39081"/>
    <cellStyle name="Énfasis3 4 8" xfId="39082"/>
    <cellStyle name="Énfasis3 4 9" xfId="39083"/>
    <cellStyle name="Énfasis3 5" xfId="39084"/>
    <cellStyle name="Énfasis3 5 2" xfId="39085"/>
    <cellStyle name="Énfasis3 5 3" xfId="39086"/>
    <cellStyle name="Énfasis3 5 4" xfId="39087"/>
    <cellStyle name="Énfasis3 5 5" xfId="39088"/>
    <cellStyle name="Énfasis3 5 6" xfId="39089"/>
    <cellStyle name="Énfasis3 5 7" xfId="39090"/>
    <cellStyle name="Énfasis3 5 8" xfId="39091"/>
    <cellStyle name="Énfasis3 5 9" xfId="39092"/>
    <cellStyle name="Énfasis3 6" xfId="39093"/>
    <cellStyle name="Énfasis4 2" xfId="39094"/>
    <cellStyle name="Énfasis4 2 10" xfId="39095"/>
    <cellStyle name="Énfasis4 2 11" xfId="39096"/>
    <cellStyle name="Énfasis4 2 12" xfId="39097"/>
    <cellStyle name="Énfasis4 2 13" xfId="39098"/>
    <cellStyle name="Énfasis4 2 14" xfId="39099"/>
    <cellStyle name="Énfasis4 2 2" xfId="39100"/>
    <cellStyle name="Énfasis4 2 2 2" xfId="39101"/>
    <cellStyle name="Énfasis4 2 3" xfId="39102"/>
    <cellStyle name="Énfasis4 2 3 2" xfId="39103"/>
    <cellStyle name="Énfasis4 2 4" xfId="39104"/>
    <cellStyle name="Énfasis4 2 4 2" xfId="39105"/>
    <cellStyle name="Énfasis4 2 5" xfId="39106"/>
    <cellStyle name="Énfasis4 2 5 2" xfId="39107"/>
    <cellStyle name="Énfasis4 2 6" xfId="39108"/>
    <cellStyle name="Énfasis4 2 7" xfId="39109"/>
    <cellStyle name="Énfasis4 2 8" xfId="39110"/>
    <cellStyle name="Énfasis4 2 9" xfId="39111"/>
    <cellStyle name="Énfasis4 3" xfId="39112"/>
    <cellStyle name="Énfasis4 3 10" xfId="39113"/>
    <cellStyle name="Énfasis4 3 11" xfId="39114"/>
    <cellStyle name="Énfasis4 3 12" xfId="39115"/>
    <cellStyle name="Énfasis4 3 2" xfId="39116"/>
    <cellStyle name="Énfasis4 3 3" xfId="39117"/>
    <cellStyle name="Énfasis4 3 4" xfId="39118"/>
    <cellStyle name="Énfasis4 3 5" xfId="39119"/>
    <cellStyle name="Énfasis4 3 6" xfId="39120"/>
    <cellStyle name="Énfasis4 3 7" xfId="39121"/>
    <cellStyle name="Énfasis4 3 8" xfId="39122"/>
    <cellStyle name="Énfasis4 3 9" xfId="39123"/>
    <cellStyle name="Énfasis4 4" xfId="39124"/>
    <cellStyle name="Énfasis4 4 10" xfId="39125"/>
    <cellStyle name="Énfasis4 4 11" xfId="39126"/>
    <cellStyle name="Énfasis4 4 12" xfId="39127"/>
    <cellStyle name="Énfasis4 4 13" xfId="39128"/>
    <cellStyle name="Énfasis4 4 2" xfId="39129"/>
    <cellStyle name="Énfasis4 4 3" xfId="39130"/>
    <cellStyle name="Énfasis4 4 4" xfId="39131"/>
    <cellStyle name="Énfasis4 4 5" xfId="39132"/>
    <cellStyle name="Énfasis4 4 6" xfId="39133"/>
    <cellStyle name="Énfasis4 4 7" xfId="39134"/>
    <cellStyle name="Énfasis4 4 8" xfId="39135"/>
    <cellStyle name="Énfasis4 4 9" xfId="39136"/>
    <cellStyle name="Énfasis4 5" xfId="39137"/>
    <cellStyle name="Énfasis4 5 2" xfId="39138"/>
    <cellStyle name="Énfasis4 5 3" xfId="39139"/>
    <cellStyle name="Énfasis4 5 4" xfId="39140"/>
    <cellStyle name="Énfasis4 5 5" xfId="39141"/>
    <cellStyle name="Énfasis4 5 6" xfId="39142"/>
    <cellStyle name="Énfasis4 5 7" xfId="39143"/>
    <cellStyle name="Énfasis4 5 8" xfId="39144"/>
    <cellStyle name="Énfasis4 5 9" xfId="39145"/>
    <cellStyle name="Énfasis4 6" xfId="39146"/>
    <cellStyle name="Énfasis5 2" xfId="39147"/>
    <cellStyle name="Énfasis5 2 10" xfId="39148"/>
    <cellStyle name="Énfasis5 2 11" xfId="39149"/>
    <cellStyle name="Énfasis5 2 12" xfId="39150"/>
    <cellStyle name="Énfasis5 2 13" xfId="39151"/>
    <cellStyle name="Énfasis5 2 14" xfId="39152"/>
    <cellStyle name="Énfasis5 2 2" xfId="39153"/>
    <cellStyle name="Énfasis5 2 2 2" xfId="39154"/>
    <cellStyle name="Énfasis5 2 3" xfId="39155"/>
    <cellStyle name="Énfasis5 2 3 2" xfId="39156"/>
    <cellStyle name="Énfasis5 2 4" xfId="39157"/>
    <cellStyle name="Énfasis5 2 4 2" xfId="39158"/>
    <cellStyle name="Énfasis5 2 5" xfId="39159"/>
    <cellStyle name="Énfasis5 2 5 2" xfId="39160"/>
    <cellStyle name="Énfasis5 2 6" xfId="39161"/>
    <cellStyle name="Énfasis5 2 7" xfId="39162"/>
    <cellStyle name="Énfasis5 2 8" xfId="39163"/>
    <cellStyle name="Énfasis5 2 9" xfId="39164"/>
    <cellStyle name="Énfasis5 3" xfId="39165"/>
    <cellStyle name="Énfasis5 3 10" xfId="39166"/>
    <cellStyle name="Énfasis5 3 11" xfId="39167"/>
    <cellStyle name="Énfasis5 3 12" xfId="39168"/>
    <cellStyle name="Énfasis5 3 2" xfId="39169"/>
    <cellStyle name="Énfasis5 3 3" xfId="39170"/>
    <cellStyle name="Énfasis5 3 4" xfId="39171"/>
    <cellStyle name="Énfasis5 3 5" xfId="39172"/>
    <cellStyle name="Énfasis5 3 6" xfId="39173"/>
    <cellStyle name="Énfasis5 3 7" xfId="39174"/>
    <cellStyle name="Énfasis5 3 8" xfId="39175"/>
    <cellStyle name="Énfasis5 3 9" xfId="39176"/>
    <cellStyle name="Énfasis5 4" xfId="39177"/>
    <cellStyle name="Énfasis5 4 10" xfId="39178"/>
    <cellStyle name="Énfasis5 4 11" xfId="39179"/>
    <cellStyle name="Énfasis5 4 12" xfId="39180"/>
    <cellStyle name="Énfasis5 4 13" xfId="39181"/>
    <cellStyle name="Énfasis5 4 2" xfId="39182"/>
    <cellStyle name="Énfasis5 4 3" xfId="39183"/>
    <cellStyle name="Énfasis5 4 4" xfId="39184"/>
    <cellStyle name="Énfasis5 4 5" xfId="39185"/>
    <cellStyle name="Énfasis5 4 6" xfId="39186"/>
    <cellStyle name="Énfasis5 4 7" xfId="39187"/>
    <cellStyle name="Énfasis5 4 8" xfId="39188"/>
    <cellStyle name="Énfasis5 4 9" xfId="39189"/>
    <cellStyle name="Énfasis5 5" xfId="39190"/>
    <cellStyle name="Énfasis5 5 2" xfId="39191"/>
    <cellStyle name="Énfasis5 5 3" xfId="39192"/>
    <cellStyle name="Énfasis5 5 4" xfId="39193"/>
    <cellStyle name="Énfasis5 5 5" xfId="39194"/>
    <cellStyle name="Énfasis5 5 6" xfId="39195"/>
    <cellStyle name="Énfasis5 5 7" xfId="39196"/>
    <cellStyle name="Énfasis5 5 8" xfId="39197"/>
    <cellStyle name="Énfasis5 5 9" xfId="39198"/>
    <cellStyle name="Énfasis5 6" xfId="39199"/>
    <cellStyle name="Énfasis6 2" xfId="39200"/>
    <cellStyle name="Énfasis6 2 10" xfId="39201"/>
    <cellStyle name="Énfasis6 2 11" xfId="39202"/>
    <cellStyle name="Énfasis6 2 12" xfId="39203"/>
    <cellStyle name="Énfasis6 2 13" xfId="39204"/>
    <cellStyle name="Énfasis6 2 14" xfId="39205"/>
    <cellStyle name="Énfasis6 2 2" xfId="39206"/>
    <cellStyle name="Énfasis6 2 2 2" xfId="39207"/>
    <cellStyle name="Énfasis6 2 3" xfId="39208"/>
    <cellStyle name="Énfasis6 2 3 2" xfId="39209"/>
    <cellStyle name="Énfasis6 2 4" xfId="39210"/>
    <cellStyle name="Énfasis6 2 4 2" xfId="39211"/>
    <cellStyle name="Énfasis6 2 5" xfId="39212"/>
    <cellStyle name="Énfasis6 2 5 2" xfId="39213"/>
    <cellStyle name="Énfasis6 2 6" xfId="39214"/>
    <cellStyle name="Énfasis6 2 7" xfId="39215"/>
    <cellStyle name="Énfasis6 2 8" xfId="39216"/>
    <cellStyle name="Énfasis6 2 9" xfId="39217"/>
    <cellStyle name="Énfasis6 3" xfId="39218"/>
    <cellStyle name="Énfasis6 3 10" xfId="39219"/>
    <cellStyle name="Énfasis6 3 11" xfId="39220"/>
    <cellStyle name="Énfasis6 3 12" xfId="39221"/>
    <cellStyle name="Énfasis6 3 2" xfId="39222"/>
    <cellStyle name="Énfasis6 3 3" xfId="39223"/>
    <cellStyle name="Énfasis6 3 4" xfId="39224"/>
    <cellStyle name="Énfasis6 3 5" xfId="39225"/>
    <cellStyle name="Énfasis6 3 6" xfId="39226"/>
    <cellStyle name="Énfasis6 3 7" xfId="39227"/>
    <cellStyle name="Énfasis6 3 8" xfId="39228"/>
    <cellStyle name="Énfasis6 3 9" xfId="39229"/>
    <cellStyle name="Énfasis6 4" xfId="39230"/>
    <cellStyle name="Énfasis6 4 10" xfId="39231"/>
    <cellStyle name="Énfasis6 4 11" xfId="39232"/>
    <cellStyle name="Énfasis6 4 12" xfId="39233"/>
    <cellStyle name="Énfasis6 4 13" xfId="39234"/>
    <cellStyle name="Énfasis6 4 2" xfId="39235"/>
    <cellStyle name="Énfasis6 4 3" xfId="39236"/>
    <cellStyle name="Énfasis6 4 4" xfId="39237"/>
    <cellStyle name="Énfasis6 4 5" xfId="39238"/>
    <cellStyle name="Énfasis6 4 6" xfId="39239"/>
    <cellStyle name="Énfasis6 4 7" xfId="39240"/>
    <cellStyle name="Énfasis6 4 8" xfId="39241"/>
    <cellStyle name="Énfasis6 4 9" xfId="39242"/>
    <cellStyle name="Énfasis6 5" xfId="39243"/>
    <cellStyle name="Énfasis6 5 2" xfId="39244"/>
    <cellStyle name="Énfasis6 5 3" xfId="39245"/>
    <cellStyle name="Énfasis6 5 4" xfId="39246"/>
    <cellStyle name="Énfasis6 5 5" xfId="39247"/>
    <cellStyle name="Énfasis6 5 6" xfId="39248"/>
    <cellStyle name="Énfasis6 5 7" xfId="39249"/>
    <cellStyle name="Énfasis6 5 8" xfId="39250"/>
    <cellStyle name="Énfasis6 5 9" xfId="39251"/>
    <cellStyle name="Énfasis6 6" xfId="39252"/>
    <cellStyle name="Entrada 2" xfId="39253"/>
    <cellStyle name="Entrada 2 10" xfId="39254"/>
    <cellStyle name="Entrada 2 11" xfId="39255"/>
    <cellStyle name="Entrada 2 12" xfId="39256"/>
    <cellStyle name="Entrada 2 13" xfId="39257"/>
    <cellStyle name="Entrada 2 14" xfId="39258"/>
    <cellStyle name="Entrada 2 2" xfId="39259"/>
    <cellStyle name="Entrada 2 2 2" xfId="39260"/>
    <cellStyle name="Entrada 2 3" xfId="39261"/>
    <cellStyle name="Entrada 2 3 2" xfId="39262"/>
    <cellStyle name="Entrada 2 4" xfId="39263"/>
    <cellStyle name="Entrada 2 4 2" xfId="39264"/>
    <cellStyle name="Entrada 2 5" xfId="39265"/>
    <cellStyle name="Entrada 2 5 2" xfId="39266"/>
    <cellStyle name="Entrada 2 6" xfId="39267"/>
    <cellStyle name="Entrada 2 7" xfId="39268"/>
    <cellStyle name="Entrada 2 8" xfId="39269"/>
    <cellStyle name="Entrada 2 9" xfId="39270"/>
    <cellStyle name="Entrada 3" xfId="39271"/>
    <cellStyle name="Entrada 3 10" xfId="39272"/>
    <cellStyle name="Entrada 3 11" xfId="39273"/>
    <cellStyle name="Entrada 3 12" xfId="39274"/>
    <cellStyle name="Entrada 3 2" xfId="39275"/>
    <cellStyle name="Entrada 3 3" xfId="39276"/>
    <cellStyle name="Entrada 3 4" xfId="39277"/>
    <cellStyle name="Entrada 3 5" xfId="39278"/>
    <cellStyle name="Entrada 3 6" xfId="39279"/>
    <cellStyle name="Entrada 3 7" xfId="39280"/>
    <cellStyle name="Entrada 3 8" xfId="39281"/>
    <cellStyle name="Entrada 3 9" xfId="39282"/>
    <cellStyle name="Entrada 4" xfId="39283"/>
    <cellStyle name="Entrada 4 10" xfId="39284"/>
    <cellStyle name="Entrada 4 11" xfId="39285"/>
    <cellStyle name="Entrada 4 12" xfId="39286"/>
    <cellStyle name="Entrada 4 13" xfId="39287"/>
    <cellStyle name="Entrada 4 2" xfId="39288"/>
    <cellStyle name="Entrada 4 3" xfId="39289"/>
    <cellStyle name="Entrada 4 4" xfId="39290"/>
    <cellStyle name="Entrada 4 5" xfId="39291"/>
    <cellStyle name="Entrada 4 6" xfId="39292"/>
    <cellStyle name="Entrada 4 7" xfId="39293"/>
    <cellStyle name="Entrada 4 8" xfId="39294"/>
    <cellStyle name="Entrada 4 9" xfId="39295"/>
    <cellStyle name="Entrada 5" xfId="39296"/>
    <cellStyle name="Entrada 5 2" xfId="39297"/>
    <cellStyle name="Entrada 5 3" xfId="39298"/>
    <cellStyle name="Entrada 5 4" xfId="39299"/>
    <cellStyle name="Entrada 5 5" xfId="39300"/>
    <cellStyle name="Entrada 5 6" xfId="39301"/>
    <cellStyle name="Entrada 5 7" xfId="39302"/>
    <cellStyle name="Entrada 5 8" xfId="39303"/>
    <cellStyle name="Entrada 5 9" xfId="39304"/>
    <cellStyle name="Entrada 6" xfId="39305"/>
    <cellStyle name="Estilo 1" xfId="39306"/>
    <cellStyle name="Euro" xfId="39307"/>
    <cellStyle name="Euro 10" xfId="39308"/>
    <cellStyle name="Euro 10 2" xfId="39309"/>
    <cellStyle name="Euro 10 3" xfId="39310"/>
    <cellStyle name="Euro 10 4" xfId="39311"/>
    <cellStyle name="Euro 10 5" xfId="39312"/>
    <cellStyle name="Euro 10 6" xfId="39313"/>
    <cellStyle name="Euro 10 7" xfId="39314"/>
    <cellStyle name="Euro 10 8" xfId="39315"/>
    <cellStyle name="Euro 10 9" xfId="39316"/>
    <cellStyle name="Euro 11" xfId="39317"/>
    <cellStyle name="Euro 11 10" xfId="39318"/>
    <cellStyle name="Euro 11 11" xfId="39319"/>
    <cellStyle name="Euro 11 2" xfId="39320"/>
    <cellStyle name="Euro 11 2 2" xfId="39321"/>
    <cellStyle name="Euro 11 2 3" xfId="39322"/>
    <cellStyle name="Euro 11 2 4" xfId="39323"/>
    <cellStyle name="Euro 11 2 5" xfId="39324"/>
    <cellStyle name="Euro 11 2 6" xfId="39325"/>
    <cellStyle name="Euro 11 2 7" xfId="39326"/>
    <cellStyle name="Euro 11 2 8" xfId="39327"/>
    <cellStyle name="Euro 11 2 9" xfId="39328"/>
    <cellStyle name="Euro 11 3" xfId="39329"/>
    <cellStyle name="Euro 11 3 2" xfId="39330"/>
    <cellStyle name="Euro 11 3 3" xfId="39331"/>
    <cellStyle name="Euro 11 3 4" xfId="39332"/>
    <cellStyle name="Euro 11 3 5" xfId="39333"/>
    <cellStyle name="Euro 11 3 6" xfId="39334"/>
    <cellStyle name="Euro 11 3 7" xfId="39335"/>
    <cellStyle name="Euro 11 3 8" xfId="39336"/>
    <cellStyle name="Euro 11 3 9" xfId="39337"/>
    <cellStyle name="Euro 11 4" xfId="39338"/>
    <cellStyle name="Euro 11 5" xfId="39339"/>
    <cellStyle name="Euro 11 6" xfId="39340"/>
    <cellStyle name="Euro 11 7" xfId="39341"/>
    <cellStyle name="Euro 11 8" xfId="39342"/>
    <cellStyle name="Euro 11 9" xfId="39343"/>
    <cellStyle name="Euro 12" xfId="39344"/>
    <cellStyle name="Euro 12 2" xfId="39345"/>
    <cellStyle name="Euro 12 3" xfId="39346"/>
    <cellStyle name="Euro 12 4" xfId="39347"/>
    <cellStyle name="Euro 12 5" xfId="39348"/>
    <cellStyle name="Euro 12 6" xfId="39349"/>
    <cellStyle name="Euro 12 7" xfId="39350"/>
    <cellStyle name="Euro 12 8" xfId="39351"/>
    <cellStyle name="Euro 12 9" xfId="39352"/>
    <cellStyle name="Euro 13" xfId="39353"/>
    <cellStyle name="Euro 13 2" xfId="39354"/>
    <cellStyle name="Euro 13 3" xfId="39355"/>
    <cellStyle name="Euro 13 4" xfId="39356"/>
    <cellStyle name="Euro 13 5" xfId="39357"/>
    <cellStyle name="Euro 13 6" xfId="39358"/>
    <cellStyle name="Euro 13 7" xfId="39359"/>
    <cellStyle name="Euro 13 8" xfId="39360"/>
    <cellStyle name="Euro 13 9" xfId="39361"/>
    <cellStyle name="Euro 14" xfId="39362"/>
    <cellStyle name="Euro 14 2" xfId="39363"/>
    <cellStyle name="Euro 14 3" xfId="39364"/>
    <cellStyle name="Euro 14 4" xfId="39365"/>
    <cellStyle name="Euro 14 5" xfId="39366"/>
    <cellStyle name="Euro 14 6" xfId="39367"/>
    <cellStyle name="Euro 14 7" xfId="39368"/>
    <cellStyle name="Euro 14 8" xfId="39369"/>
    <cellStyle name="Euro 14 9" xfId="39370"/>
    <cellStyle name="Euro 15" xfId="39371"/>
    <cellStyle name="Euro 15 2" xfId="39372"/>
    <cellStyle name="Euro 15 3" xfId="39373"/>
    <cellStyle name="Euro 15 4" xfId="39374"/>
    <cellStyle name="Euro 15 5" xfId="39375"/>
    <cellStyle name="Euro 15 6" xfId="39376"/>
    <cellStyle name="Euro 15 7" xfId="39377"/>
    <cellStyle name="Euro 15 8" xfId="39378"/>
    <cellStyle name="Euro 15 9" xfId="39379"/>
    <cellStyle name="Euro 16" xfId="39380"/>
    <cellStyle name="Euro 16 10" xfId="39381"/>
    <cellStyle name="Euro 16 2" xfId="39382"/>
    <cellStyle name="Euro 16 2 2" xfId="39383"/>
    <cellStyle name="Euro 16 2 3" xfId="39384"/>
    <cellStyle name="Euro 16 2 4" xfId="39385"/>
    <cellStyle name="Euro 16 2 5" xfId="39386"/>
    <cellStyle name="Euro 16 2 6" xfId="39387"/>
    <cellStyle name="Euro 16 2 7" xfId="39388"/>
    <cellStyle name="Euro 16 2 8" xfId="39389"/>
    <cellStyle name="Euro 16 2 9" xfId="39390"/>
    <cellStyle name="Euro 16 3" xfId="39391"/>
    <cellStyle name="Euro 16 4" xfId="39392"/>
    <cellStyle name="Euro 16 5" xfId="39393"/>
    <cellStyle name="Euro 16 6" xfId="39394"/>
    <cellStyle name="Euro 16 7" xfId="39395"/>
    <cellStyle name="Euro 16 8" xfId="39396"/>
    <cellStyle name="Euro 16 9" xfId="39397"/>
    <cellStyle name="Euro 17" xfId="39398"/>
    <cellStyle name="Euro 17 2" xfId="39399"/>
    <cellStyle name="Euro 17 3" xfId="39400"/>
    <cellStyle name="Euro 17 4" xfId="39401"/>
    <cellStyle name="Euro 17 5" xfId="39402"/>
    <cellStyle name="Euro 17 6" xfId="39403"/>
    <cellStyle name="Euro 17 7" xfId="39404"/>
    <cellStyle name="Euro 17 8" xfId="39405"/>
    <cellStyle name="Euro 17 9" xfId="39406"/>
    <cellStyle name="Euro 18" xfId="39407"/>
    <cellStyle name="Euro 18 2" xfId="39408"/>
    <cellStyle name="Euro 18 3" xfId="39409"/>
    <cellStyle name="Euro 18 4" xfId="39410"/>
    <cellStyle name="Euro 18 5" xfId="39411"/>
    <cellStyle name="Euro 18 6" xfId="39412"/>
    <cellStyle name="Euro 18 7" xfId="39413"/>
    <cellStyle name="Euro 18 8" xfId="39414"/>
    <cellStyle name="Euro 18 9" xfId="39415"/>
    <cellStyle name="Euro 19" xfId="39416"/>
    <cellStyle name="Euro 19 10" xfId="39417"/>
    <cellStyle name="Euro 19 2" xfId="39418"/>
    <cellStyle name="Euro 19 2 2" xfId="39419"/>
    <cellStyle name="Euro 19 2 3" xfId="39420"/>
    <cellStyle name="Euro 19 2 4" xfId="39421"/>
    <cellStyle name="Euro 19 2 5" xfId="39422"/>
    <cellStyle name="Euro 19 2 6" xfId="39423"/>
    <cellStyle name="Euro 19 2 7" xfId="39424"/>
    <cellStyle name="Euro 19 2 8" xfId="39425"/>
    <cellStyle name="Euro 19 2 9" xfId="39426"/>
    <cellStyle name="Euro 19 3" xfId="39427"/>
    <cellStyle name="Euro 19 4" xfId="39428"/>
    <cellStyle name="Euro 19 5" xfId="39429"/>
    <cellStyle name="Euro 19 6" xfId="39430"/>
    <cellStyle name="Euro 19 7" xfId="39431"/>
    <cellStyle name="Euro 19 8" xfId="39432"/>
    <cellStyle name="Euro 19 9" xfId="39433"/>
    <cellStyle name="Euro 2" xfId="39434"/>
    <cellStyle name="Euro 2 10" xfId="39435"/>
    <cellStyle name="Euro 2 11" xfId="39436"/>
    <cellStyle name="Euro 2 12" xfId="39437"/>
    <cellStyle name="Euro 2 2" xfId="39438"/>
    <cellStyle name="Euro 2 2 2" xfId="39439"/>
    <cellStyle name="Euro 2 2 3" xfId="39440"/>
    <cellStyle name="Euro 2 2 4" xfId="39441"/>
    <cellStyle name="Euro 2 2 5" xfId="39442"/>
    <cellStyle name="Euro 2 2 6" xfId="39443"/>
    <cellStyle name="Euro 2 2 7" xfId="39444"/>
    <cellStyle name="Euro 2 2 8" xfId="39445"/>
    <cellStyle name="Euro 2 2 9" xfId="39446"/>
    <cellStyle name="Euro 2 3" xfId="39447"/>
    <cellStyle name="Euro 2 3 2" xfId="39448"/>
    <cellStyle name="Euro 2 3 3" xfId="39449"/>
    <cellStyle name="Euro 2 3 4" xfId="39450"/>
    <cellStyle name="Euro 2 3 5" xfId="39451"/>
    <cellStyle name="Euro 2 3 6" xfId="39452"/>
    <cellStyle name="Euro 2 3 7" xfId="39453"/>
    <cellStyle name="Euro 2 3 8" xfId="39454"/>
    <cellStyle name="Euro 2 3 9" xfId="39455"/>
    <cellStyle name="Euro 2 4" xfId="39456"/>
    <cellStyle name="Euro 2 5" xfId="39457"/>
    <cellStyle name="Euro 2 6" xfId="39458"/>
    <cellStyle name="Euro 2 7" xfId="39459"/>
    <cellStyle name="Euro 2 8" xfId="39460"/>
    <cellStyle name="Euro 2 9" xfId="39461"/>
    <cellStyle name="Euro 20" xfId="39462"/>
    <cellStyle name="Euro 20 2" xfId="39463"/>
    <cellStyle name="Euro 20 3" xfId="39464"/>
    <cellStyle name="Euro 20 4" xfId="39465"/>
    <cellStyle name="Euro 20 5" xfId="39466"/>
    <cellStyle name="Euro 20 6" xfId="39467"/>
    <cellStyle name="Euro 20 7" xfId="39468"/>
    <cellStyle name="Euro 20 8" xfId="39469"/>
    <cellStyle name="Euro 20 9" xfId="39470"/>
    <cellStyle name="Euro 21" xfId="39471"/>
    <cellStyle name="Euro 21 2" xfId="39472"/>
    <cellStyle name="Euro 21 3" xfId="39473"/>
    <cellStyle name="Euro 21 4" xfId="39474"/>
    <cellStyle name="Euro 21 5" xfId="39475"/>
    <cellStyle name="Euro 21 6" xfId="39476"/>
    <cellStyle name="Euro 21 7" xfId="39477"/>
    <cellStyle name="Euro 21 8" xfId="39478"/>
    <cellStyle name="Euro 21 9" xfId="39479"/>
    <cellStyle name="Euro 22" xfId="39480"/>
    <cellStyle name="Euro 22 10" xfId="39481"/>
    <cellStyle name="Euro 22 10 2" xfId="39482"/>
    <cellStyle name="Euro 22 10 3" xfId="39483"/>
    <cellStyle name="Euro 22 10 4" xfId="39484"/>
    <cellStyle name="Euro 22 10 5" xfId="39485"/>
    <cellStyle name="Euro 22 10 6" xfId="39486"/>
    <cellStyle name="Euro 22 10 7" xfId="39487"/>
    <cellStyle name="Euro 22 10 8" xfId="39488"/>
    <cellStyle name="Euro 22 10 9" xfId="39489"/>
    <cellStyle name="Euro 22 11" xfId="39490"/>
    <cellStyle name="Euro 22 11 2" xfId="39491"/>
    <cellStyle name="Euro 22 11 3" xfId="39492"/>
    <cellStyle name="Euro 22 11 4" xfId="39493"/>
    <cellStyle name="Euro 22 11 5" xfId="39494"/>
    <cellStyle name="Euro 22 11 6" xfId="39495"/>
    <cellStyle name="Euro 22 11 7" xfId="39496"/>
    <cellStyle name="Euro 22 11 8" xfId="39497"/>
    <cellStyle name="Euro 22 11 9" xfId="39498"/>
    <cellStyle name="Euro 22 12" xfId="39499"/>
    <cellStyle name="Euro 22 12 2" xfId="39500"/>
    <cellStyle name="Euro 22 12 3" xfId="39501"/>
    <cellStyle name="Euro 22 12 4" xfId="39502"/>
    <cellStyle name="Euro 22 12 5" xfId="39503"/>
    <cellStyle name="Euro 22 12 6" xfId="39504"/>
    <cellStyle name="Euro 22 12 7" xfId="39505"/>
    <cellStyle name="Euro 22 12 8" xfId="39506"/>
    <cellStyle name="Euro 22 12 9" xfId="39507"/>
    <cellStyle name="Euro 22 13" xfId="39508"/>
    <cellStyle name="Euro 22 14" xfId="39509"/>
    <cellStyle name="Euro 22 15" xfId="39510"/>
    <cellStyle name="Euro 22 16" xfId="39511"/>
    <cellStyle name="Euro 22 17" xfId="39512"/>
    <cellStyle name="Euro 22 18" xfId="39513"/>
    <cellStyle name="Euro 22 19" xfId="39514"/>
    <cellStyle name="Euro 22 2" xfId="39515"/>
    <cellStyle name="Euro 22 2 2" xfId="39516"/>
    <cellStyle name="Euro 22 2 3" xfId="39517"/>
    <cellStyle name="Euro 22 2 4" xfId="39518"/>
    <cellStyle name="Euro 22 2 5" xfId="39519"/>
    <cellStyle name="Euro 22 2 6" xfId="39520"/>
    <cellStyle name="Euro 22 2 7" xfId="39521"/>
    <cellStyle name="Euro 22 2 8" xfId="39522"/>
    <cellStyle name="Euro 22 2 9" xfId="39523"/>
    <cellStyle name="Euro 22 20" xfId="39524"/>
    <cellStyle name="Euro 22 3" xfId="39525"/>
    <cellStyle name="Euro 22 3 2" xfId="39526"/>
    <cellStyle name="Euro 22 3 3" xfId="39527"/>
    <cellStyle name="Euro 22 3 4" xfId="39528"/>
    <cellStyle name="Euro 22 3 5" xfId="39529"/>
    <cellStyle name="Euro 22 3 6" xfId="39530"/>
    <cellStyle name="Euro 22 3 7" xfId="39531"/>
    <cellStyle name="Euro 22 3 8" xfId="39532"/>
    <cellStyle name="Euro 22 3 9" xfId="39533"/>
    <cellStyle name="Euro 22 4" xfId="39534"/>
    <cellStyle name="Euro 22 4 2" xfId="39535"/>
    <cellStyle name="Euro 22 4 3" xfId="39536"/>
    <cellStyle name="Euro 22 4 4" xfId="39537"/>
    <cellStyle name="Euro 22 4 5" xfId="39538"/>
    <cellStyle name="Euro 22 4 6" xfId="39539"/>
    <cellStyle name="Euro 22 4 7" xfId="39540"/>
    <cellStyle name="Euro 22 4 8" xfId="39541"/>
    <cellStyle name="Euro 22 4 9" xfId="39542"/>
    <cellStyle name="Euro 22 5" xfId="39543"/>
    <cellStyle name="Euro 22 5 2" xfId="39544"/>
    <cellStyle name="Euro 22 5 3" xfId="39545"/>
    <cellStyle name="Euro 22 5 4" xfId="39546"/>
    <cellStyle name="Euro 22 5 5" xfId="39547"/>
    <cellStyle name="Euro 22 5 6" xfId="39548"/>
    <cellStyle name="Euro 22 5 7" xfId="39549"/>
    <cellStyle name="Euro 22 5 8" xfId="39550"/>
    <cellStyle name="Euro 22 5 9" xfId="39551"/>
    <cellStyle name="Euro 22 6" xfId="39552"/>
    <cellStyle name="Euro 22 6 2" xfId="39553"/>
    <cellStyle name="Euro 22 6 3" xfId="39554"/>
    <cellStyle name="Euro 22 6 4" xfId="39555"/>
    <cellStyle name="Euro 22 6 5" xfId="39556"/>
    <cellStyle name="Euro 22 6 6" xfId="39557"/>
    <cellStyle name="Euro 22 6 7" xfId="39558"/>
    <cellStyle name="Euro 22 6 8" xfId="39559"/>
    <cellStyle name="Euro 22 6 9" xfId="39560"/>
    <cellStyle name="Euro 22 7" xfId="39561"/>
    <cellStyle name="Euro 22 7 2" xfId="39562"/>
    <cellStyle name="Euro 22 7 3" xfId="39563"/>
    <cellStyle name="Euro 22 7 4" xfId="39564"/>
    <cellStyle name="Euro 22 7 5" xfId="39565"/>
    <cellStyle name="Euro 22 7 6" xfId="39566"/>
    <cellStyle name="Euro 22 7 7" xfId="39567"/>
    <cellStyle name="Euro 22 7 8" xfId="39568"/>
    <cellStyle name="Euro 22 7 9" xfId="39569"/>
    <cellStyle name="Euro 22 8" xfId="39570"/>
    <cellStyle name="Euro 22 8 2" xfId="39571"/>
    <cellStyle name="Euro 22 8 3" xfId="39572"/>
    <cellStyle name="Euro 22 8 4" xfId="39573"/>
    <cellStyle name="Euro 22 8 5" xfId="39574"/>
    <cellStyle name="Euro 22 8 6" xfId="39575"/>
    <cellStyle name="Euro 22 8 7" xfId="39576"/>
    <cellStyle name="Euro 22 8 8" xfId="39577"/>
    <cellStyle name="Euro 22 8 9" xfId="39578"/>
    <cellStyle name="Euro 22 9" xfId="39579"/>
    <cellStyle name="Euro 22 9 2" xfId="39580"/>
    <cellStyle name="Euro 22 9 3" xfId="39581"/>
    <cellStyle name="Euro 22 9 4" xfId="39582"/>
    <cellStyle name="Euro 22 9 5" xfId="39583"/>
    <cellStyle name="Euro 22 9 6" xfId="39584"/>
    <cellStyle name="Euro 22 9 7" xfId="39585"/>
    <cellStyle name="Euro 22 9 8" xfId="39586"/>
    <cellStyle name="Euro 22 9 9" xfId="39587"/>
    <cellStyle name="Euro 23" xfId="39588"/>
    <cellStyle name="Euro 23 10" xfId="39589"/>
    <cellStyle name="Euro 23 10 2" xfId="39590"/>
    <cellStyle name="Euro 23 10 3" xfId="39591"/>
    <cellStyle name="Euro 23 10 4" xfId="39592"/>
    <cellStyle name="Euro 23 10 5" xfId="39593"/>
    <cellStyle name="Euro 23 10 6" xfId="39594"/>
    <cellStyle name="Euro 23 10 7" xfId="39595"/>
    <cellStyle name="Euro 23 10 8" xfId="39596"/>
    <cellStyle name="Euro 23 10 9" xfId="39597"/>
    <cellStyle name="Euro 23 11" xfId="39598"/>
    <cellStyle name="Euro 23 12" xfId="39599"/>
    <cellStyle name="Euro 23 13" xfId="39600"/>
    <cellStyle name="Euro 23 14" xfId="39601"/>
    <cellStyle name="Euro 23 15" xfId="39602"/>
    <cellStyle name="Euro 23 16" xfId="39603"/>
    <cellStyle name="Euro 23 17" xfId="39604"/>
    <cellStyle name="Euro 23 18" xfId="39605"/>
    <cellStyle name="Euro 23 2" xfId="39606"/>
    <cellStyle name="Euro 23 2 2" xfId="39607"/>
    <cellStyle name="Euro 23 2 3" xfId="39608"/>
    <cellStyle name="Euro 23 2 4" xfId="39609"/>
    <cellStyle name="Euro 23 2 5" xfId="39610"/>
    <cellStyle name="Euro 23 2 6" xfId="39611"/>
    <cellStyle name="Euro 23 2 7" xfId="39612"/>
    <cellStyle name="Euro 23 2 8" xfId="39613"/>
    <cellStyle name="Euro 23 2 9" xfId="39614"/>
    <cellStyle name="Euro 23 3" xfId="39615"/>
    <cellStyle name="Euro 23 3 2" xfId="39616"/>
    <cellStyle name="Euro 23 3 3" xfId="39617"/>
    <cellStyle name="Euro 23 3 4" xfId="39618"/>
    <cellStyle name="Euro 23 3 5" xfId="39619"/>
    <cellStyle name="Euro 23 3 6" xfId="39620"/>
    <cellStyle name="Euro 23 3 7" xfId="39621"/>
    <cellStyle name="Euro 23 3 8" xfId="39622"/>
    <cellStyle name="Euro 23 3 9" xfId="39623"/>
    <cellStyle name="Euro 23 4" xfId="39624"/>
    <cellStyle name="Euro 23 4 2" xfId="39625"/>
    <cellStyle name="Euro 23 4 3" xfId="39626"/>
    <cellStyle name="Euro 23 4 4" xfId="39627"/>
    <cellStyle name="Euro 23 4 5" xfId="39628"/>
    <cellStyle name="Euro 23 4 6" xfId="39629"/>
    <cellStyle name="Euro 23 4 7" xfId="39630"/>
    <cellStyle name="Euro 23 4 8" xfId="39631"/>
    <cellStyle name="Euro 23 4 9" xfId="39632"/>
    <cellStyle name="Euro 23 5" xfId="39633"/>
    <cellStyle name="Euro 23 5 2" xfId="39634"/>
    <cellStyle name="Euro 23 5 3" xfId="39635"/>
    <cellStyle name="Euro 23 5 4" xfId="39636"/>
    <cellStyle name="Euro 23 5 5" xfId="39637"/>
    <cellStyle name="Euro 23 5 6" xfId="39638"/>
    <cellStyle name="Euro 23 5 7" xfId="39639"/>
    <cellStyle name="Euro 23 5 8" xfId="39640"/>
    <cellStyle name="Euro 23 5 9" xfId="39641"/>
    <cellStyle name="Euro 23 6" xfId="39642"/>
    <cellStyle name="Euro 23 6 2" xfId="39643"/>
    <cellStyle name="Euro 23 6 3" xfId="39644"/>
    <cellStyle name="Euro 23 6 4" xfId="39645"/>
    <cellStyle name="Euro 23 6 5" xfId="39646"/>
    <cellStyle name="Euro 23 6 6" xfId="39647"/>
    <cellStyle name="Euro 23 6 7" xfId="39648"/>
    <cellStyle name="Euro 23 6 8" xfId="39649"/>
    <cellStyle name="Euro 23 6 9" xfId="39650"/>
    <cellStyle name="Euro 23 7" xfId="39651"/>
    <cellStyle name="Euro 23 7 2" xfId="39652"/>
    <cellStyle name="Euro 23 7 3" xfId="39653"/>
    <cellStyle name="Euro 23 7 4" xfId="39654"/>
    <cellStyle name="Euro 23 7 5" xfId="39655"/>
    <cellStyle name="Euro 23 7 6" xfId="39656"/>
    <cellStyle name="Euro 23 7 7" xfId="39657"/>
    <cellStyle name="Euro 23 7 8" xfId="39658"/>
    <cellStyle name="Euro 23 7 9" xfId="39659"/>
    <cellStyle name="Euro 23 8" xfId="39660"/>
    <cellStyle name="Euro 23 8 2" xfId="39661"/>
    <cellStyle name="Euro 23 8 3" xfId="39662"/>
    <cellStyle name="Euro 23 8 4" xfId="39663"/>
    <cellStyle name="Euro 23 8 5" xfId="39664"/>
    <cellStyle name="Euro 23 8 6" xfId="39665"/>
    <cellStyle name="Euro 23 8 7" xfId="39666"/>
    <cellStyle name="Euro 23 8 8" xfId="39667"/>
    <cellStyle name="Euro 23 8 9" xfId="39668"/>
    <cellStyle name="Euro 23 9" xfId="39669"/>
    <cellStyle name="Euro 23 9 2" xfId="39670"/>
    <cellStyle name="Euro 23 9 3" xfId="39671"/>
    <cellStyle name="Euro 23 9 4" xfId="39672"/>
    <cellStyle name="Euro 23 9 5" xfId="39673"/>
    <cellStyle name="Euro 23 9 6" xfId="39674"/>
    <cellStyle name="Euro 23 9 7" xfId="39675"/>
    <cellStyle name="Euro 23 9 8" xfId="39676"/>
    <cellStyle name="Euro 23 9 9" xfId="39677"/>
    <cellStyle name="Euro 24" xfId="39678"/>
    <cellStyle name="Euro 24 10" xfId="39679"/>
    <cellStyle name="Euro 24 10 2" xfId="39680"/>
    <cellStyle name="Euro 24 10 3" xfId="39681"/>
    <cellStyle name="Euro 24 10 4" xfId="39682"/>
    <cellStyle name="Euro 24 10 5" xfId="39683"/>
    <cellStyle name="Euro 24 10 6" xfId="39684"/>
    <cellStyle name="Euro 24 10 7" xfId="39685"/>
    <cellStyle name="Euro 24 10 8" xfId="39686"/>
    <cellStyle name="Euro 24 10 9" xfId="39687"/>
    <cellStyle name="Euro 24 11" xfId="39688"/>
    <cellStyle name="Euro 24 12" xfId="39689"/>
    <cellStyle name="Euro 24 13" xfId="39690"/>
    <cellStyle name="Euro 24 14" xfId="39691"/>
    <cellStyle name="Euro 24 15" xfId="39692"/>
    <cellStyle name="Euro 24 16" xfId="39693"/>
    <cellStyle name="Euro 24 17" xfId="39694"/>
    <cellStyle name="Euro 24 18" xfId="39695"/>
    <cellStyle name="Euro 24 2" xfId="39696"/>
    <cellStyle name="Euro 24 2 2" xfId="39697"/>
    <cellStyle name="Euro 24 2 3" xfId="39698"/>
    <cellStyle name="Euro 24 2 4" xfId="39699"/>
    <cellStyle name="Euro 24 2 5" xfId="39700"/>
    <cellStyle name="Euro 24 2 6" xfId="39701"/>
    <cellStyle name="Euro 24 2 7" xfId="39702"/>
    <cellStyle name="Euro 24 2 8" xfId="39703"/>
    <cellStyle name="Euro 24 2 9" xfId="39704"/>
    <cellStyle name="Euro 24 3" xfId="39705"/>
    <cellStyle name="Euro 24 3 2" xfId="39706"/>
    <cellStyle name="Euro 24 3 3" xfId="39707"/>
    <cellStyle name="Euro 24 3 4" xfId="39708"/>
    <cellStyle name="Euro 24 3 5" xfId="39709"/>
    <cellStyle name="Euro 24 3 6" xfId="39710"/>
    <cellStyle name="Euro 24 3 7" xfId="39711"/>
    <cellStyle name="Euro 24 3 8" xfId="39712"/>
    <cellStyle name="Euro 24 3 9" xfId="39713"/>
    <cellStyle name="Euro 24 4" xfId="39714"/>
    <cellStyle name="Euro 24 4 2" xfId="39715"/>
    <cellStyle name="Euro 24 4 3" xfId="39716"/>
    <cellStyle name="Euro 24 4 4" xfId="39717"/>
    <cellStyle name="Euro 24 4 5" xfId="39718"/>
    <cellStyle name="Euro 24 4 6" xfId="39719"/>
    <cellStyle name="Euro 24 4 7" xfId="39720"/>
    <cellStyle name="Euro 24 4 8" xfId="39721"/>
    <cellStyle name="Euro 24 4 9" xfId="39722"/>
    <cellStyle name="Euro 24 5" xfId="39723"/>
    <cellStyle name="Euro 24 5 2" xfId="39724"/>
    <cellStyle name="Euro 24 5 3" xfId="39725"/>
    <cellStyle name="Euro 24 5 4" xfId="39726"/>
    <cellStyle name="Euro 24 5 5" xfId="39727"/>
    <cellStyle name="Euro 24 5 6" xfId="39728"/>
    <cellStyle name="Euro 24 5 7" xfId="39729"/>
    <cellStyle name="Euro 24 5 8" xfId="39730"/>
    <cellStyle name="Euro 24 5 9" xfId="39731"/>
    <cellStyle name="Euro 24 6" xfId="39732"/>
    <cellStyle name="Euro 24 6 2" xfId="39733"/>
    <cellStyle name="Euro 24 6 3" xfId="39734"/>
    <cellStyle name="Euro 24 6 4" xfId="39735"/>
    <cellStyle name="Euro 24 6 5" xfId="39736"/>
    <cellStyle name="Euro 24 6 6" xfId="39737"/>
    <cellStyle name="Euro 24 6 7" xfId="39738"/>
    <cellStyle name="Euro 24 6 8" xfId="39739"/>
    <cellStyle name="Euro 24 6 9" xfId="39740"/>
    <cellStyle name="Euro 24 7" xfId="39741"/>
    <cellStyle name="Euro 24 7 2" xfId="39742"/>
    <cellStyle name="Euro 24 7 3" xfId="39743"/>
    <cellStyle name="Euro 24 7 4" xfId="39744"/>
    <cellStyle name="Euro 24 7 5" xfId="39745"/>
    <cellStyle name="Euro 24 7 6" xfId="39746"/>
    <cellStyle name="Euro 24 7 7" xfId="39747"/>
    <cellStyle name="Euro 24 7 8" xfId="39748"/>
    <cellStyle name="Euro 24 7 9" xfId="39749"/>
    <cellStyle name="Euro 24 8" xfId="39750"/>
    <cellStyle name="Euro 24 8 2" xfId="39751"/>
    <cellStyle name="Euro 24 8 3" xfId="39752"/>
    <cellStyle name="Euro 24 8 4" xfId="39753"/>
    <cellStyle name="Euro 24 8 5" xfId="39754"/>
    <cellStyle name="Euro 24 8 6" xfId="39755"/>
    <cellStyle name="Euro 24 8 7" xfId="39756"/>
    <cellStyle name="Euro 24 8 8" xfId="39757"/>
    <cellStyle name="Euro 24 8 9" xfId="39758"/>
    <cellStyle name="Euro 24 9" xfId="39759"/>
    <cellStyle name="Euro 24 9 2" xfId="39760"/>
    <cellStyle name="Euro 24 9 3" xfId="39761"/>
    <cellStyle name="Euro 24 9 4" xfId="39762"/>
    <cellStyle name="Euro 24 9 5" xfId="39763"/>
    <cellStyle name="Euro 24 9 6" xfId="39764"/>
    <cellStyle name="Euro 24 9 7" xfId="39765"/>
    <cellStyle name="Euro 24 9 8" xfId="39766"/>
    <cellStyle name="Euro 24 9 9" xfId="39767"/>
    <cellStyle name="Euro 25" xfId="39768"/>
    <cellStyle name="Euro 25 2" xfId="39769"/>
    <cellStyle name="Euro 25 3" xfId="39770"/>
    <cellStyle name="Euro 25 4" xfId="39771"/>
    <cellStyle name="Euro 25 5" xfId="39772"/>
    <cellStyle name="Euro 25 6" xfId="39773"/>
    <cellStyle name="Euro 25 7" xfId="39774"/>
    <cellStyle name="Euro 25 8" xfId="39775"/>
    <cellStyle name="Euro 25 9" xfId="39776"/>
    <cellStyle name="Euro 26" xfId="39777"/>
    <cellStyle name="Euro 26 10" xfId="39778"/>
    <cellStyle name="Euro 26 2" xfId="39779"/>
    <cellStyle name="Euro 26 2 2" xfId="39780"/>
    <cellStyle name="Euro 26 2 3" xfId="39781"/>
    <cellStyle name="Euro 26 2 4" xfId="39782"/>
    <cellStyle name="Euro 26 2 5" xfId="39783"/>
    <cellStyle name="Euro 26 2 6" xfId="39784"/>
    <cellStyle name="Euro 26 2 7" xfId="39785"/>
    <cellStyle name="Euro 26 2 8" xfId="39786"/>
    <cellStyle name="Euro 26 2 9" xfId="39787"/>
    <cellStyle name="Euro 26 3" xfId="39788"/>
    <cellStyle name="Euro 26 4" xfId="39789"/>
    <cellStyle name="Euro 26 5" xfId="39790"/>
    <cellStyle name="Euro 26 6" xfId="39791"/>
    <cellStyle name="Euro 26 7" xfId="39792"/>
    <cellStyle name="Euro 26 8" xfId="39793"/>
    <cellStyle name="Euro 26 9" xfId="39794"/>
    <cellStyle name="Euro 27" xfId="39795"/>
    <cellStyle name="Euro 27 10" xfId="39796"/>
    <cellStyle name="Euro 27 2" xfId="39797"/>
    <cellStyle name="Euro 27 2 2" xfId="39798"/>
    <cellStyle name="Euro 27 2 3" xfId="39799"/>
    <cellStyle name="Euro 27 2 4" xfId="39800"/>
    <cellStyle name="Euro 27 2 5" xfId="39801"/>
    <cellStyle name="Euro 27 2 6" xfId="39802"/>
    <cellStyle name="Euro 27 2 7" xfId="39803"/>
    <cellStyle name="Euro 27 2 8" xfId="39804"/>
    <cellStyle name="Euro 27 2 9" xfId="39805"/>
    <cellStyle name="Euro 27 3" xfId="39806"/>
    <cellStyle name="Euro 27 4" xfId="39807"/>
    <cellStyle name="Euro 27 5" xfId="39808"/>
    <cellStyle name="Euro 27 6" xfId="39809"/>
    <cellStyle name="Euro 27 7" xfId="39810"/>
    <cellStyle name="Euro 27 8" xfId="39811"/>
    <cellStyle name="Euro 27 9" xfId="39812"/>
    <cellStyle name="Euro 28" xfId="39813"/>
    <cellStyle name="Euro 28 10" xfId="39814"/>
    <cellStyle name="Euro 28 2" xfId="39815"/>
    <cellStyle name="Euro 28 2 2" xfId="39816"/>
    <cellStyle name="Euro 28 2 3" xfId="39817"/>
    <cellStyle name="Euro 28 2 4" xfId="39818"/>
    <cellStyle name="Euro 28 2 5" xfId="39819"/>
    <cellStyle name="Euro 28 2 6" xfId="39820"/>
    <cellStyle name="Euro 28 2 7" xfId="39821"/>
    <cellStyle name="Euro 28 2 8" xfId="39822"/>
    <cellStyle name="Euro 28 2 9" xfId="39823"/>
    <cellStyle name="Euro 28 3" xfId="39824"/>
    <cellStyle name="Euro 28 4" xfId="39825"/>
    <cellStyle name="Euro 28 5" xfId="39826"/>
    <cellStyle name="Euro 28 6" xfId="39827"/>
    <cellStyle name="Euro 28 7" xfId="39828"/>
    <cellStyle name="Euro 28 8" xfId="39829"/>
    <cellStyle name="Euro 28 9" xfId="39830"/>
    <cellStyle name="Euro 29" xfId="39831"/>
    <cellStyle name="Euro 29 10" xfId="39832"/>
    <cellStyle name="Euro 29 2" xfId="39833"/>
    <cellStyle name="Euro 29 2 2" xfId="39834"/>
    <cellStyle name="Euro 29 2 3" xfId="39835"/>
    <cellStyle name="Euro 29 2 4" xfId="39836"/>
    <cellStyle name="Euro 29 2 5" xfId="39837"/>
    <cellStyle name="Euro 29 2 6" xfId="39838"/>
    <cellStyle name="Euro 29 2 7" xfId="39839"/>
    <cellStyle name="Euro 29 2 8" xfId="39840"/>
    <cellStyle name="Euro 29 2 9" xfId="39841"/>
    <cellStyle name="Euro 29 3" xfId="39842"/>
    <cellStyle name="Euro 29 4" xfId="39843"/>
    <cellStyle name="Euro 29 5" xfId="39844"/>
    <cellStyle name="Euro 29 6" xfId="39845"/>
    <cellStyle name="Euro 29 7" xfId="39846"/>
    <cellStyle name="Euro 29 8" xfId="39847"/>
    <cellStyle name="Euro 29 9" xfId="39848"/>
    <cellStyle name="Euro 3" xfId="39849"/>
    <cellStyle name="Euro 3 10" xfId="39850"/>
    <cellStyle name="Euro 3 11" xfId="39851"/>
    <cellStyle name="Euro 3 12" xfId="39852"/>
    <cellStyle name="Euro 3 13" xfId="39853"/>
    <cellStyle name="Euro 3 2" xfId="39854"/>
    <cellStyle name="Euro 3 2 2" xfId="39855"/>
    <cellStyle name="Euro 3 2 3" xfId="39856"/>
    <cellStyle name="Euro 3 2 4" xfId="39857"/>
    <cellStyle name="Euro 3 2 5" xfId="39858"/>
    <cellStyle name="Euro 3 2 6" xfId="39859"/>
    <cellStyle name="Euro 3 2 7" xfId="39860"/>
    <cellStyle name="Euro 3 2 8" xfId="39861"/>
    <cellStyle name="Euro 3 2 9" xfId="39862"/>
    <cellStyle name="Euro 3 3" xfId="39863"/>
    <cellStyle name="Euro 3 3 2" xfId="39864"/>
    <cellStyle name="Euro 3 3 3" xfId="39865"/>
    <cellStyle name="Euro 3 3 4" xfId="39866"/>
    <cellStyle name="Euro 3 3 5" xfId="39867"/>
    <cellStyle name="Euro 3 3 6" xfId="39868"/>
    <cellStyle name="Euro 3 3 7" xfId="39869"/>
    <cellStyle name="Euro 3 3 8" xfId="39870"/>
    <cellStyle name="Euro 3 3 9" xfId="39871"/>
    <cellStyle name="Euro 3 4" xfId="39872"/>
    <cellStyle name="Euro 3 4 2" xfId="39873"/>
    <cellStyle name="Euro 3 4 3" xfId="39874"/>
    <cellStyle name="Euro 3 4 4" xfId="39875"/>
    <cellStyle name="Euro 3 4 5" xfId="39876"/>
    <cellStyle name="Euro 3 4 6" xfId="39877"/>
    <cellStyle name="Euro 3 4 7" xfId="39878"/>
    <cellStyle name="Euro 3 4 8" xfId="39879"/>
    <cellStyle name="Euro 3 4 9" xfId="39880"/>
    <cellStyle name="Euro 3 5" xfId="39881"/>
    <cellStyle name="Euro 3 6" xfId="39882"/>
    <cellStyle name="Euro 3 7" xfId="39883"/>
    <cellStyle name="Euro 3 8" xfId="39884"/>
    <cellStyle name="Euro 3 9" xfId="39885"/>
    <cellStyle name="Euro 30" xfId="39886"/>
    <cellStyle name="Euro 30 10" xfId="39887"/>
    <cellStyle name="Euro 30 2" xfId="39888"/>
    <cellStyle name="Euro 30 2 2" xfId="39889"/>
    <cellStyle name="Euro 30 2 3" xfId="39890"/>
    <cellStyle name="Euro 30 2 4" xfId="39891"/>
    <cellStyle name="Euro 30 2 5" xfId="39892"/>
    <cellStyle name="Euro 30 2 6" xfId="39893"/>
    <cellStyle name="Euro 30 2 7" xfId="39894"/>
    <cellStyle name="Euro 30 2 8" xfId="39895"/>
    <cellStyle name="Euro 30 2 9" xfId="39896"/>
    <cellStyle name="Euro 30 3" xfId="39897"/>
    <cellStyle name="Euro 30 4" xfId="39898"/>
    <cellStyle name="Euro 30 5" xfId="39899"/>
    <cellStyle name="Euro 30 6" xfId="39900"/>
    <cellStyle name="Euro 30 7" xfId="39901"/>
    <cellStyle name="Euro 30 8" xfId="39902"/>
    <cellStyle name="Euro 30 9" xfId="39903"/>
    <cellStyle name="Euro 31" xfId="39904"/>
    <cellStyle name="Euro 31 10" xfId="39905"/>
    <cellStyle name="Euro 31 2" xfId="39906"/>
    <cellStyle name="Euro 31 2 2" xfId="39907"/>
    <cellStyle name="Euro 31 2 3" xfId="39908"/>
    <cellStyle name="Euro 31 2 4" xfId="39909"/>
    <cellStyle name="Euro 31 2 5" xfId="39910"/>
    <cellStyle name="Euro 31 2 6" xfId="39911"/>
    <cellStyle name="Euro 31 2 7" xfId="39912"/>
    <cellStyle name="Euro 31 2 8" xfId="39913"/>
    <cellStyle name="Euro 31 2 9" xfId="39914"/>
    <cellStyle name="Euro 31 3" xfId="39915"/>
    <cellStyle name="Euro 31 4" xfId="39916"/>
    <cellStyle name="Euro 31 5" xfId="39917"/>
    <cellStyle name="Euro 31 6" xfId="39918"/>
    <cellStyle name="Euro 31 7" xfId="39919"/>
    <cellStyle name="Euro 31 8" xfId="39920"/>
    <cellStyle name="Euro 31 9" xfId="39921"/>
    <cellStyle name="Euro 32" xfId="39922"/>
    <cellStyle name="Euro 32 10" xfId="39923"/>
    <cellStyle name="Euro 32 2" xfId="39924"/>
    <cellStyle name="Euro 32 2 2" xfId="39925"/>
    <cellStyle name="Euro 32 2 3" xfId="39926"/>
    <cellStyle name="Euro 32 2 4" xfId="39927"/>
    <cellStyle name="Euro 32 2 5" xfId="39928"/>
    <cellStyle name="Euro 32 2 6" xfId="39929"/>
    <cellStyle name="Euro 32 2 7" xfId="39930"/>
    <cellStyle name="Euro 32 2 8" xfId="39931"/>
    <cellStyle name="Euro 32 2 9" xfId="39932"/>
    <cellStyle name="Euro 32 3" xfId="39933"/>
    <cellStyle name="Euro 32 4" xfId="39934"/>
    <cellStyle name="Euro 32 5" xfId="39935"/>
    <cellStyle name="Euro 32 6" xfId="39936"/>
    <cellStyle name="Euro 32 7" xfId="39937"/>
    <cellStyle name="Euro 32 8" xfId="39938"/>
    <cellStyle name="Euro 32 9" xfId="39939"/>
    <cellStyle name="Euro 33" xfId="39940"/>
    <cellStyle name="Euro 4" xfId="39941"/>
    <cellStyle name="Euro 4 10" xfId="39942"/>
    <cellStyle name="Euro 4 11" xfId="39943"/>
    <cellStyle name="Euro 4 2" xfId="39944"/>
    <cellStyle name="Euro 4 2 2" xfId="39945"/>
    <cellStyle name="Euro 4 2 3" xfId="39946"/>
    <cellStyle name="Euro 4 2 4" xfId="39947"/>
    <cellStyle name="Euro 4 2 5" xfId="39948"/>
    <cellStyle name="Euro 4 2 6" xfId="39949"/>
    <cellStyle name="Euro 4 2 7" xfId="39950"/>
    <cellStyle name="Euro 4 2 8" xfId="39951"/>
    <cellStyle name="Euro 4 2 9" xfId="39952"/>
    <cellStyle name="Euro 4 3" xfId="39953"/>
    <cellStyle name="Euro 4 3 2" xfId="39954"/>
    <cellStyle name="Euro 4 3 3" xfId="39955"/>
    <cellStyle name="Euro 4 3 4" xfId="39956"/>
    <cellStyle name="Euro 4 3 5" xfId="39957"/>
    <cellStyle name="Euro 4 3 6" xfId="39958"/>
    <cellStyle name="Euro 4 3 7" xfId="39959"/>
    <cellStyle name="Euro 4 3 8" xfId="39960"/>
    <cellStyle name="Euro 4 3 9" xfId="39961"/>
    <cellStyle name="Euro 4 4" xfId="39962"/>
    <cellStyle name="Euro 4 5" xfId="39963"/>
    <cellStyle name="Euro 4 6" xfId="39964"/>
    <cellStyle name="Euro 4 7" xfId="39965"/>
    <cellStyle name="Euro 4 8" xfId="39966"/>
    <cellStyle name="Euro 4 9" xfId="39967"/>
    <cellStyle name="Euro 5" xfId="39968"/>
    <cellStyle name="Euro 5 2" xfId="39969"/>
    <cellStyle name="Euro 5 3" xfId="39970"/>
    <cellStyle name="Euro 5 4" xfId="39971"/>
    <cellStyle name="Euro 5 5" xfId="39972"/>
    <cellStyle name="Euro 5 6" xfId="39973"/>
    <cellStyle name="Euro 5 7" xfId="39974"/>
    <cellStyle name="Euro 5 8" xfId="39975"/>
    <cellStyle name="Euro 5 9" xfId="39976"/>
    <cellStyle name="Euro 6" xfId="39977"/>
    <cellStyle name="Euro 6 10" xfId="39978"/>
    <cellStyle name="Euro 6 11" xfId="39979"/>
    <cellStyle name="Euro 6 2" xfId="39980"/>
    <cellStyle name="Euro 6 2 2" xfId="39981"/>
    <cellStyle name="Euro 6 2 3" xfId="39982"/>
    <cellStyle name="Euro 6 2 4" xfId="39983"/>
    <cellStyle name="Euro 6 2 5" xfId="39984"/>
    <cellStyle name="Euro 6 2 6" xfId="39985"/>
    <cellStyle name="Euro 6 2 7" xfId="39986"/>
    <cellStyle name="Euro 6 2 8" xfId="39987"/>
    <cellStyle name="Euro 6 2 9" xfId="39988"/>
    <cellStyle name="Euro 6 3" xfId="39989"/>
    <cellStyle name="Euro 6 3 2" xfId="39990"/>
    <cellStyle name="Euro 6 3 3" xfId="39991"/>
    <cellStyle name="Euro 6 3 4" xfId="39992"/>
    <cellStyle name="Euro 6 3 5" xfId="39993"/>
    <cellStyle name="Euro 6 3 6" xfId="39994"/>
    <cellStyle name="Euro 6 3 7" xfId="39995"/>
    <cellStyle name="Euro 6 3 8" xfId="39996"/>
    <cellStyle name="Euro 6 3 9" xfId="39997"/>
    <cellStyle name="Euro 6 4" xfId="39998"/>
    <cellStyle name="Euro 6 5" xfId="39999"/>
    <cellStyle name="Euro 6 6" xfId="40000"/>
    <cellStyle name="Euro 6 7" xfId="40001"/>
    <cellStyle name="Euro 6 8" xfId="40002"/>
    <cellStyle name="Euro 6 9" xfId="40003"/>
    <cellStyle name="Euro 7" xfId="40004"/>
    <cellStyle name="Euro 7 2" xfId="40005"/>
    <cellStyle name="Euro 7 3" xfId="40006"/>
    <cellStyle name="Euro 7 4" xfId="40007"/>
    <cellStyle name="Euro 7 5" xfId="40008"/>
    <cellStyle name="Euro 7 6" xfId="40009"/>
    <cellStyle name="Euro 7 7" xfId="40010"/>
    <cellStyle name="Euro 7 8" xfId="40011"/>
    <cellStyle name="Euro 7 9" xfId="40012"/>
    <cellStyle name="Euro 8" xfId="40013"/>
    <cellStyle name="Euro 8 10" xfId="40014"/>
    <cellStyle name="Euro 8 2" xfId="40015"/>
    <cellStyle name="Euro 8 2 2" xfId="40016"/>
    <cellStyle name="Euro 8 2 3" xfId="40017"/>
    <cellStyle name="Euro 8 2 4" xfId="40018"/>
    <cellStyle name="Euro 8 2 5" xfId="40019"/>
    <cellStyle name="Euro 8 2 6" xfId="40020"/>
    <cellStyle name="Euro 8 2 7" xfId="40021"/>
    <cellStyle name="Euro 8 2 8" xfId="40022"/>
    <cellStyle name="Euro 8 2 9" xfId="40023"/>
    <cellStyle name="Euro 8 3" xfId="40024"/>
    <cellStyle name="Euro 8 4" xfId="40025"/>
    <cellStyle name="Euro 8 5" xfId="40026"/>
    <cellStyle name="Euro 8 6" xfId="40027"/>
    <cellStyle name="Euro 8 7" xfId="40028"/>
    <cellStyle name="Euro 8 8" xfId="40029"/>
    <cellStyle name="Euro 8 9" xfId="40030"/>
    <cellStyle name="Euro 9" xfId="40031"/>
    <cellStyle name="Euro 9 2" xfId="40032"/>
    <cellStyle name="Euro 9 3" xfId="40033"/>
    <cellStyle name="Euro 9 4" xfId="40034"/>
    <cellStyle name="Euro 9 5" xfId="40035"/>
    <cellStyle name="Euro 9 6" xfId="40036"/>
    <cellStyle name="Euro 9 7" xfId="40037"/>
    <cellStyle name="Euro 9 8" xfId="40038"/>
    <cellStyle name="Euro 9 9" xfId="40039"/>
    <cellStyle name="Euro_conciliacion policia" xfId="40040"/>
    <cellStyle name="Excel Built-in Comma" xfId="40041"/>
    <cellStyle name="Excel Built-in Comma 2" xfId="40042"/>
    <cellStyle name="Excel Built-in Normal" xfId="40043"/>
    <cellStyle name="Hipervínculo" xfId="3" builtinId="8"/>
    <cellStyle name="Hipervínculo 2" xfId="40044"/>
    <cellStyle name="Incorrecto 2" xfId="40045"/>
    <cellStyle name="Incorrecto 2 10" xfId="40046"/>
    <cellStyle name="Incorrecto 2 11" xfId="40047"/>
    <cellStyle name="Incorrecto 2 12" xfId="40048"/>
    <cellStyle name="Incorrecto 2 13" xfId="40049"/>
    <cellStyle name="Incorrecto 2 14" xfId="40050"/>
    <cellStyle name="Incorrecto 2 2" xfId="40051"/>
    <cellStyle name="Incorrecto 2 2 2" xfId="40052"/>
    <cellStyle name="Incorrecto 2 3" xfId="40053"/>
    <cellStyle name="Incorrecto 2 3 2" xfId="40054"/>
    <cellStyle name="Incorrecto 2 4" xfId="40055"/>
    <cellStyle name="Incorrecto 2 4 2" xfId="40056"/>
    <cellStyle name="Incorrecto 2 5" xfId="40057"/>
    <cellStyle name="Incorrecto 2 5 2" xfId="40058"/>
    <cellStyle name="Incorrecto 2 6" xfId="40059"/>
    <cellStyle name="Incorrecto 2 7" xfId="40060"/>
    <cellStyle name="Incorrecto 2 8" xfId="40061"/>
    <cellStyle name="Incorrecto 2 9" xfId="40062"/>
    <cellStyle name="Incorrecto 3" xfId="40063"/>
    <cellStyle name="Incorrecto 3 10" xfId="40064"/>
    <cellStyle name="Incorrecto 3 11" xfId="40065"/>
    <cellStyle name="Incorrecto 3 12" xfId="40066"/>
    <cellStyle name="Incorrecto 3 2" xfId="40067"/>
    <cellStyle name="Incorrecto 3 3" xfId="40068"/>
    <cellStyle name="Incorrecto 3 4" xfId="40069"/>
    <cellStyle name="Incorrecto 3 5" xfId="40070"/>
    <cellStyle name="Incorrecto 3 6" xfId="40071"/>
    <cellStyle name="Incorrecto 3 7" xfId="40072"/>
    <cellStyle name="Incorrecto 3 8" xfId="40073"/>
    <cellStyle name="Incorrecto 3 9" xfId="40074"/>
    <cellStyle name="Incorrecto 4" xfId="40075"/>
    <cellStyle name="Incorrecto 4 10" xfId="40076"/>
    <cellStyle name="Incorrecto 4 11" xfId="40077"/>
    <cellStyle name="Incorrecto 4 12" xfId="40078"/>
    <cellStyle name="Incorrecto 4 13" xfId="40079"/>
    <cellStyle name="Incorrecto 4 2" xfId="40080"/>
    <cellStyle name="Incorrecto 4 3" xfId="40081"/>
    <cellStyle name="Incorrecto 4 4" xfId="40082"/>
    <cellStyle name="Incorrecto 4 5" xfId="40083"/>
    <cellStyle name="Incorrecto 4 6" xfId="40084"/>
    <cellStyle name="Incorrecto 4 7" xfId="40085"/>
    <cellStyle name="Incorrecto 4 8" xfId="40086"/>
    <cellStyle name="Incorrecto 4 9" xfId="40087"/>
    <cellStyle name="Incorrecto 5" xfId="40088"/>
    <cellStyle name="Incorrecto 5 2" xfId="40089"/>
    <cellStyle name="Incorrecto 5 3" xfId="40090"/>
    <cellStyle name="Incorrecto 5 4" xfId="40091"/>
    <cellStyle name="Incorrecto 5 5" xfId="40092"/>
    <cellStyle name="Incorrecto 5 6" xfId="40093"/>
    <cellStyle name="Incorrecto 5 7" xfId="40094"/>
    <cellStyle name="Incorrecto 5 8" xfId="40095"/>
    <cellStyle name="Incorrecto 5 9" xfId="40096"/>
    <cellStyle name="Incorrecto 6" xfId="40097"/>
    <cellStyle name="Millares [0] 10" xfId="40098"/>
    <cellStyle name="Millares [0] 10 2" xfId="40099"/>
    <cellStyle name="Millares [0] 10 3" xfId="40100"/>
    <cellStyle name="Millares [0] 10 4" xfId="40101"/>
    <cellStyle name="Millares [0] 10 5" xfId="40102"/>
    <cellStyle name="Millares [0] 10 6" xfId="40103"/>
    <cellStyle name="Millares [0] 10 7" xfId="40104"/>
    <cellStyle name="Millares [0] 10 8" xfId="40105"/>
    <cellStyle name="Millares [0] 10 9" xfId="40106"/>
    <cellStyle name="Millares [0] 11" xfId="40107"/>
    <cellStyle name="Millares [0] 11 2" xfId="40108"/>
    <cellStyle name="Millares [0] 11 3" xfId="40109"/>
    <cellStyle name="Millares [0] 11 4" xfId="40110"/>
    <cellStyle name="Millares [0] 11 5" xfId="40111"/>
    <cellStyle name="Millares [0] 11 6" xfId="40112"/>
    <cellStyle name="Millares [0] 11 7" xfId="40113"/>
    <cellStyle name="Millares [0] 11 8" xfId="40114"/>
    <cellStyle name="Millares [0] 11 9" xfId="40115"/>
    <cellStyle name="Millares [0] 12" xfId="40116"/>
    <cellStyle name="Millares [0] 12 2" xfId="40117"/>
    <cellStyle name="Millares [0] 12 3" xfId="40118"/>
    <cellStyle name="Millares [0] 12 4" xfId="40119"/>
    <cellStyle name="Millares [0] 12 5" xfId="40120"/>
    <cellStyle name="Millares [0] 12 6" xfId="40121"/>
    <cellStyle name="Millares [0] 12 7" xfId="40122"/>
    <cellStyle name="Millares [0] 12 8" xfId="40123"/>
    <cellStyle name="Millares [0] 12 9" xfId="40124"/>
    <cellStyle name="Millares [0] 13" xfId="40125"/>
    <cellStyle name="Millares [0] 13 2" xfId="40126"/>
    <cellStyle name="Millares [0] 13 3" xfId="40127"/>
    <cellStyle name="Millares [0] 13 4" xfId="40128"/>
    <cellStyle name="Millares [0] 13 5" xfId="40129"/>
    <cellStyle name="Millares [0] 13 6" xfId="40130"/>
    <cellStyle name="Millares [0] 13 7" xfId="40131"/>
    <cellStyle name="Millares [0] 13 8" xfId="40132"/>
    <cellStyle name="Millares [0] 13 9" xfId="40133"/>
    <cellStyle name="Millares [0] 14" xfId="40134"/>
    <cellStyle name="Millares [0] 14 2" xfId="40135"/>
    <cellStyle name="Millares [0] 14 3" xfId="40136"/>
    <cellStyle name="Millares [0] 14 4" xfId="40137"/>
    <cellStyle name="Millares [0] 14 5" xfId="40138"/>
    <cellStyle name="Millares [0] 14 6" xfId="40139"/>
    <cellStyle name="Millares [0] 14 7" xfId="40140"/>
    <cellStyle name="Millares [0] 14 8" xfId="40141"/>
    <cellStyle name="Millares [0] 14 9" xfId="40142"/>
    <cellStyle name="Millares [0] 15" xfId="40143"/>
    <cellStyle name="Millares [0] 15 2" xfId="40144"/>
    <cellStyle name="Millares [0] 15 3" xfId="40145"/>
    <cellStyle name="Millares [0] 15 4" xfId="40146"/>
    <cellStyle name="Millares [0] 15 5" xfId="40147"/>
    <cellStyle name="Millares [0] 15 6" xfId="40148"/>
    <cellStyle name="Millares [0] 15 7" xfId="40149"/>
    <cellStyle name="Millares [0] 15 8" xfId="40150"/>
    <cellStyle name="Millares [0] 15 9" xfId="40151"/>
    <cellStyle name="Millares [0] 16" xfId="40152"/>
    <cellStyle name="Millares [0] 16 2" xfId="40153"/>
    <cellStyle name="Millares [0] 16 3" xfId="40154"/>
    <cellStyle name="Millares [0] 16 4" xfId="40155"/>
    <cellStyle name="Millares [0] 16 5" xfId="40156"/>
    <cellStyle name="Millares [0] 16 6" xfId="40157"/>
    <cellStyle name="Millares [0] 16 7" xfId="40158"/>
    <cellStyle name="Millares [0] 16 8" xfId="40159"/>
    <cellStyle name="Millares [0] 16 9" xfId="40160"/>
    <cellStyle name="Millares [0] 17" xfId="40161"/>
    <cellStyle name="Millares [0] 17 2" xfId="40162"/>
    <cellStyle name="Millares [0] 17 3" xfId="40163"/>
    <cellStyle name="Millares [0] 17 4" xfId="40164"/>
    <cellStyle name="Millares [0] 17 5" xfId="40165"/>
    <cellStyle name="Millares [0] 17 6" xfId="40166"/>
    <cellStyle name="Millares [0] 17 7" xfId="40167"/>
    <cellStyle name="Millares [0] 17 8" xfId="40168"/>
    <cellStyle name="Millares [0] 17 9" xfId="40169"/>
    <cellStyle name="Millares [0] 18" xfId="40170"/>
    <cellStyle name="Millares [0] 18 10" xfId="40171"/>
    <cellStyle name="Millares [0] 18 2" xfId="40172"/>
    <cellStyle name="Millares [0] 18 2 2" xfId="40173"/>
    <cellStyle name="Millares [0] 18 2 3" xfId="40174"/>
    <cellStyle name="Millares [0] 18 2 4" xfId="40175"/>
    <cellStyle name="Millares [0] 18 2 5" xfId="40176"/>
    <cellStyle name="Millares [0] 18 2 6" xfId="40177"/>
    <cellStyle name="Millares [0] 18 2 7" xfId="40178"/>
    <cellStyle name="Millares [0] 18 2 8" xfId="40179"/>
    <cellStyle name="Millares [0] 18 2 9" xfId="40180"/>
    <cellStyle name="Millares [0] 18 3" xfId="40181"/>
    <cellStyle name="Millares [0] 18 4" xfId="40182"/>
    <cellStyle name="Millares [0] 18 5" xfId="40183"/>
    <cellStyle name="Millares [0] 18 6" xfId="40184"/>
    <cellStyle name="Millares [0] 18 7" xfId="40185"/>
    <cellStyle name="Millares [0] 18 8" xfId="40186"/>
    <cellStyle name="Millares [0] 18 9" xfId="40187"/>
    <cellStyle name="Millares [0] 19" xfId="40188"/>
    <cellStyle name="Millares [0] 19 2" xfId="40189"/>
    <cellStyle name="Millares [0] 19 3" xfId="40190"/>
    <cellStyle name="Millares [0] 19 4" xfId="40191"/>
    <cellStyle name="Millares [0] 19 5" xfId="40192"/>
    <cellStyle name="Millares [0] 19 6" xfId="40193"/>
    <cellStyle name="Millares [0] 19 7" xfId="40194"/>
    <cellStyle name="Millares [0] 19 8" xfId="40195"/>
    <cellStyle name="Millares [0] 19 9" xfId="40196"/>
    <cellStyle name="Millares [0] 2" xfId="40197"/>
    <cellStyle name="Millares [0] 2 2" xfId="40198"/>
    <cellStyle name="Millares [0] 2 3" xfId="40199"/>
    <cellStyle name="Millares [0] 2 4" xfId="40200"/>
    <cellStyle name="Millares [0] 2 5" xfId="40201"/>
    <cellStyle name="Millares [0] 2 6" xfId="40202"/>
    <cellStyle name="Millares [0] 2 7" xfId="40203"/>
    <cellStyle name="Millares [0] 2 8" xfId="40204"/>
    <cellStyle name="Millares [0] 2 9" xfId="40205"/>
    <cellStyle name="Millares [0] 20" xfId="40206"/>
    <cellStyle name="Millares [0] 20 2" xfId="40207"/>
    <cellStyle name="Millares [0] 20 3" xfId="40208"/>
    <cellStyle name="Millares [0] 20 4" xfId="40209"/>
    <cellStyle name="Millares [0] 20 5" xfId="40210"/>
    <cellStyle name="Millares [0] 20 6" xfId="40211"/>
    <cellStyle name="Millares [0] 20 7" xfId="40212"/>
    <cellStyle name="Millares [0] 20 8" xfId="40213"/>
    <cellStyle name="Millares [0] 20 9" xfId="40214"/>
    <cellStyle name="Millares [0] 21" xfId="40215"/>
    <cellStyle name="Millares [0] 21 2" xfId="40216"/>
    <cellStyle name="Millares [0] 21 3" xfId="40217"/>
    <cellStyle name="Millares [0] 21 4" xfId="40218"/>
    <cellStyle name="Millares [0] 21 5" xfId="40219"/>
    <cellStyle name="Millares [0] 21 6" xfId="40220"/>
    <cellStyle name="Millares [0] 21 7" xfId="40221"/>
    <cellStyle name="Millares [0] 21 8" xfId="40222"/>
    <cellStyle name="Millares [0] 21 9" xfId="40223"/>
    <cellStyle name="Millares [0] 22" xfId="40224"/>
    <cellStyle name="Millares [0] 22 10" xfId="40225"/>
    <cellStyle name="Millares [0] 22 2" xfId="40226"/>
    <cellStyle name="Millares [0] 22 2 2" xfId="40227"/>
    <cellStyle name="Millares [0] 22 2 3" xfId="40228"/>
    <cellStyle name="Millares [0] 22 2 4" xfId="40229"/>
    <cellStyle name="Millares [0] 22 2 5" xfId="40230"/>
    <cellStyle name="Millares [0] 22 2 6" xfId="40231"/>
    <cellStyle name="Millares [0] 22 2 7" xfId="40232"/>
    <cellStyle name="Millares [0] 22 2 8" xfId="40233"/>
    <cellStyle name="Millares [0] 22 2 9" xfId="40234"/>
    <cellStyle name="Millares [0] 22 3" xfId="40235"/>
    <cellStyle name="Millares [0] 22 4" xfId="40236"/>
    <cellStyle name="Millares [0] 22 5" xfId="40237"/>
    <cellStyle name="Millares [0] 22 6" xfId="40238"/>
    <cellStyle name="Millares [0] 22 7" xfId="40239"/>
    <cellStyle name="Millares [0] 22 8" xfId="40240"/>
    <cellStyle name="Millares [0] 22 9" xfId="40241"/>
    <cellStyle name="Millares [0] 23" xfId="40242"/>
    <cellStyle name="Millares [0] 23 2" xfId="40243"/>
    <cellStyle name="Millares [0] 23 3" xfId="40244"/>
    <cellStyle name="Millares [0] 23 4" xfId="40245"/>
    <cellStyle name="Millares [0] 23 5" xfId="40246"/>
    <cellStyle name="Millares [0] 23 6" xfId="40247"/>
    <cellStyle name="Millares [0] 23 7" xfId="40248"/>
    <cellStyle name="Millares [0] 23 8" xfId="40249"/>
    <cellStyle name="Millares [0] 23 9" xfId="40250"/>
    <cellStyle name="Millares [0] 24" xfId="40251"/>
    <cellStyle name="Millares [0] 24 2" xfId="40252"/>
    <cellStyle name="Millares [0] 24 3" xfId="40253"/>
    <cellStyle name="Millares [0] 24 4" xfId="40254"/>
    <cellStyle name="Millares [0] 24 5" xfId="40255"/>
    <cellStyle name="Millares [0] 24 6" xfId="40256"/>
    <cellStyle name="Millares [0] 24 7" xfId="40257"/>
    <cellStyle name="Millares [0] 24 8" xfId="40258"/>
    <cellStyle name="Millares [0] 24 9" xfId="40259"/>
    <cellStyle name="Millares [0] 25" xfId="40260"/>
    <cellStyle name="Millares [0] 26" xfId="40261"/>
    <cellStyle name="Millares [0] 3" xfId="40262"/>
    <cellStyle name="Millares [0] 3 10" xfId="40263"/>
    <cellStyle name="Millares [0] 3 2" xfId="40264"/>
    <cellStyle name="Millares [0] 3 2 2" xfId="40265"/>
    <cellStyle name="Millares [0] 3 2 3" xfId="40266"/>
    <cellStyle name="Millares [0] 3 2 4" xfId="40267"/>
    <cellStyle name="Millares [0] 3 2 5" xfId="40268"/>
    <cellStyle name="Millares [0] 3 2 6" xfId="40269"/>
    <cellStyle name="Millares [0] 3 2 7" xfId="40270"/>
    <cellStyle name="Millares [0] 3 2 8" xfId="40271"/>
    <cellStyle name="Millares [0] 3 2 9" xfId="40272"/>
    <cellStyle name="Millares [0] 3 3" xfId="40273"/>
    <cellStyle name="Millares [0] 3 4" xfId="40274"/>
    <cellStyle name="Millares [0] 3 5" xfId="40275"/>
    <cellStyle name="Millares [0] 3 6" xfId="40276"/>
    <cellStyle name="Millares [0] 3 7" xfId="40277"/>
    <cellStyle name="Millares [0] 3 8" xfId="40278"/>
    <cellStyle name="Millares [0] 3 9" xfId="40279"/>
    <cellStyle name="Millares [0] 4" xfId="40280"/>
    <cellStyle name="Millares [0] 4 2" xfId="40281"/>
    <cellStyle name="Millares [0] 4 3" xfId="40282"/>
    <cellStyle name="Millares [0] 4 4" xfId="40283"/>
    <cellStyle name="Millares [0] 4 5" xfId="40284"/>
    <cellStyle name="Millares [0] 4 6" xfId="40285"/>
    <cellStyle name="Millares [0] 4 7" xfId="40286"/>
    <cellStyle name="Millares [0] 4 8" xfId="40287"/>
    <cellStyle name="Millares [0] 4 9" xfId="40288"/>
    <cellStyle name="Millares [0] 5" xfId="40289"/>
    <cellStyle name="Millares [0] 5 2" xfId="40290"/>
    <cellStyle name="Millares [0] 5 3" xfId="40291"/>
    <cellStyle name="Millares [0] 5 4" xfId="40292"/>
    <cellStyle name="Millares [0] 5 5" xfId="40293"/>
    <cellStyle name="Millares [0] 5 6" xfId="40294"/>
    <cellStyle name="Millares [0] 5 7" xfId="40295"/>
    <cellStyle name="Millares [0] 5 8" xfId="40296"/>
    <cellStyle name="Millares [0] 5 9" xfId="40297"/>
    <cellStyle name="Millares [0] 6" xfId="40298"/>
    <cellStyle name="Millares [0] 6 2" xfId="40299"/>
    <cellStyle name="Millares [0] 6 3" xfId="40300"/>
    <cellStyle name="Millares [0] 6 4" xfId="40301"/>
    <cellStyle name="Millares [0] 6 5" xfId="40302"/>
    <cellStyle name="Millares [0] 6 6" xfId="40303"/>
    <cellStyle name="Millares [0] 6 7" xfId="40304"/>
    <cellStyle name="Millares [0] 6 8" xfId="40305"/>
    <cellStyle name="Millares [0] 6 9" xfId="40306"/>
    <cellStyle name="Millares [0] 7" xfId="40307"/>
    <cellStyle name="Millares [0] 7 2" xfId="40308"/>
    <cellStyle name="Millares [0] 7 3" xfId="40309"/>
    <cellStyle name="Millares [0] 7 4" xfId="40310"/>
    <cellStyle name="Millares [0] 7 5" xfId="40311"/>
    <cellStyle name="Millares [0] 7 6" xfId="40312"/>
    <cellStyle name="Millares [0] 7 7" xfId="40313"/>
    <cellStyle name="Millares [0] 7 8" xfId="40314"/>
    <cellStyle name="Millares [0] 7 9" xfId="40315"/>
    <cellStyle name="Millares [0] 8" xfId="40316"/>
    <cellStyle name="Millares [0] 8 2" xfId="40317"/>
    <cellStyle name="Millares [0] 8 3" xfId="40318"/>
    <cellStyle name="Millares [0] 8 4" xfId="40319"/>
    <cellStyle name="Millares [0] 8 5" xfId="40320"/>
    <cellStyle name="Millares [0] 8 6" xfId="40321"/>
    <cellStyle name="Millares [0] 8 7" xfId="40322"/>
    <cellStyle name="Millares [0] 8 8" xfId="40323"/>
    <cellStyle name="Millares [0] 8 9" xfId="40324"/>
    <cellStyle name="Millares [0] 9" xfId="40325"/>
    <cellStyle name="Millares [0] 9 2" xfId="40326"/>
    <cellStyle name="Millares [0] 9 3" xfId="40327"/>
    <cellStyle name="Millares [0] 9 4" xfId="40328"/>
    <cellStyle name="Millares [0] 9 5" xfId="40329"/>
    <cellStyle name="Millares [0] 9 6" xfId="40330"/>
    <cellStyle name="Millares [0] 9 7" xfId="40331"/>
    <cellStyle name="Millares [0] 9 8" xfId="40332"/>
    <cellStyle name="Millares [0] 9 9" xfId="40333"/>
    <cellStyle name="Millares 10" xfId="40334"/>
    <cellStyle name="Millares 11" xfId="40335"/>
    <cellStyle name="Millares 11 2" xfId="40336"/>
    <cellStyle name="Millares 11 3" xfId="40337"/>
    <cellStyle name="Millares 11 4" xfId="40338"/>
    <cellStyle name="Millares 11 5" xfId="40339"/>
    <cellStyle name="Millares 11 6" xfId="40340"/>
    <cellStyle name="Millares 11 7" xfId="40341"/>
    <cellStyle name="Millares 12" xfId="40342"/>
    <cellStyle name="Millares 12 10" xfId="40343"/>
    <cellStyle name="Millares 12 11" xfId="40344"/>
    <cellStyle name="Millares 12 12" xfId="40345"/>
    <cellStyle name="Millares 12 13" xfId="40346"/>
    <cellStyle name="Millares 12 14" xfId="40347"/>
    <cellStyle name="Millares 12 15" xfId="40348"/>
    <cellStyle name="Millares 12 16" xfId="40349"/>
    <cellStyle name="Millares 12 17" xfId="40350"/>
    <cellStyle name="Millares 12 18" xfId="40351"/>
    <cellStyle name="Millares 12 19" xfId="40352"/>
    <cellStyle name="Millares 12 2" xfId="40353"/>
    <cellStyle name="Millares 12 20" xfId="40354"/>
    <cellStyle name="Millares 12 21" xfId="40355"/>
    <cellStyle name="Millares 12 22" xfId="40356"/>
    <cellStyle name="Millares 12 23" xfId="40357"/>
    <cellStyle name="Millares 12 24" xfId="40358"/>
    <cellStyle name="Millares 12 25" xfId="40359"/>
    <cellStyle name="Millares 12 26" xfId="40360"/>
    <cellStyle name="Millares 12 27" xfId="40361"/>
    <cellStyle name="Millares 12 28" xfId="40362"/>
    <cellStyle name="Millares 12 29" xfId="40363"/>
    <cellStyle name="Millares 12 3" xfId="40364"/>
    <cellStyle name="Millares 12 3 2" xfId="40365"/>
    <cellStyle name="Millares 12 3 3" xfId="40366"/>
    <cellStyle name="Millares 12 30" xfId="40367"/>
    <cellStyle name="Millares 12 31" xfId="40368"/>
    <cellStyle name="Millares 12 32" xfId="40369"/>
    <cellStyle name="Millares 12 33" xfId="40370"/>
    <cellStyle name="Millares 12 34" xfId="40371"/>
    <cellStyle name="Millares 12 35" xfId="40372"/>
    <cellStyle name="Millares 12 4" xfId="40373"/>
    <cellStyle name="Millares 12 5" xfId="40374"/>
    <cellStyle name="Millares 12 6" xfId="40375"/>
    <cellStyle name="Millares 12 7" xfId="40376"/>
    <cellStyle name="Millares 12 8" xfId="40377"/>
    <cellStyle name="Millares 12 9" xfId="40378"/>
    <cellStyle name="Millares 13" xfId="40379"/>
    <cellStyle name="Millares 13 10" xfId="40380"/>
    <cellStyle name="Millares 13 11" xfId="40381"/>
    <cellStyle name="Millares 13 12" xfId="40382"/>
    <cellStyle name="Millares 13 13" xfId="40383"/>
    <cellStyle name="Millares 13 14" xfId="40384"/>
    <cellStyle name="Millares 13 15" xfId="40385"/>
    <cellStyle name="Millares 13 16" xfId="40386"/>
    <cellStyle name="Millares 13 17" xfId="40387"/>
    <cellStyle name="Millares 13 18" xfId="40388"/>
    <cellStyle name="Millares 13 19" xfId="40389"/>
    <cellStyle name="Millares 13 2" xfId="40390"/>
    <cellStyle name="Millares 13 20" xfId="40391"/>
    <cellStyle name="Millares 13 21" xfId="40392"/>
    <cellStyle name="Millares 13 22" xfId="40393"/>
    <cellStyle name="Millares 13 23" xfId="40394"/>
    <cellStyle name="Millares 13 24" xfId="40395"/>
    <cellStyle name="Millares 13 25" xfId="40396"/>
    <cellStyle name="Millares 13 26" xfId="40397"/>
    <cellStyle name="Millares 13 27" xfId="40398"/>
    <cellStyle name="Millares 13 28" xfId="40399"/>
    <cellStyle name="Millares 13 29" xfId="40400"/>
    <cellStyle name="Millares 13 3" xfId="40401"/>
    <cellStyle name="Millares 13 30" xfId="40402"/>
    <cellStyle name="Millares 13 31" xfId="40403"/>
    <cellStyle name="Millares 13 32" xfId="40404"/>
    <cellStyle name="Millares 13 33" xfId="40405"/>
    <cellStyle name="Millares 13 4" xfId="40406"/>
    <cellStyle name="Millares 13 5" xfId="40407"/>
    <cellStyle name="Millares 13 6" xfId="40408"/>
    <cellStyle name="Millares 13 7" xfId="40409"/>
    <cellStyle name="Millares 13 8" xfId="40410"/>
    <cellStyle name="Millares 13 9" xfId="40411"/>
    <cellStyle name="Millares 14" xfId="40412"/>
    <cellStyle name="Millares 14 10" xfId="40413"/>
    <cellStyle name="Millares 14 10 2" xfId="40414"/>
    <cellStyle name="Millares 14 11" xfId="40415"/>
    <cellStyle name="Millares 14 12" xfId="40416"/>
    <cellStyle name="Millares 14 13" xfId="40417"/>
    <cellStyle name="Millares 14 14" xfId="40418"/>
    <cellStyle name="Millares 14 15" xfId="40419"/>
    <cellStyle name="Millares 14 16" xfId="40420"/>
    <cellStyle name="Millares 14 17" xfId="40421"/>
    <cellStyle name="Millares 14 18" xfId="40422"/>
    <cellStyle name="Millares 14 19" xfId="40423"/>
    <cellStyle name="Millares 14 2" xfId="40424"/>
    <cellStyle name="Millares 14 20" xfId="40425"/>
    <cellStyle name="Millares 14 21" xfId="40426"/>
    <cellStyle name="Millares 14 22" xfId="40427"/>
    <cellStyle name="Millares 14 23" xfId="40428"/>
    <cellStyle name="Millares 14 24" xfId="40429"/>
    <cellStyle name="Millares 14 25" xfId="40430"/>
    <cellStyle name="Millares 14 26" xfId="40431"/>
    <cellStyle name="Millares 14 27" xfId="40432"/>
    <cellStyle name="Millares 14 28" xfId="40433"/>
    <cellStyle name="Millares 14 29" xfId="40434"/>
    <cellStyle name="Millares 14 3" xfId="40435"/>
    <cellStyle name="Millares 14 30" xfId="40436"/>
    <cellStyle name="Millares 14 31" xfId="40437"/>
    <cellStyle name="Millares 14 32" xfId="40438"/>
    <cellStyle name="Millares 14 33" xfId="40439"/>
    <cellStyle name="Millares 14 34" xfId="40440"/>
    <cellStyle name="Millares 14 35" xfId="40441"/>
    <cellStyle name="Millares 14 4" xfId="40442"/>
    <cellStyle name="Millares 14 5" xfId="40443"/>
    <cellStyle name="Millares 14 6" xfId="40444"/>
    <cellStyle name="Millares 14 7" xfId="40445"/>
    <cellStyle name="Millares 14 8" xfId="40446"/>
    <cellStyle name="Millares 14 9" xfId="40447"/>
    <cellStyle name="Millares 15" xfId="40448"/>
    <cellStyle name="Millares 15 10" xfId="40449"/>
    <cellStyle name="Millares 15 11" xfId="40450"/>
    <cellStyle name="Millares 15 12" xfId="40451"/>
    <cellStyle name="Millares 15 13" xfId="40452"/>
    <cellStyle name="Millares 15 14" xfId="40453"/>
    <cellStyle name="Millares 15 15" xfId="40454"/>
    <cellStyle name="Millares 15 16" xfId="40455"/>
    <cellStyle name="Millares 15 17" xfId="40456"/>
    <cellStyle name="Millares 15 18" xfId="40457"/>
    <cellStyle name="Millares 15 19" xfId="40458"/>
    <cellStyle name="Millares 15 2" xfId="40459"/>
    <cellStyle name="Millares 15 20" xfId="40460"/>
    <cellStyle name="Millares 15 21" xfId="40461"/>
    <cellStyle name="Millares 15 22" xfId="40462"/>
    <cellStyle name="Millares 15 23" xfId="40463"/>
    <cellStyle name="Millares 15 24" xfId="40464"/>
    <cellStyle name="Millares 15 25" xfId="40465"/>
    <cellStyle name="Millares 15 26" xfId="40466"/>
    <cellStyle name="Millares 15 27" xfId="40467"/>
    <cellStyle name="Millares 15 28" xfId="40468"/>
    <cellStyle name="Millares 15 29" xfId="40469"/>
    <cellStyle name="Millares 15 3" xfId="40470"/>
    <cellStyle name="Millares 15 30" xfId="40471"/>
    <cellStyle name="Millares 15 31" xfId="40472"/>
    <cellStyle name="Millares 15 32" xfId="40473"/>
    <cellStyle name="Millares 15 33" xfId="40474"/>
    <cellStyle name="Millares 15 4" xfId="40475"/>
    <cellStyle name="Millares 15 5" xfId="40476"/>
    <cellStyle name="Millares 15 6" xfId="40477"/>
    <cellStyle name="Millares 15 7" xfId="40478"/>
    <cellStyle name="Millares 15 8" xfId="40479"/>
    <cellStyle name="Millares 15 9" xfId="40480"/>
    <cellStyle name="Millares 16" xfId="40481"/>
    <cellStyle name="Millares 16 2" xfId="40482"/>
    <cellStyle name="Millares 17" xfId="40483"/>
    <cellStyle name="Millares 17 10" xfId="40484"/>
    <cellStyle name="Millares 17 11" xfId="40485"/>
    <cellStyle name="Millares 17 12" xfId="40486"/>
    <cellStyle name="Millares 17 13" xfId="40487"/>
    <cellStyle name="Millares 17 14" xfId="40488"/>
    <cellStyle name="Millares 17 15" xfId="40489"/>
    <cellStyle name="Millares 17 16" xfId="40490"/>
    <cellStyle name="Millares 17 17" xfId="40491"/>
    <cellStyle name="Millares 17 18" xfId="40492"/>
    <cellStyle name="Millares 17 19" xfId="40493"/>
    <cellStyle name="Millares 17 2" xfId="40494"/>
    <cellStyle name="Millares 17 20" xfId="40495"/>
    <cellStyle name="Millares 17 21" xfId="40496"/>
    <cellStyle name="Millares 17 22" xfId="40497"/>
    <cellStyle name="Millares 17 23" xfId="40498"/>
    <cellStyle name="Millares 17 24" xfId="40499"/>
    <cellStyle name="Millares 17 25" xfId="40500"/>
    <cellStyle name="Millares 17 26" xfId="40501"/>
    <cellStyle name="Millares 17 27" xfId="40502"/>
    <cellStyle name="Millares 17 28" xfId="40503"/>
    <cellStyle name="Millares 17 29" xfId="40504"/>
    <cellStyle name="Millares 17 3" xfId="40505"/>
    <cellStyle name="Millares 17 30" xfId="40506"/>
    <cellStyle name="Millares 17 31" xfId="40507"/>
    <cellStyle name="Millares 17 32" xfId="40508"/>
    <cellStyle name="Millares 17 33" xfId="40509"/>
    <cellStyle name="Millares 17 4" xfId="40510"/>
    <cellStyle name="Millares 17 5" xfId="40511"/>
    <cellStyle name="Millares 17 6" xfId="40512"/>
    <cellStyle name="Millares 17 7" xfId="40513"/>
    <cellStyle name="Millares 17 8" xfId="40514"/>
    <cellStyle name="Millares 17 9" xfId="40515"/>
    <cellStyle name="Millares 18" xfId="40516"/>
    <cellStyle name="Millares 18 10" xfId="40517"/>
    <cellStyle name="Millares 18 11" xfId="40518"/>
    <cellStyle name="Millares 18 12" xfId="40519"/>
    <cellStyle name="Millares 18 13" xfId="40520"/>
    <cellStyle name="Millares 18 14" xfId="40521"/>
    <cellStyle name="Millares 18 15" xfId="40522"/>
    <cellStyle name="Millares 18 16" xfId="40523"/>
    <cellStyle name="Millares 18 17" xfId="40524"/>
    <cellStyle name="Millares 18 18" xfId="40525"/>
    <cellStyle name="Millares 18 19" xfId="40526"/>
    <cellStyle name="Millares 18 2" xfId="40527"/>
    <cellStyle name="Millares 18 20" xfId="40528"/>
    <cellStyle name="Millares 18 21" xfId="40529"/>
    <cellStyle name="Millares 18 22" xfId="40530"/>
    <cellStyle name="Millares 18 23" xfId="40531"/>
    <cellStyle name="Millares 18 24" xfId="40532"/>
    <cellStyle name="Millares 18 25" xfId="40533"/>
    <cellStyle name="Millares 18 26" xfId="40534"/>
    <cellStyle name="Millares 18 27" xfId="40535"/>
    <cellStyle name="Millares 18 28" xfId="40536"/>
    <cellStyle name="Millares 18 29" xfId="40537"/>
    <cellStyle name="Millares 18 3" xfId="40538"/>
    <cellStyle name="Millares 18 30" xfId="40539"/>
    <cellStyle name="Millares 18 31" xfId="40540"/>
    <cellStyle name="Millares 18 32" xfId="40541"/>
    <cellStyle name="Millares 18 33" xfId="40542"/>
    <cellStyle name="Millares 18 4" xfId="40543"/>
    <cellStyle name="Millares 18 5" xfId="40544"/>
    <cellStyle name="Millares 18 6" xfId="40545"/>
    <cellStyle name="Millares 18 7" xfId="40546"/>
    <cellStyle name="Millares 18 8" xfId="40547"/>
    <cellStyle name="Millares 18 9" xfId="40548"/>
    <cellStyle name="Millares 19" xfId="40549"/>
    <cellStyle name="Millares 19 10" xfId="40550"/>
    <cellStyle name="Millares 19 11" xfId="40551"/>
    <cellStyle name="Millares 19 12" xfId="40552"/>
    <cellStyle name="Millares 19 13" xfId="40553"/>
    <cellStyle name="Millares 19 14" xfId="40554"/>
    <cellStyle name="Millares 19 15" xfId="40555"/>
    <cellStyle name="Millares 19 16" xfId="40556"/>
    <cellStyle name="Millares 19 17" xfId="40557"/>
    <cellStyle name="Millares 19 18" xfId="40558"/>
    <cellStyle name="Millares 19 19" xfId="40559"/>
    <cellStyle name="Millares 19 2" xfId="40560"/>
    <cellStyle name="Millares 19 20" xfId="40561"/>
    <cellStyle name="Millares 19 21" xfId="40562"/>
    <cellStyle name="Millares 19 22" xfId="40563"/>
    <cellStyle name="Millares 19 23" xfId="40564"/>
    <cellStyle name="Millares 19 24" xfId="40565"/>
    <cellStyle name="Millares 19 25" xfId="40566"/>
    <cellStyle name="Millares 19 26" xfId="40567"/>
    <cellStyle name="Millares 19 27" xfId="40568"/>
    <cellStyle name="Millares 19 28" xfId="40569"/>
    <cellStyle name="Millares 19 29" xfId="40570"/>
    <cellStyle name="Millares 19 3" xfId="40571"/>
    <cellStyle name="Millares 19 30" xfId="40572"/>
    <cellStyle name="Millares 19 31" xfId="40573"/>
    <cellStyle name="Millares 19 32" xfId="40574"/>
    <cellStyle name="Millares 19 33" xfId="40575"/>
    <cellStyle name="Millares 19 34" xfId="40576"/>
    <cellStyle name="Millares 19 4" xfId="40577"/>
    <cellStyle name="Millares 19 5" xfId="40578"/>
    <cellStyle name="Millares 19 6" xfId="40579"/>
    <cellStyle name="Millares 19 7" xfId="40580"/>
    <cellStyle name="Millares 19 8" xfId="40581"/>
    <cellStyle name="Millares 19 9" xfId="40582"/>
    <cellStyle name="Millares 2" xfId="40583"/>
    <cellStyle name="Millares 2 10" xfId="40584"/>
    <cellStyle name="Millares 2 11" xfId="40585"/>
    <cellStyle name="Millares 2 12" xfId="40586"/>
    <cellStyle name="Millares 2 13" xfId="40587"/>
    <cellStyle name="Millares 2 14" xfId="40588"/>
    <cellStyle name="Millares 2 15" xfId="40589"/>
    <cellStyle name="Millares 2 16" xfId="40590"/>
    <cellStyle name="Millares 2 17" xfId="40591"/>
    <cellStyle name="Millares 2 18" xfId="40592"/>
    <cellStyle name="Millares 2 19" xfId="40593"/>
    <cellStyle name="Millares 2 2" xfId="40594"/>
    <cellStyle name="Millares 2 2 2" xfId="40595"/>
    <cellStyle name="Millares 2 2 3" xfId="40596"/>
    <cellStyle name="Millares 2 2 4" xfId="40597"/>
    <cellStyle name="Millares 2 2 5" xfId="40598"/>
    <cellStyle name="Millares 2 2 6" xfId="40599"/>
    <cellStyle name="Millares 2 2 7" xfId="40600"/>
    <cellStyle name="Millares 2 2 8" xfId="40601"/>
    <cellStyle name="Millares 2 2 9" xfId="40602"/>
    <cellStyle name="Millares 2 20" xfId="40603"/>
    <cellStyle name="Millares 2 21" xfId="40604"/>
    <cellStyle name="Millares 2 22" xfId="40605"/>
    <cellStyle name="Millares 2 23" xfId="40606"/>
    <cellStyle name="Millares 2 24" xfId="40607"/>
    <cellStyle name="Millares 2 25" xfId="40608"/>
    <cellStyle name="Millares 2 3" xfId="40609"/>
    <cellStyle name="Millares 2 3 2" xfId="40610"/>
    <cellStyle name="Millares 2 3 3" xfId="40611"/>
    <cellStyle name="Millares 2 3 4" xfId="40612"/>
    <cellStyle name="Millares 2 3 5" xfId="40613"/>
    <cellStyle name="Millares 2 3 6" xfId="40614"/>
    <cellStyle name="Millares 2 3 7" xfId="40615"/>
    <cellStyle name="Millares 2 3 8" xfId="40616"/>
    <cellStyle name="Millares 2 3 9" xfId="40617"/>
    <cellStyle name="Millares 2 4" xfId="40618"/>
    <cellStyle name="Millares 2 4 2" xfId="40619"/>
    <cellStyle name="Millares 2 4 3" xfId="40620"/>
    <cellStyle name="Millares 2 4 4" xfId="40621"/>
    <cellStyle name="Millares 2 4 5" xfId="40622"/>
    <cellStyle name="Millares 2 4 6" xfId="40623"/>
    <cellStyle name="Millares 2 4 7" xfId="40624"/>
    <cellStyle name="Millares 2 4 8" xfId="40625"/>
    <cellStyle name="Millares 2 4 9" xfId="40626"/>
    <cellStyle name="Millares 2 5" xfId="40627"/>
    <cellStyle name="Millares 2 5 2" xfId="40628"/>
    <cellStyle name="Millares 2 5 3" xfId="40629"/>
    <cellStyle name="Millares 2 5 4" xfId="40630"/>
    <cellStyle name="Millares 2 5 5" xfId="40631"/>
    <cellStyle name="Millares 2 5 6" xfId="40632"/>
    <cellStyle name="Millares 2 5 7" xfId="40633"/>
    <cellStyle name="Millares 2 5 8" xfId="40634"/>
    <cellStyle name="Millares 2 5 9" xfId="40635"/>
    <cellStyle name="Millares 2 6" xfId="40636"/>
    <cellStyle name="Millares 2 7" xfId="40637"/>
    <cellStyle name="Millares 2 8" xfId="40638"/>
    <cellStyle name="Millares 2 9" xfId="40639"/>
    <cellStyle name="Millares 20" xfId="40640"/>
    <cellStyle name="Millares 20 10" xfId="40641"/>
    <cellStyle name="Millares 20 11" xfId="40642"/>
    <cellStyle name="Millares 20 12" xfId="40643"/>
    <cellStyle name="Millares 20 13" xfId="40644"/>
    <cellStyle name="Millares 20 14" xfId="40645"/>
    <cellStyle name="Millares 20 15" xfId="40646"/>
    <cellStyle name="Millares 20 16" xfId="40647"/>
    <cellStyle name="Millares 20 17" xfId="40648"/>
    <cellStyle name="Millares 20 18" xfId="40649"/>
    <cellStyle name="Millares 20 19" xfId="40650"/>
    <cellStyle name="Millares 20 2" xfId="40651"/>
    <cellStyle name="Millares 20 20" xfId="40652"/>
    <cellStyle name="Millares 20 21" xfId="40653"/>
    <cellStyle name="Millares 20 22" xfId="40654"/>
    <cellStyle name="Millares 20 23" xfId="40655"/>
    <cellStyle name="Millares 20 24" xfId="40656"/>
    <cellStyle name="Millares 20 25" xfId="40657"/>
    <cellStyle name="Millares 20 26" xfId="40658"/>
    <cellStyle name="Millares 20 27" xfId="40659"/>
    <cellStyle name="Millares 20 28" xfId="40660"/>
    <cellStyle name="Millares 20 29" xfId="40661"/>
    <cellStyle name="Millares 20 3" xfId="40662"/>
    <cellStyle name="Millares 20 30" xfId="40663"/>
    <cellStyle name="Millares 20 31" xfId="40664"/>
    <cellStyle name="Millares 20 32" xfId="40665"/>
    <cellStyle name="Millares 20 33" xfId="40666"/>
    <cellStyle name="Millares 20 4" xfId="40667"/>
    <cellStyle name="Millares 20 5" xfId="40668"/>
    <cellStyle name="Millares 20 6" xfId="40669"/>
    <cellStyle name="Millares 20 7" xfId="40670"/>
    <cellStyle name="Millares 20 8" xfId="40671"/>
    <cellStyle name="Millares 20 9" xfId="40672"/>
    <cellStyle name="Millares 21" xfId="40673"/>
    <cellStyle name="Millares 21 10" xfId="40674"/>
    <cellStyle name="Millares 21 11" xfId="40675"/>
    <cellStyle name="Millares 21 12" xfId="40676"/>
    <cellStyle name="Millares 21 13" xfId="40677"/>
    <cellStyle name="Millares 21 14" xfId="40678"/>
    <cellStyle name="Millares 21 15" xfId="40679"/>
    <cellStyle name="Millares 21 16" xfId="40680"/>
    <cellStyle name="Millares 21 17" xfId="40681"/>
    <cellStyle name="Millares 21 18" xfId="40682"/>
    <cellStyle name="Millares 21 19" xfId="40683"/>
    <cellStyle name="Millares 21 2" xfId="40684"/>
    <cellStyle name="Millares 21 20" xfId="40685"/>
    <cellStyle name="Millares 21 21" xfId="40686"/>
    <cellStyle name="Millares 21 22" xfId="40687"/>
    <cellStyle name="Millares 21 23" xfId="40688"/>
    <cellStyle name="Millares 21 24" xfId="40689"/>
    <cellStyle name="Millares 21 25" xfId="40690"/>
    <cellStyle name="Millares 21 26" xfId="40691"/>
    <cellStyle name="Millares 21 27" xfId="40692"/>
    <cellStyle name="Millares 21 28" xfId="40693"/>
    <cellStyle name="Millares 21 29" xfId="40694"/>
    <cellStyle name="Millares 21 3" xfId="40695"/>
    <cellStyle name="Millares 21 30" xfId="40696"/>
    <cellStyle name="Millares 21 31" xfId="40697"/>
    <cellStyle name="Millares 21 32" xfId="40698"/>
    <cellStyle name="Millares 21 33" xfId="40699"/>
    <cellStyle name="Millares 21 4" xfId="40700"/>
    <cellStyle name="Millares 21 5" xfId="40701"/>
    <cellStyle name="Millares 21 6" xfId="40702"/>
    <cellStyle name="Millares 21 7" xfId="40703"/>
    <cellStyle name="Millares 21 8" xfId="40704"/>
    <cellStyle name="Millares 21 9" xfId="40705"/>
    <cellStyle name="Millares 22" xfId="40706"/>
    <cellStyle name="Millares 22 10" xfId="40707"/>
    <cellStyle name="Millares 22 11" xfId="40708"/>
    <cellStyle name="Millares 22 12" xfId="40709"/>
    <cellStyle name="Millares 22 13" xfId="40710"/>
    <cellStyle name="Millares 22 14" xfId="40711"/>
    <cellStyle name="Millares 22 15" xfId="40712"/>
    <cellStyle name="Millares 22 16" xfId="40713"/>
    <cellStyle name="Millares 22 17" xfId="40714"/>
    <cellStyle name="Millares 22 18" xfId="40715"/>
    <cellStyle name="Millares 22 19" xfId="40716"/>
    <cellStyle name="Millares 22 2" xfId="40717"/>
    <cellStyle name="Millares 22 20" xfId="40718"/>
    <cellStyle name="Millares 22 21" xfId="40719"/>
    <cellStyle name="Millares 22 22" xfId="40720"/>
    <cellStyle name="Millares 22 23" xfId="40721"/>
    <cellStyle name="Millares 22 24" xfId="40722"/>
    <cellStyle name="Millares 22 25" xfId="40723"/>
    <cellStyle name="Millares 22 26" xfId="40724"/>
    <cellStyle name="Millares 22 27" xfId="40725"/>
    <cellStyle name="Millares 22 28" xfId="40726"/>
    <cellStyle name="Millares 22 29" xfId="40727"/>
    <cellStyle name="Millares 22 3" xfId="40728"/>
    <cellStyle name="Millares 22 30" xfId="40729"/>
    <cellStyle name="Millares 22 31" xfId="40730"/>
    <cellStyle name="Millares 22 32" xfId="40731"/>
    <cellStyle name="Millares 22 33" xfId="40732"/>
    <cellStyle name="Millares 22 4" xfId="40733"/>
    <cellStyle name="Millares 22 5" xfId="40734"/>
    <cellStyle name="Millares 22 6" xfId="40735"/>
    <cellStyle name="Millares 22 7" xfId="40736"/>
    <cellStyle name="Millares 22 8" xfId="40737"/>
    <cellStyle name="Millares 22 9" xfId="40738"/>
    <cellStyle name="Millares 23" xfId="40739"/>
    <cellStyle name="Millares 24" xfId="40740"/>
    <cellStyle name="Millares 24 10" xfId="40741"/>
    <cellStyle name="Millares 24 11" xfId="40742"/>
    <cellStyle name="Millares 24 12" xfId="40743"/>
    <cellStyle name="Millares 24 13" xfId="40744"/>
    <cellStyle name="Millares 24 14" xfId="40745"/>
    <cellStyle name="Millares 24 15" xfId="40746"/>
    <cellStyle name="Millares 24 16" xfId="40747"/>
    <cellStyle name="Millares 24 17" xfId="40748"/>
    <cellStyle name="Millares 24 18" xfId="40749"/>
    <cellStyle name="Millares 24 19" xfId="40750"/>
    <cellStyle name="Millares 24 2" xfId="40751"/>
    <cellStyle name="Millares 24 20" xfId="40752"/>
    <cellStyle name="Millares 24 21" xfId="40753"/>
    <cellStyle name="Millares 24 22" xfId="40754"/>
    <cellStyle name="Millares 24 23" xfId="40755"/>
    <cellStyle name="Millares 24 24" xfId="40756"/>
    <cellStyle name="Millares 24 25" xfId="40757"/>
    <cellStyle name="Millares 24 26" xfId="40758"/>
    <cellStyle name="Millares 24 27" xfId="40759"/>
    <cellStyle name="Millares 24 28" xfId="40760"/>
    <cellStyle name="Millares 24 29" xfId="40761"/>
    <cellStyle name="Millares 24 3" xfId="40762"/>
    <cellStyle name="Millares 24 30" xfId="40763"/>
    <cellStyle name="Millares 24 31" xfId="40764"/>
    <cellStyle name="Millares 24 32" xfId="40765"/>
    <cellStyle name="Millares 24 33" xfId="40766"/>
    <cellStyle name="Millares 24 4" xfId="40767"/>
    <cellStyle name="Millares 24 5" xfId="40768"/>
    <cellStyle name="Millares 24 6" xfId="40769"/>
    <cellStyle name="Millares 24 7" xfId="40770"/>
    <cellStyle name="Millares 24 8" xfId="40771"/>
    <cellStyle name="Millares 24 9" xfId="40772"/>
    <cellStyle name="Millares 25" xfId="40773"/>
    <cellStyle name="Millares 26" xfId="40774"/>
    <cellStyle name="Millares 27" xfId="40775"/>
    <cellStyle name="Millares 27 2" xfId="40776"/>
    <cellStyle name="Millares 28" xfId="40777"/>
    <cellStyle name="Millares 28 2" xfId="40778"/>
    <cellStyle name="Millares 29" xfId="40779"/>
    <cellStyle name="Millares 29 2" xfId="40780"/>
    <cellStyle name="Millares 3" xfId="40781"/>
    <cellStyle name="Millares 3 10" xfId="40782"/>
    <cellStyle name="Millares 3 11" xfId="40783"/>
    <cellStyle name="Millares 3 12" xfId="40784"/>
    <cellStyle name="Millares 3 13" xfId="40785"/>
    <cellStyle name="Millares 3 14" xfId="40786"/>
    <cellStyle name="Millares 3 15" xfId="40787"/>
    <cellStyle name="Millares 3 16" xfId="40788"/>
    <cellStyle name="Millares 3 17" xfId="40789"/>
    <cellStyle name="Millares 3 18" xfId="40790"/>
    <cellStyle name="Millares 3 19" xfId="40791"/>
    <cellStyle name="Millares 3 2" xfId="40792"/>
    <cellStyle name="Millares 3 2 2" xfId="40793"/>
    <cellStyle name="Millares 3 2 3" xfId="40794"/>
    <cellStyle name="Millares 3 20" xfId="40795"/>
    <cellStyle name="Millares 3 21" xfId="40796"/>
    <cellStyle name="Millares 3 22" xfId="40797"/>
    <cellStyle name="Millares 3 23" xfId="40798"/>
    <cellStyle name="Millares 3 24" xfId="40799"/>
    <cellStyle name="Millares 3 25" xfId="40800"/>
    <cellStyle name="Millares 3 26" xfId="40801"/>
    <cellStyle name="Millares 3 27" xfId="40802"/>
    <cellStyle name="Millares 3 28" xfId="40803"/>
    <cellStyle name="Millares 3 29" xfId="40804"/>
    <cellStyle name="Millares 3 3" xfId="40805"/>
    <cellStyle name="Millares 3 3 2" xfId="40806"/>
    <cellStyle name="Millares 3 3 3" xfId="40807"/>
    <cellStyle name="Millares 3 30" xfId="40808"/>
    <cellStyle name="Millares 3 31" xfId="40809"/>
    <cellStyle name="Millares 3 32" xfId="40810"/>
    <cellStyle name="Millares 3 33" xfId="40811"/>
    <cellStyle name="Millares 3 4" xfId="40812"/>
    <cellStyle name="Millares 3 4 2" xfId="40813"/>
    <cellStyle name="Millares 3 4 3" xfId="40814"/>
    <cellStyle name="Millares 3 5" xfId="40815"/>
    <cellStyle name="Millares 3 5 2" xfId="40816"/>
    <cellStyle name="Millares 3 5 3" xfId="40817"/>
    <cellStyle name="Millares 3 6" xfId="40818"/>
    <cellStyle name="Millares 3 7" xfId="40819"/>
    <cellStyle name="Millares 3 8" xfId="40820"/>
    <cellStyle name="Millares 3 9" xfId="40821"/>
    <cellStyle name="Millares 30" xfId="40822"/>
    <cellStyle name="Millares 31" xfId="40823"/>
    <cellStyle name="Millares 31 2" xfId="40824"/>
    <cellStyle name="Millares 32" xfId="40825"/>
    <cellStyle name="Millares 33" xfId="40826"/>
    <cellStyle name="Millares 34" xfId="40827"/>
    <cellStyle name="Millares 35" xfId="40828"/>
    <cellStyle name="Millares 36" xfId="40829"/>
    <cellStyle name="Millares 37" xfId="40830"/>
    <cellStyle name="Millares 38" xfId="40831"/>
    <cellStyle name="Millares 39" xfId="40832"/>
    <cellStyle name="Millares 4" xfId="40833"/>
    <cellStyle name="Millares 4 10" xfId="40834"/>
    <cellStyle name="Millares 4 10 2" xfId="40835"/>
    <cellStyle name="Millares 4 10 3" xfId="40836"/>
    <cellStyle name="Millares 4 10 4" xfId="40837"/>
    <cellStyle name="Millares 4 10 5" xfId="40838"/>
    <cellStyle name="Millares 4 10 6" xfId="40839"/>
    <cellStyle name="Millares 4 10 7" xfId="40840"/>
    <cellStyle name="Millares 4 10 8" xfId="40841"/>
    <cellStyle name="Millares 4 10 9" xfId="40842"/>
    <cellStyle name="Millares 4 11" xfId="40843"/>
    <cellStyle name="Millares 4 11 2" xfId="40844"/>
    <cellStyle name="Millares 4 11 3" xfId="40845"/>
    <cellStyle name="Millares 4 11 4" xfId="40846"/>
    <cellStyle name="Millares 4 11 5" xfId="40847"/>
    <cellStyle name="Millares 4 11 6" xfId="40848"/>
    <cellStyle name="Millares 4 11 7" xfId="40849"/>
    <cellStyle name="Millares 4 11 8" xfId="40850"/>
    <cellStyle name="Millares 4 11 9" xfId="40851"/>
    <cellStyle name="Millares 4 12" xfId="40852"/>
    <cellStyle name="Millares 4 12 2" xfId="40853"/>
    <cellStyle name="Millares 4 12 3" xfId="40854"/>
    <cellStyle name="Millares 4 12 4" xfId="40855"/>
    <cellStyle name="Millares 4 12 5" xfId="40856"/>
    <cellStyle name="Millares 4 12 6" xfId="40857"/>
    <cellStyle name="Millares 4 12 7" xfId="40858"/>
    <cellStyle name="Millares 4 12 8" xfId="40859"/>
    <cellStyle name="Millares 4 12 9" xfId="40860"/>
    <cellStyle name="Millares 4 13" xfId="40861"/>
    <cellStyle name="Millares 4 13 2" xfId="40862"/>
    <cellStyle name="Millares 4 13 3" xfId="40863"/>
    <cellStyle name="Millares 4 13 4" xfId="40864"/>
    <cellStyle name="Millares 4 13 5" xfId="40865"/>
    <cellStyle name="Millares 4 13 6" xfId="40866"/>
    <cellStyle name="Millares 4 13 7" xfId="40867"/>
    <cellStyle name="Millares 4 13 8" xfId="40868"/>
    <cellStyle name="Millares 4 13 9" xfId="40869"/>
    <cellStyle name="Millares 4 14" xfId="40870"/>
    <cellStyle name="Millares 4 15" xfId="40871"/>
    <cellStyle name="Millares 4 16" xfId="40872"/>
    <cellStyle name="Millares 4 17" xfId="40873"/>
    <cellStyle name="Millares 4 18" xfId="40874"/>
    <cellStyle name="Millares 4 19" xfId="40875"/>
    <cellStyle name="Millares 4 2" xfId="40876"/>
    <cellStyle name="Millares 4 2 2" xfId="40877"/>
    <cellStyle name="Millares 4 2 3" xfId="40878"/>
    <cellStyle name="Millares 4 2 4" xfId="40879"/>
    <cellStyle name="Millares 4 2 5" xfId="40880"/>
    <cellStyle name="Millares 4 2 6" xfId="40881"/>
    <cellStyle name="Millares 4 2 7" xfId="40882"/>
    <cellStyle name="Millares 4 2 8" xfId="40883"/>
    <cellStyle name="Millares 4 2 9" xfId="40884"/>
    <cellStyle name="Millares 4 20" xfId="40885"/>
    <cellStyle name="Millares 4 21" xfId="40886"/>
    <cellStyle name="Millares 4 22" xfId="40887"/>
    <cellStyle name="Millares 4 23" xfId="40888"/>
    <cellStyle name="Millares 4 24" xfId="40889"/>
    <cellStyle name="Millares 4 25" xfId="40890"/>
    <cellStyle name="Millares 4 26" xfId="40891"/>
    <cellStyle name="Millares 4 27" xfId="40892"/>
    <cellStyle name="Millares 4 28" xfId="40893"/>
    <cellStyle name="Millares 4 29" xfId="40894"/>
    <cellStyle name="Millares 4 3" xfId="40895"/>
    <cellStyle name="Millares 4 3 2" xfId="40896"/>
    <cellStyle name="Millares 4 3 3" xfId="40897"/>
    <cellStyle name="Millares 4 3 4" xfId="40898"/>
    <cellStyle name="Millares 4 3 5" xfId="40899"/>
    <cellStyle name="Millares 4 3 6" xfId="40900"/>
    <cellStyle name="Millares 4 3 7" xfId="40901"/>
    <cellStyle name="Millares 4 3 8" xfId="40902"/>
    <cellStyle name="Millares 4 3 9" xfId="40903"/>
    <cellStyle name="Millares 4 30" xfId="40904"/>
    <cellStyle name="Millares 4 31" xfId="40905"/>
    <cellStyle name="Millares 4 32" xfId="40906"/>
    <cellStyle name="Millares 4 33" xfId="40907"/>
    <cellStyle name="Millares 4 4" xfId="40908"/>
    <cellStyle name="Millares 4 4 2" xfId="40909"/>
    <cellStyle name="Millares 4 4 3" xfId="40910"/>
    <cellStyle name="Millares 4 4 4" xfId="40911"/>
    <cellStyle name="Millares 4 4 5" xfId="40912"/>
    <cellStyle name="Millares 4 4 6" xfId="40913"/>
    <cellStyle name="Millares 4 4 7" xfId="40914"/>
    <cellStyle name="Millares 4 4 8" xfId="40915"/>
    <cellStyle name="Millares 4 4 9" xfId="40916"/>
    <cellStyle name="Millares 4 5" xfId="40917"/>
    <cellStyle name="Millares 4 5 2" xfId="40918"/>
    <cellStyle name="Millares 4 5 3" xfId="40919"/>
    <cellStyle name="Millares 4 5 4" xfId="40920"/>
    <cellStyle name="Millares 4 5 5" xfId="40921"/>
    <cellStyle name="Millares 4 5 6" xfId="40922"/>
    <cellStyle name="Millares 4 5 7" xfId="40923"/>
    <cellStyle name="Millares 4 5 8" xfId="40924"/>
    <cellStyle name="Millares 4 5 9" xfId="40925"/>
    <cellStyle name="Millares 4 6" xfId="40926"/>
    <cellStyle name="Millares 4 6 2" xfId="40927"/>
    <cellStyle name="Millares 4 6 3" xfId="40928"/>
    <cellStyle name="Millares 4 6 4" xfId="40929"/>
    <cellStyle name="Millares 4 6 5" xfId="40930"/>
    <cellStyle name="Millares 4 6 6" xfId="40931"/>
    <cellStyle name="Millares 4 6 7" xfId="40932"/>
    <cellStyle name="Millares 4 6 8" xfId="40933"/>
    <cellStyle name="Millares 4 6 9" xfId="40934"/>
    <cellStyle name="Millares 4 7" xfId="40935"/>
    <cellStyle name="Millares 4 7 2" xfId="40936"/>
    <cellStyle name="Millares 4 7 3" xfId="40937"/>
    <cellStyle name="Millares 4 7 4" xfId="40938"/>
    <cellStyle name="Millares 4 7 5" xfId="40939"/>
    <cellStyle name="Millares 4 7 6" xfId="40940"/>
    <cellStyle name="Millares 4 7 7" xfId="40941"/>
    <cellStyle name="Millares 4 7 8" xfId="40942"/>
    <cellStyle name="Millares 4 7 9" xfId="40943"/>
    <cellStyle name="Millares 4 8" xfId="40944"/>
    <cellStyle name="Millares 4 8 2" xfId="40945"/>
    <cellStyle name="Millares 4 8 3" xfId="40946"/>
    <cellStyle name="Millares 4 8 4" xfId="40947"/>
    <cellStyle name="Millares 4 8 5" xfId="40948"/>
    <cellStyle name="Millares 4 8 6" xfId="40949"/>
    <cellStyle name="Millares 4 8 7" xfId="40950"/>
    <cellStyle name="Millares 4 8 8" xfId="40951"/>
    <cellStyle name="Millares 4 8 9" xfId="40952"/>
    <cellStyle name="Millares 4 9" xfId="40953"/>
    <cellStyle name="Millares 4 9 2" xfId="40954"/>
    <cellStyle name="Millares 4 9 3" xfId="40955"/>
    <cellStyle name="Millares 4 9 4" xfId="40956"/>
    <cellStyle name="Millares 4 9 5" xfId="40957"/>
    <cellStyle name="Millares 4 9 6" xfId="40958"/>
    <cellStyle name="Millares 4 9 7" xfId="40959"/>
    <cellStyle name="Millares 4 9 8" xfId="40960"/>
    <cellStyle name="Millares 4 9 9" xfId="40961"/>
    <cellStyle name="Millares 40" xfId="40962"/>
    <cellStyle name="Millares 41" xfId="46778"/>
    <cellStyle name="Millares 5" xfId="40963"/>
    <cellStyle name="Millares 5 10" xfId="40964"/>
    <cellStyle name="Millares 5 2" xfId="40965"/>
    <cellStyle name="Millares 5 2 2" xfId="40966"/>
    <cellStyle name="Millares 5 2 3" xfId="40967"/>
    <cellStyle name="Millares 5 2 4" xfId="40968"/>
    <cellStyle name="Millares 5 2 5" xfId="40969"/>
    <cellStyle name="Millares 5 2 6" xfId="40970"/>
    <cellStyle name="Millares 5 2 7" xfId="40971"/>
    <cellStyle name="Millares 5 2 8" xfId="40972"/>
    <cellStyle name="Millares 5 2 9" xfId="40973"/>
    <cellStyle name="Millares 5 3" xfId="40974"/>
    <cellStyle name="Millares 5 4" xfId="40975"/>
    <cellStyle name="Millares 5 5" xfId="40976"/>
    <cellStyle name="Millares 5 6" xfId="40977"/>
    <cellStyle name="Millares 5 7" xfId="40978"/>
    <cellStyle name="Millares 5 8" xfId="40979"/>
    <cellStyle name="Millares 5 9" xfId="40980"/>
    <cellStyle name="Millares 6" xfId="40981"/>
    <cellStyle name="Millares 6 2" xfId="40982"/>
    <cellStyle name="Millares 6 3" xfId="40983"/>
    <cellStyle name="Millares 6 4" xfId="40984"/>
    <cellStyle name="Millares 6 5" xfId="40985"/>
    <cellStyle name="Millares 6 6" xfId="40986"/>
    <cellStyle name="Millares 6 7" xfId="40987"/>
    <cellStyle name="Millares 6 8" xfId="40988"/>
    <cellStyle name="Millares 6 9" xfId="40989"/>
    <cellStyle name="Millares 7" xfId="40990"/>
    <cellStyle name="Millares 7 2" xfId="40991"/>
    <cellStyle name="Millares 7 3" xfId="40992"/>
    <cellStyle name="Millares 7 4" xfId="40993"/>
    <cellStyle name="Millares 7 5" xfId="40994"/>
    <cellStyle name="Millares 7 6" xfId="40995"/>
    <cellStyle name="Millares 7 7" xfId="40996"/>
    <cellStyle name="Millares 7 8" xfId="40997"/>
    <cellStyle name="Millares 7 9" xfId="40998"/>
    <cellStyle name="Millares 8" xfId="40999"/>
    <cellStyle name="Millares 8 10" xfId="41000"/>
    <cellStyle name="Millares 8 10 2" xfId="41001"/>
    <cellStyle name="Millares 8 10 3" xfId="41002"/>
    <cellStyle name="Millares 8 10 4" xfId="41003"/>
    <cellStyle name="Millares 8 10 5" xfId="41004"/>
    <cellStyle name="Millares 8 10 6" xfId="41005"/>
    <cellStyle name="Millares 8 10 7" xfId="41006"/>
    <cellStyle name="Millares 8 10 8" xfId="41007"/>
    <cellStyle name="Millares 8 10 9" xfId="41008"/>
    <cellStyle name="Millares 8 11" xfId="41009"/>
    <cellStyle name="Millares 8 11 2" xfId="41010"/>
    <cellStyle name="Millares 8 11 3" xfId="41011"/>
    <cellStyle name="Millares 8 11 4" xfId="41012"/>
    <cellStyle name="Millares 8 11 5" xfId="41013"/>
    <cellStyle name="Millares 8 11 6" xfId="41014"/>
    <cellStyle name="Millares 8 11 7" xfId="41015"/>
    <cellStyle name="Millares 8 11 8" xfId="41016"/>
    <cellStyle name="Millares 8 11 9" xfId="41017"/>
    <cellStyle name="Millares 8 12" xfId="41018"/>
    <cellStyle name="Millares 8 12 2" xfId="41019"/>
    <cellStyle name="Millares 8 12 3" xfId="41020"/>
    <cellStyle name="Millares 8 12 4" xfId="41021"/>
    <cellStyle name="Millares 8 12 5" xfId="41022"/>
    <cellStyle name="Millares 8 12 6" xfId="41023"/>
    <cellStyle name="Millares 8 12 7" xfId="41024"/>
    <cellStyle name="Millares 8 12 8" xfId="41025"/>
    <cellStyle name="Millares 8 12 9" xfId="41026"/>
    <cellStyle name="Millares 8 13" xfId="41027"/>
    <cellStyle name="Millares 8 13 2" xfId="41028"/>
    <cellStyle name="Millares 8 13 3" xfId="41029"/>
    <cellStyle name="Millares 8 13 4" xfId="41030"/>
    <cellStyle name="Millares 8 13 5" xfId="41031"/>
    <cellStyle name="Millares 8 13 6" xfId="41032"/>
    <cellStyle name="Millares 8 13 7" xfId="41033"/>
    <cellStyle name="Millares 8 13 8" xfId="41034"/>
    <cellStyle name="Millares 8 13 9" xfId="41035"/>
    <cellStyle name="Millares 8 14" xfId="41036"/>
    <cellStyle name="Millares 8 15" xfId="41037"/>
    <cellStyle name="Millares 8 16" xfId="41038"/>
    <cellStyle name="Millares 8 17" xfId="41039"/>
    <cellStyle name="Millares 8 18" xfId="41040"/>
    <cellStyle name="Millares 8 19" xfId="41041"/>
    <cellStyle name="Millares 8 2" xfId="41042"/>
    <cellStyle name="Millares 8 2 2" xfId="41043"/>
    <cellStyle name="Millares 8 2 3" xfId="41044"/>
    <cellStyle name="Millares 8 2 4" xfId="41045"/>
    <cellStyle name="Millares 8 2 5" xfId="41046"/>
    <cellStyle name="Millares 8 2 6" xfId="41047"/>
    <cellStyle name="Millares 8 2 7" xfId="41048"/>
    <cellStyle name="Millares 8 2 8" xfId="41049"/>
    <cellStyle name="Millares 8 2 9" xfId="41050"/>
    <cellStyle name="Millares 8 20" xfId="41051"/>
    <cellStyle name="Millares 8 21" xfId="41052"/>
    <cellStyle name="Millares 8 3" xfId="41053"/>
    <cellStyle name="Millares 8 3 2" xfId="41054"/>
    <cellStyle name="Millares 8 3 3" xfId="41055"/>
    <cellStyle name="Millares 8 3 4" xfId="41056"/>
    <cellStyle name="Millares 8 3 5" xfId="41057"/>
    <cellStyle name="Millares 8 3 6" xfId="41058"/>
    <cellStyle name="Millares 8 3 7" xfId="41059"/>
    <cellStyle name="Millares 8 3 8" xfId="41060"/>
    <cellStyle name="Millares 8 3 9" xfId="41061"/>
    <cellStyle name="Millares 8 4" xfId="41062"/>
    <cellStyle name="Millares 8 4 2" xfId="41063"/>
    <cellStyle name="Millares 8 4 3" xfId="41064"/>
    <cellStyle name="Millares 8 4 4" xfId="41065"/>
    <cellStyle name="Millares 8 4 5" xfId="41066"/>
    <cellStyle name="Millares 8 4 6" xfId="41067"/>
    <cellStyle name="Millares 8 4 7" xfId="41068"/>
    <cellStyle name="Millares 8 4 8" xfId="41069"/>
    <cellStyle name="Millares 8 4 9" xfId="41070"/>
    <cellStyle name="Millares 8 5" xfId="41071"/>
    <cellStyle name="Millares 8 5 2" xfId="41072"/>
    <cellStyle name="Millares 8 5 3" xfId="41073"/>
    <cellStyle name="Millares 8 5 4" xfId="41074"/>
    <cellStyle name="Millares 8 5 5" xfId="41075"/>
    <cellStyle name="Millares 8 5 6" xfId="41076"/>
    <cellStyle name="Millares 8 5 7" xfId="41077"/>
    <cellStyle name="Millares 8 5 8" xfId="41078"/>
    <cellStyle name="Millares 8 5 9" xfId="41079"/>
    <cellStyle name="Millares 8 6" xfId="41080"/>
    <cellStyle name="Millares 8 6 2" xfId="41081"/>
    <cellStyle name="Millares 8 6 3" xfId="41082"/>
    <cellStyle name="Millares 8 6 4" xfId="41083"/>
    <cellStyle name="Millares 8 6 5" xfId="41084"/>
    <cellStyle name="Millares 8 6 6" xfId="41085"/>
    <cellStyle name="Millares 8 6 7" xfId="41086"/>
    <cellStyle name="Millares 8 6 8" xfId="41087"/>
    <cellStyle name="Millares 8 6 9" xfId="41088"/>
    <cellStyle name="Millares 8 7" xfId="41089"/>
    <cellStyle name="Millares 8 7 2" xfId="41090"/>
    <cellStyle name="Millares 8 7 3" xfId="41091"/>
    <cellStyle name="Millares 8 7 4" xfId="41092"/>
    <cellStyle name="Millares 8 7 5" xfId="41093"/>
    <cellStyle name="Millares 8 7 6" xfId="41094"/>
    <cellStyle name="Millares 8 7 7" xfId="41095"/>
    <cellStyle name="Millares 8 7 8" xfId="41096"/>
    <cellStyle name="Millares 8 7 9" xfId="41097"/>
    <cellStyle name="Millares 8 8" xfId="41098"/>
    <cellStyle name="Millares 8 8 2" xfId="41099"/>
    <cellStyle name="Millares 8 8 3" xfId="41100"/>
    <cellStyle name="Millares 8 8 4" xfId="41101"/>
    <cellStyle name="Millares 8 8 5" xfId="41102"/>
    <cellStyle name="Millares 8 8 6" xfId="41103"/>
    <cellStyle name="Millares 8 8 7" xfId="41104"/>
    <cellStyle name="Millares 8 8 8" xfId="41105"/>
    <cellStyle name="Millares 8 8 9" xfId="41106"/>
    <cellStyle name="Millares 8 9" xfId="41107"/>
    <cellStyle name="Millares 8 9 2" xfId="41108"/>
    <cellStyle name="Millares 8 9 3" xfId="41109"/>
    <cellStyle name="Millares 8 9 4" xfId="41110"/>
    <cellStyle name="Millares 8 9 5" xfId="41111"/>
    <cellStyle name="Millares 8 9 6" xfId="41112"/>
    <cellStyle name="Millares 8 9 7" xfId="41113"/>
    <cellStyle name="Millares 8 9 8" xfId="41114"/>
    <cellStyle name="Millares 8 9 9" xfId="41115"/>
    <cellStyle name="Millares 9" xfId="41116"/>
    <cellStyle name="Millares 9 10" xfId="41117"/>
    <cellStyle name="Millares 9 10 2" xfId="41118"/>
    <cellStyle name="Millares 9 10 3" xfId="41119"/>
    <cellStyle name="Millares 9 10 4" xfId="41120"/>
    <cellStyle name="Millares 9 10 5" xfId="41121"/>
    <cellStyle name="Millares 9 10 6" xfId="41122"/>
    <cellStyle name="Millares 9 10 7" xfId="41123"/>
    <cellStyle name="Millares 9 10 8" xfId="41124"/>
    <cellStyle name="Millares 9 10 9" xfId="41125"/>
    <cellStyle name="Millares 9 11" xfId="41126"/>
    <cellStyle name="Millares 9 11 2" xfId="41127"/>
    <cellStyle name="Millares 9 11 3" xfId="41128"/>
    <cellStyle name="Millares 9 11 4" xfId="41129"/>
    <cellStyle name="Millares 9 11 5" xfId="41130"/>
    <cellStyle name="Millares 9 11 6" xfId="41131"/>
    <cellStyle name="Millares 9 11 7" xfId="41132"/>
    <cellStyle name="Millares 9 11 8" xfId="41133"/>
    <cellStyle name="Millares 9 11 9" xfId="41134"/>
    <cellStyle name="Millares 9 12" xfId="41135"/>
    <cellStyle name="Millares 9 12 2" xfId="41136"/>
    <cellStyle name="Millares 9 12 3" xfId="41137"/>
    <cellStyle name="Millares 9 12 4" xfId="41138"/>
    <cellStyle name="Millares 9 12 5" xfId="41139"/>
    <cellStyle name="Millares 9 12 6" xfId="41140"/>
    <cellStyle name="Millares 9 12 7" xfId="41141"/>
    <cellStyle name="Millares 9 12 8" xfId="41142"/>
    <cellStyle name="Millares 9 12 9" xfId="41143"/>
    <cellStyle name="Millares 9 13" xfId="41144"/>
    <cellStyle name="Millares 9 13 2" xfId="41145"/>
    <cellStyle name="Millares 9 13 3" xfId="41146"/>
    <cellStyle name="Millares 9 13 4" xfId="41147"/>
    <cellStyle name="Millares 9 13 5" xfId="41148"/>
    <cellStyle name="Millares 9 13 6" xfId="41149"/>
    <cellStyle name="Millares 9 13 7" xfId="41150"/>
    <cellStyle name="Millares 9 13 8" xfId="41151"/>
    <cellStyle name="Millares 9 13 9" xfId="41152"/>
    <cellStyle name="Millares 9 14" xfId="41153"/>
    <cellStyle name="Millares 9 15" xfId="41154"/>
    <cellStyle name="Millares 9 16" xfId="41155"/>
    <cellStyle name="Millares 9 17" xfId="41156"/>
    <cellStyle name="Millares 9 18" xfId="41157"/>
    <cellStyle name="Millares 9 19" xfId="41158"/>
    <cellStyle name="Millares 9 2" xfId="41159"/>
    <cellStyle name="Millares 9 2 2" xfId="41160"/>
    <cellStyle name="Millares 9 2 3" xfId="41161"/>
    <cellStyle name="Millares 9 2 4" xfId="41162"/>
    <cellStyle name="Millares 9 2 5" xfId="41163"/>
    <cellStyle name="Millares 9 2 6" xfId="41164"/>
    <cellStyle name="Millares 9 2 7" xfId="41165"/>
    <cellStyle name="Millares 9 2 8" xfId="41166"/>
    <cellStyle name="Millares 9 2 9" xfId="41167"/>
    <cellStyle name="Millares 9 20" xfId="41168"/>
    <cellStyle name="Millares 9 21" xfId="41169"/>
    <cellStyle name="Millares 9 3" xfId="41170"/>
    <cellStyle name="Millares 9 3 2" xfId="41171"/>
    <cellStyle name="Millares 9 3 3" xfId="41172"/>
    <cellStyle name="Millares 9 3 4" xfId="41173"/>
    <cellStyle name="Millares 9 3 5" xfId="41174"/>
    <cellStyle name="Millares 9 3 6" xfId="41175"/>
    <cellStyle name="Millares 9 3 7" xfId="41176"/>
    <cellStyle name="Millares 9 3 8" xfId="41177"/>
    <cellStyle name="Millares 9 3 9" xfId="41178"/>
    <cellStyle name="Millares 9 4" xfId="41179"/>
    <cellStyle name="Millares 9 4 2" xfId="41180"/>
    <cellStyle name="Millares 9 4 3" xfId="41181"/>
    <cellStyle name="Millares 9 4 4" xfId="41182"/>
    <cellStyle name="Millares 9 4 5" xfId="41183"/>
    <cellStyle name="Millares 9 4 6" xfId="41184"/>
    <cellStyle name="Millares 9 4 7" xfId="41185"/>
    <cellStyle name="Millares 9 4 8" xfId="41186"/>
    <cellStyle name="Millares 9 4 9" xfId="41187"/>
    <cellStyle name="Millares 9 5" xfId="41188"/>
    <cellStyle name="Millares 9 5 2" xfId="41189"/>
    <cellStyle name="Millares 9 5 3" xfId="41190"/>
    <cellStyle name="Millares 9 5 4" xfId="41191"/>
    <cellStyle name="Millares 9 5 5" xfId="41192"/>
    <cellStyle name="Millares 9 5 6" xfId="41193"/>
    <cellStyle name="Millares 9 5 7" xfId="41194"/>
    <cellStyle name="Millares 9 5 8" xfId="41195"/>
    <cellStyle name="Millares 9 5 9" xfId="41196"/>
    <cellStyle name="Millares 9 6" xfId="41197"/>
    <cellStyle name="Millares 9 6 2" xfId="41198"/>
    <cellStyle name="Millares 9 6 3" xfId="41199"/>
    <cellStyle name="Millares 9 6 4" xfId="41200"/>
    <cellStyle name="Millares 9 6 5" xfId="41201"/>
    <cellStyle name="Millares 9 6 6" xfId="41202"/>
    <cellStyle name="Millares 9 6 7" xfId="41203"/>
    <cellStyle name="Millares 9 6 8" xfId="41204"/>
    <cellStyle name="Millares 9 6 9" xfId="41205"/>
    <cellStyle name="Millares 9 7" xfId="41206"/>
    <cellStyle name="Millares 9 7 2" xfId="41207"/>
    <cellStyle name="Millares 9 7 3" xfId="41208"/>
    <cellStyle name="Millares 9 7 4" xfId="41209"/>
    <cellStyle name="Millares 9 7 5" xfId="41210"/>
    <cellStyle name="Millares 9 7 6" xfId="41211"/>
    <cellStyle name="Millares 9 7 7" xfId="41212"/>
    <cellStyle name="Millares 9 7 8" xfId="41213"/>
    <cellStyle name="Millares 9 7 9" xfId="41214"/>
    <cellStyle name="Millares 9 8" xfId="41215"/>
    <cellStyle name="Millares 9 8 2" xfId="41216"/>
    <cellStyle name="Millares 9 8 3" xfId="41217"/>
    <cellStyle name="Millares 9 8 4" xfId="41218"/>
    <cellStyle name="Millares 9 8 5" xfId="41219"/>
    <cellStyle name="Millares 9 8 6" xfId="41220"/>
    <cellStyle name="Millares 9 8 7" xfId="41221"/>
    <cellStyle name="Millares 9 8 8" xfId="41222"/>
    <cellStyle name="Millares 9 8 9" xfId="41223"/>
    <cellStyle name="Millares 9 9" xfId="41224"/>
    <cellStyle name="Millares 9 9 2" xfId="41225"/>
    <cellStyle name="Millares 9 9 3" xfId="41226"/>
    <cellStyle name="Millares 9 9 4" xfId="41227"/>
    <cellStyle name="Millares 9 9 5" xfId="41228"/>
    <cellStyle name="Millares 9 9 6" xfId="41229"/>
    <cellStyle name="Millares 9 9 7" xfId="41230"/>
    <cellStyle name="Millares 9 9 8" xfId="41231"/>
    <cellStyle name="Millares 9 9 9" xfId="41232"/>
    <cellStyle name="Moneda" xfId="1" builtinId="4"/>
    <cellStyle name="Moneda 10" xfId="41233"/>
    <cellStyle name="Moneda 11" xfId="41234"/>
    <cellStyle name="Moneda 12" xfId="41235"/>
    <cellStyle name="Moneda 2" xfId="41236"/>
    <cellStyle name="Moneda 2 10" xfId="41237"/>
    <cellStyle name="Moneda 2 11" xfId="41238"/>
    <cellStyle name="Moneda 2 12" xfId="41239"/>
    <cellStyle name="Moneda 2 13" xfId="41240"/>
    <cellStyle name="Moneda 2 2" xfId="41241"/>
    <cellStyle name="Moneda 2 2 10" xfId="41242"/>
    <cellStyle name="Moneda 2 2 11" xfId="41243"/>
    <cellStyle name="Moneda 2 2 2" xfId="41244"/>
    <cellStyle name="Moneda 2 2 3" xfId="41245"/>
    <cellStyle name="Moneda 2 2 4" xfId="41246"/>
    <cellStyle name="Moneda 2 2 5" xfId="41247"/>
    <cellStyle name="Moneda 2 2 6" xfId="41248"/>
    <cellStyle name="Moneda 2 2 7" xfId="41249"/>
    <cellStyle name="Moneda 2 2 8" xfId="41250"/>
    <cellStyle name="Moneda 2 2 9" xfId="41251"/>
    <cellStyle name="Moneda 2 3" xfId="41252"/>
    <cellStyle name="Moneda 2 3 2" xfId="41253"/>
    <cellStyle name="Moneda 2 4" xfId="41254"/>
    <cellStyle name="Moneda 2 5" xfId="41255"/>
    <cellStyle name="Moneda 2 6" xfId="41256"/>
    <cellStyle name="Moneda 2 7" xfId="41257"/>
    <cellStyle name="Moneda 2 8" xfId="41258"/>
    <cellStyle name="Moneda 2 9" xfId="41259"/>
    <cellStyle name="Moneda 3" xfId="41260"/>
    <cellStyle name="Moneda 3 10" xfId="41261"/>
    <cellStyle name="Moneda 3 2" xfId="41262"/>
    <cellStyle name="Moneda 3 2 10" xfId="41263"/>
    <cellStyle name="Moneda 3 2 11" xfId="41264"/>
    <cellStyle name="Moneda 3 2 2" xfId="41265"/>
    <cellStyle name="Moneda 3 2 2 10" xfId="41266"/>
    <cellStyle name="Moneda 3 2 2 2" xfId="41267"/>
    <cellStyle name="Moneda 3 2 2 2 2" xfId="41268"/>
    <cellStyle name="Moneda 3 2 2 2 3" xfId="41269"/>
    <cellStyle name="Moneda 3 2 2 2 4" xfId="41270"/>
    <cellStyle name="Moneda 3 2 2 2 5" xfId="41271"/>
    <cellStyle name="Moneda 3 2 2 2 6" xfId="41272"/>
    <cellStyle name="Moneda 3 2 2 2 7" xfId="41273"/>
    <cellStyle name="Moneda 3 2 2 2 8" xfId="41274"/>
    <cellStyle name="Moneda 3 2 2 2 9" xfId="41275"/>
    <cellStyle name="Moneda 3 2 2 3" xfId="41276"/>
    <cellStyle name="Moneda 3 2 2 4" xfId="41277"/>
    <cellStyle name="Moneda 3 2 2 5" xfId="41278"/>
    <cellStyle name="Moneda 3 2 2 6" xfId="41279"/>
    <cellStyle name="Moneda 3 2 2 7" xfId="41280"/>
    <cellStyle name="Moneda 3 2 2 8" xfId="41281"/>
    <cellStyle name="Moneda 3 2 2 9" xfId="41282"/>
    <cellStyle name="Moneda 3 2 3" xfId="41283"/>
    <cellStyle name="Moneda 3 2 3 2" xfId="41284"/>
    <cellStyle name="Moneda 3 2 3 3" xfId="41285"/>
    <cellStyle name="Moneda 3 2 3 4" xfId="41286"/>
    <cellStyle name="Moneda 3 2 3 5" xfId="41287"/>
    <cellStyle name="Moneda 3 2 3 6" xfId="41288"/>
    <cellStyle name="Moneda 3 2 3 7" xfId="41289"/>
    <cellStyle name="Moneda 3 2 3 8" xfId="41290"/>
    <cellStyle name="Moneda 3 2 3 9" xfId="41291"/>
    <cellStyle name="Moneda 3 2 4" xfId="41292"/>
    <cellStyle name="Moneda 3 2 5" xfId="41293"/>
    <cellStyle name="Moneda 3 2 6" xfId="41294"/>
    <cellStyle name="Moneda 3 2 7" xfId="41295"/>
    <cellStyle name="Moneda 3 2 8" xfId="41296"/>
    <cellStyle name="Moneda 3 2 9" xfId="41297"/>
    <cellStyle name="Moneda 3 3" xfId="41298"/>
    <cellStyle name="Moneda 3 4" xfId="41299"/>
    <cellStyle name="Moneda 3 5" xfId="41300"/>
    <cellStyle name="Moneda 3 6" xfId="41301"/>
    <cellStyle name="Moneda 3 7" xfId="41302"/>
    <cellStyle name="Moneda 3 8" xfId="41303"/>
    <cellStyle name="Moneda 3 9" xfId="41304"/>
    <cellStyle name="Moneda 4" xfId="41305"/>
    <cellStyle name="Moneda 4 2" xfId="41306"/>
    <cellStyle name="Moneda 4 3" xfId="41307"/>
    <cellStyle name="Moneda 4 4" xfId="41308"/>
    <cellStyle name="Moneda 4 5" xfId="41309"/>
    <cellStyle name="Moneda 4 6" xfId="41310"/>
    <cellStyle name="Moneda 4 7" xfId="41311"/>
    <cellStyle name="Moneda 4 8" xfId="41312"/>
    <cellStyle name="Moneda 4 9" xfId="41313"/>
    <cellStyle name="Moneda 5" xfId="41314"/>
    <cellStyle name="Moneda 5 10" xfId="41315"/>
    <cellStyle name="Moneda 5 2" xfId="41316"/>
    <cellStyle name="Moneda 5 3" xfId="41317"/>
    <cellStyle name="Moneda 5 4" xfId="41318"/>
    <cellStyle name="Moneda 5 5" xfId="41319"/>
    <cellStyle name="Moneda 5 6" xfId="41320"/>
    <cellStyle name="Moneda 5 7" xfId="41321"/>
    <cellStyle name="Moneda 5 8" xfId="41322"/>
    <cellStyle name="Moneda 5 9" xfId="41323"/>
    <cellStyle name="Moneda 6" xfId="41324"/>
    <cellStyle name="Moneda 6 10" xfId="41325"/>
    <cellStyle name="Moneda 6 2" xfId="41326"/>
    <cellStyle name="Moneda 6 2 2" xfId="41327"/>
    <cellStyle name="Moneda 6 2 3" xfId="41328"/>
    <cellStyle name="Moneda 6 2 4" xfId="41329"/>
    <cellStyle name="Moneda 6 2 5" xfId="41330"/>
    <cellStyle name="Moneda 6 2 6" xfId="41331"/>
    <cellStyle name="Moneda 6 2 7" xfId="41332"/>
    <cellStyle name="Moneda 6 2 8" xfId="41333"/>
    <cellStyle name="Moneda 6 2 9" xfId="41334"/>
    <cellStyle name="Moneda 6 3" xfId="41335"/>
    <cellStyle name="Moneda 6 4" xfId="41336"/>
    <cellStyle name="Moneda 6 5" xfId="41337"/>
    <cellStyle name="Moneda 6 6" xfId="41338"/>
    <cellStyle name="Moneda 6 7" xfId="41339"/>
    <cellStyle name="Moneda 6 8" xfId="41340"/>
    <cellStyle name="Moneda 6 9" xfId="41341"/>
    <cellStyle name="Moneda 7" xfId="41342"/>
    <cellStyle name="Moneda 8" xfId="41343"/>
    <cellStyle name="Moneda 9" xfId="41344"/>
    <cellStyle name="Neutral 2" xfId="41345"/>
    <cellStyle name="Neutral 2 10" xfId="41346"/>
    <cellStyle name="Neutral 2 11" xfId="41347"/>
    <cellStyle name="Neutral 2 12" xfId="41348"/>
    <cellStyle name="Neutral 2 13" xfId="41349"/>
    <cellStyle name="Neutral 2 14" xfId="41350"/>
    <cellStyle name="Neutral 2 2" xfId="41351"/>
    <cellStyle name="Neutral 2 2 2" xfId="41352"/>
    <cellStyle name="Neutral 2 3" xfId="41353"/>
    <cellStyle name="Neutral 2 3 2" xfId="41354"/>
    <cellStyle name="Neutral 2 4" xfId="41355"/>
    <cellStyle name="Neutral 2 4 2" xfId="41356"/>
    <cellStyle name="Neutral 2 5" xfId="41357"/>
    <cellStyle name="Neutral 2 5 2" xfId="41358"/>
    <cellStyle name="Neutral 2 6" xfId="41359"/>
    <cellStyle name="Neutral 2 7" xfId="41360"/>
    <cellStyle name="Neutral 2 8" xfId="41361"/>
    <cellStyle name="Neutral 2 9" xfId="41362"/>
    <cellStyle name="Neutral 3" xfId="41363"/>
    <cellStyle name="Neutral 3 10" xfId="41364"/>
    <cellStyle name="Neutral 3 11" xfId="41365"/>
    <cellStyle name="Neutral 3 12" xfId="41366"/>
    <cellStyle name="Neutral 3 2" xfId="41367"/>
    <cellStyle name="Neutral 3 3" xfId="41368"/>
    <cellStyle name="Neutral 3 4" xfId="41369"/>
    <cellStyle name="Neutral 3 5" xfId="41370"/>
    <cellStyle name="Neutral 3 6" xfId="41371"/>
    <cellStyle name="Neutral 3 7" xfId="41372"/>
    <cellStyle name="Neutral 3 8" xfId="41373"/>
    <cellStyle name="Neutral 3 9" xfId="41374"/>
    <cellStyle name="Neutral 4" xfId="41375"/>
    <cellStyle name="Neutral 4 10" xfId="41376"/>
    <cellStyle name="Neutral 4 11" xfId="41377"/>
    <cellStyle name="Neutral 4 12" xfId="41378"/>
    <cellStyle name="Neutral 4 13" xfId="41379"/>
    <cellStyle name="Neutral 4 2" xfId="41380"/>
    <cellStyle name="Neutral 4 3" xfId="41381"/>
    <cellStyle name="Neutral 4 4" xfId="41382"/>
    <cellStyle name="Neutral 4 5" xfId="41383"/>
    <cellStyle name="Neutral 4 6" xfId="41384"/>
    <cellStyle name="Neutral 4 7" xfId="41385"/>
    <cellStyle name="Neutral 4 8" xfId="41386"/>
    <cellStyle name="Neutral 4 9" xfId="41387"/>
    <cellStyle name="Neutral 5" xfId="41388"/>
    <cellStyle name="Neutral 5 2" xfId="41389"/>
    <cellStyle name="Neutral 5 3" xfId="41390"/>
    <cellStyle name="Neutral 5 4" xfId="41391"/>
    <cellStyle name="Neutral 5 5" xfId="41392"/>
    <cellStyle name="Neutral 5 6" xfId="41393"/>
    <cellStyle name="Neutral 5 7" xfId="41394"/>
    <cellStyle name="Neutral 5 8" xfId="41395"/>
    <cellStyle name="Neutral 5 9" xfId="41396"/>
    <cellStyle name="Neutral 6" xfId="41397"/>
    <cellStyle name="Normal" xfId="0" builtinId="0"/>
    <cellStyle name="Normal 10" xfId="41398"/>
    <cellStyle name="Normal 10 10" xfId="41399"/>
    <cellStyle name="Normal 10 11" xfId="41400"/>
    <cellStyle name="Normal 10 12" xfId="41401"/>
    <cellStyle name="Normal 10 13" xfId="41402"/>
    <cellStyle name="Normal 10 14" xfId="41403"/>
    <cellStyle name="Normal 10 15" xfId="41404"/>
    <cellStyle name="Normal 10 16" xfId="41405"/>
    <cellStyle name="Normal 10 17" xfId="41406"/>
    <cellStyle name="Normal 10 18" xfId="41407"/>
    <cellStyle name="Normal 10 19" xfId="41408"/>
    <cellStyle name="Normal 10 2" xfId="7"/>
    <cellStyle name="Normal 10 20" xfId="41409"/>
    <cellStyle name="Normal 10 21" xfId="41410"/>
    <cellStyle name="Normal 10 22" xfId="41411"/>
    <cellStyle name="Normal 10 23" xfId="41412"/>
    <cellStyle name="Normal 10 24" xfId="41413"/>
    <cellStyle name="Normal 10 3" xfId="41414"/>
    <cellStyle name="Normal 10 4" xfId="41415"/>
    <cellStyle name="Normal 10 5" xfId="41416"/>
    <cellStyle name="Normal 10 6" xfId="41417"/>
    <cellStyle name="Normal 10 7" xfId="41418"/>
    <cellStyle name="Normal 10 8" xfId="41419"/>
    <cellStyle name="Normal 10 9" xfId="41420"/>
    <cellStyle name="Normal 11" xfId="41421"/>
    <cellStyle name="Normal 11 2" xfId="41422"/>
    <cellStyle name="Normal 11 2 2" xfId="41423"/>
    <cellStyle name="Normal 11 2 2 2" xfId="41424"/>
    <cellStyle name="Normal 11 2 2 2 2" xfId="41425"/>
    <cellStyle name="Normal 11 2 2 2 2 2" xfId="41426"/>
    <cellStyle name="Normal 11 2 2 2 2 2 2" xfId="41427"/>
    <cellStyle name="Normal 11 2 2 2 2 3" xfId="41428"/>
    <cellStyle name="Normal 11 2 2 2 2 3 2" xfId="41429"/>
    <cellStyle name="Normal 11 2 2 2 2 4" xfId="41430"/>
    <cellStyle name="Normal 11 2 2 2 3" xfId="41431"/>
    <cellStyle name="Normal 11 2 2 2 3 2" xfId="41432"/>
    <cellStyle name="Normal 11 2 2 2 4" xfId="41433"/>
    <cellStyle name="Normal 11 2 2 2 4 2" xfId="41434"/>
    <cellStyle name="Normal 11 2 2 2 5" xfId="41435"/>
    <cellStyle name="Normal 11 2 2 3" xfId="41436"/>
    <cellStyle name="Normal 11 2 2 3 2" xfId="41437"/>
    <cellStyle name="Normal 11 2 2 3 2 2" xfId="41438"/>
    <cellStyle name="Normal 11 2 2 3 3" xfId="41439"/>
    <cellStyle name="Normal 11 2 2 3 3 2" xfId="41440"/>
    <cellStyle name="Normal 11 2 2 3 4" xfId="41441"/>
    <cellStyle name="Normal 11 2 2 4" xfId="41442"/>
    <cellStyle name="Normal 11 2 2 4 2" xfId="41443"/>
    <cellStyle name="Normal 11 2 2 5" xfId="41444"/>
    <cellStyle name="Normal 11 2 2 5 2" xfId="41445"/>
    <cellStyle name="Normal 11 2 2 6" xfId="41446"/>
    <cellStyle name="Normal 11 2 3" xfId="41447"/>
    <cellStyle name="Normal 11 2 3 2" xfId="41448"/>
    <cellStyle name="Normal 11 2 3 2 2" xfId="41449"/>
    <cellStyle name="Normal 11 2 3 2 2 2" xfId="41450"/>
    <cellStyle name="Normal 11 2 3 2 2 2 2" xfId="41451"/>
    <cellStyle name="Normal 11 2 3 2 2 3" xfId="41452"/>
    <cellStyle name="Normal 11 2 3 2 2 3 2" xfId="41453"/>
    <cellStyle name="Normal 11 2 3 2 2 4" xfId="41454"/>
    <cellStyle name="Normal 11 2 3 2 3" xfId="41455"/>
    <cellStyle name="Normal 11 2 3 2 3 2" xfId="41456"/>
    <cellStyle name="Normal 11 2 3 2 4" xfId="41457"/>
    <cellStyle name="Normal 11 2 3 2 4 2" xfId="41458"/>
    <cellStyle name="Normal 11 2 3 2 5" xfId="41459"/>
    <cellStyle name="Normal 11 2 3 3" xfId="41460"/>
    <cellStyle name="Normal 11 2 3 3 2" xfId="41461"/>
    <cellStyle name="Normal 11 2 3 3 2 2" xfId="41462"/>
    <cellStyle name="Normal 11 2 3 3 3" xfId="41463"/>
    <cellStyle name="Normal 11 2 3 3 3 2" xfId="41464"/>
    <cellStyle name="Normal 11 2 3 3 4" xfId="41465"/>
    <cellStyle name="Normal 11 2 3 4" xfId="41466"/>
    <cellStyle name="Normal 11 2 3 4 2" xfId="41467"/>
    <cellStyle name="Normal 11 2 3 5" xfId="41468"/>
    <cellStyle name="Normal 11 2 3 5 2" xfId="41469"/>
    <cellStyle name="Normal 11 2 3 6" xfId="41470"/>
    <cellStyle name="Normal 11 2 4" xfId="41471"/>
    <cellStyle name="Normal 11 2 4 2" xfId="41472"/>
    <cellStyle name="Normal 11 2 4 2 2" xfId="41473"/>
    <cellStyle name="Normal 11 2 4 2 2 2" xfId="41474"/>
    <cellStyle name="Normal 11 2 4 2 3" xfId="41475"/>
    <cellStyle name="Normal 11 2 4 2 3 2" xfId="41476"/>
    <cellStyle name="Normal 11 2 4 2 4" xfId="41477"/>
    <cellStyle name="Normal 11 2 4 3" xfId="41478"/>
    <cellStyle name="Normal 11 2 4 3 2" xfId="41479"/>
    <cellStyle name="Normal 11 2 4 4" xfId="41480"/>
    <cellStyle name="Normal 11 2 4 4 2" xfId="41481"/>
    <cellStyle name="Normal 11 2 4 5" xfId="41482"/>
    <cellStyle name="Normal 11 2 5" xfId="41483"/>
    <cellStyle name="Normal 11 2 5 2" xfId="41484"/>
    <cellStyle name="Normal 11 2 5 2 2" xfId="41485"/>
    <cellStyle name="Normal 11 2 5 3" xfId="41486"/>
    <cellStyle name="Normal 11 2 5 3 2" xfId="41487"/>
    <cellStyle name="Normal 11 2 5 4" xfId="41488"/>
    <cellStyle name="Normal 11 2 6" xfId="41489"/>
    <cellStyle name="Normal 11 2 6 2" xfId="41490"/>
    <cellStyle name="Normal 11 2 7" xfId="41491"/>
    <cellStyle name="Normal 11 2 7 2" xfId="41492"/>
    <cellStyle name="Normal 11 2 8" xfId="41493"/>
    <cellStyle name="Normal 11 3" xfId="41494"/>
    <cellStyle name="Normal 11 3 2" xfId="41495"/>
    <cellStyle name="Normal 11 3 2 2" xfId="41496"/>
    <cellStyle name="Normal 11 3 2 2 2" xfId="41497"/>
    <cellStyle name="Normal 11 3 2 2 2 2" xfId="41498"/>
    <cellStyle name="Normal 11 3 2 2 3" xfId="41499"/>
    <cellStyle name="Normal 11 3 2 2 3 2" xfId="41500"/>
    <cellStyle name="Normal 11 3 2 2 4" xfId="41501"/>
    <cellStyle name="Normal 11 3 2 3" xfId="41502"/>
    <cellStyle name="Normal 11 3 2 3 2" xfId="41503"/>
    <cellStyle name="Normal 11 3 2 4" xfId="41504"/>
    <cellStyle name="Normal 11 3 2 4 2" xfId="41505"/>
    <cellStyle name="Normal 11 3 2 5" xfId="41506"/>
    <cellStyle name="Normal 11 3 3" xfId="41507"/>
    <cellStyle name="Normal 11 3 3 2" xfId="41508"/>
    <cellStyle name="Normal 11 3 3 2 2" xfId="41509"/>
    <cellStyle name="Normal 11 3 3 3" xfId="41510"/>
    <cellStyle name="Normal 11 3 3 3 2" xfId="41511"/>
    <cellStyle name="Normal 11 3 3 4" xfId="41512"/>
    <cellStyle name="Normal 11 3 4" xfId="41513"/>
    <cellStyle name="Normal 11 3 4 2" xfId="41514"/>
    <cellStyle name="Normal 11 3 5" xfId="41515"/>
    <cellStyle name="Normal 11 3 5 2" xfId="41516"/>
    <cellStyle name="Normal 11 3 6" xfId="41517"/>
    <cellStyle name="Normal 11 4" xfId="41518"/>
    <cellStyle name="Normal 11 4 2" xfId="41519"/>
    <cellStyle name="Normal 11 4 2 2" xfId="41520"/>
    <cellStyle name="Normal 11 4 2 2 2" xfId="41521"/>
    <cellStyle name="Normal 11 4 2 2 2 2" xfId="41522"/>
    <cellStyle name="Normal 11 4 2 2 3" xfId="41523"/>
    <cellStyle name="Normal 11 4 2 2 3 2" xfId="41524"/>
    <cellStyle name="Normal 11 4 2 2 4" xfId="41525"/>
    <cellStyle name="Normal 11 4 2 3" xfId="41526"/>
    <cellStyle name="Normal 11 4 2 3 2" xfId="41527"/>
    <cellStyle name="Normal 11 4 2 4" xfId="41528"/>
    <cellStyle name="Normal 11 4 2 4 2" xfId="41529"/>
    <cellStyle name="Normal 11 4 2 5" xfId="41530"/>
    <cellStyle name="Normal 11 4 3" xfId="41531"/>
    <cellStyle name="Normal 11 4 3 2" xfId="41532"/>
    <cellStyle name="Normal 11 4 3 2 2" xfId="41533"/>
    <cellStyle name="Normal 11 4 3 3" xfId="41534"/>
    <cellStyle name="Normal 11 4 3 3 2" xfId="41535"/>
    <cellStyle name="Normal 11 4 3 4" xfId="41536"/>
    <cellStyle name="Normal 11 4 4" xfId="41537"/>
    <cellStyle name="Normal 11 4 4 2" xfId="41538"/>
    <cellStyle name="Normal 11 4 5" xfId="41539"/>
    <cellStyle name="Normal 11 4 5 2" xfId="41540"/>
    <cellStyle name="Normal 11 4 6" xfId="41541"/>
    <cellStyle name="Normal 11 5" xfId="41542"/>
    <cellStyle name="Normal 11 5 2" xfId="41543"/>
    <cellStyle name="Normal 11 5 2 2" xfId="41544"/>
    <cellStyle name="Normal 11 5 2 2 2" xfId="41545"/>
    <cellStyle name="Normal 11 5 2 3" xfId="41546"/>
    <cellStyle name="Normal 11 5 2 3 2" xfId="41547"/>
    <cellStyle name="Normal 11 5 2 4" xfId="41548"/>
    <cellStyle name="Normal 11 5 3" xfId="41549"/>
    <cellStyle name="Normal 11 5 3 2" xfId="41550"/>
    <cellStyle name="Normal 11 5 4" xfId="41551"/>
    <cellStyle name="Normal 11 5 4 2" xfId="41552"/>
    <cellStyle name="Normal 11 5 5" xfId="41553"/>
    <cellStyle name="Normal 11 6" xfId="41554"/>
    <cellStyle name="Normal 11 6 2" xfId="41555"/>
    <cellStyle name="Normal 11 6 2 2" xfId="41556"/>
    <cellStyle name="Normal 11 6 3" xfId="41557"/>
    <cellStyle name="Normal 11 6 3 2" xfId="41558"/>
    <cellStyle name="Normal 11 6 4" xfId="41559"/>
    <cellStyle name="Normal 11 7" xfId="41560"/>
    <cellStyle name="Normal 11 7 2" xfId="41561"/>
    <cellStyle name="Normal 11 8" xfId="41562"/>
    <cellStyle name="Normal 11 8 2" xfId="41563"/>
    <cellStyle name="Normal 11 9" xfId="41564"/>
    <cellStyle name="Normal 12" xfId="41565"/>
    <cellStyle name="Normal 12 10" xfId="41566"/>
    <cellStyle name="Normal 12 11" xfId="41567"/>
    <cellStyle name="Normal 12 12" xfId="41568"/>
    <cellStyle name="Normal 12 13" xfId="41569"/>
    <cellStyle name="Normal 12 14" xfId="41570"/>
    <cellStyle name="Normal 12 15" xfId="41571"/>
    <cellStyle name="Normal 12 16" xfId="41572"/>
    <cellStyle name="Normal 12 17" xfId="41573"/>
    <cellStyle name="Normal 12 18" xfId="41574"/>
    <cellStyle name="Normal 12 19" xfId="41575"/>
    <cellStyle name="Normal 12 2" xfId="41576"/>
    <cellStyle name="Normal 12 20" xfId="41577"/>
    <cellStyle name="Normal 12 21" xfId="41578"/>
    <cellStyle name="Normal 12 22" xfId="41579"/>
    <cellStyle name="Normal 12 23" xfId="41580"/>
    <cellStyle name="Normal 12 24" xfId="41581"/>
    <cellStyle name="Normal 12 25" xfId="41582"/>
    <cellStyle name="Normal 12 26" xfId="41583"/>
    <cellStyle name="Normal 12 27" xfId="41584"/>
    <cellStyle name="Normal 12 28" xfId="41585"/>
    <cellStyle name="Normal 12 29" xfId="41586"/>
    <cellStyle name="Normal 12 3" xfId="41587"/>
    <cellStyle name="Normal 12 30" xfId="41588"/>
    <cellStyle name="Normal 12 31" xfId="41589"/>
    <cellStyle name="Normal 12 32" xfId="41590"/>
    <cellStyle name="Normal 12 33" xfId="41591"/>
    <cellStyle name="Normal 12 34" xfId="41592"/>
    <cellStyle name="Normal 12 4" xfId="41593"/>
    <cellStyle name="Normal 12 5" xfId="41594"/>
    <cellStyle name="Normal 12 6" xfId="41595"/>
    <cellStyle name="Normal 12 7" xfId="41596"/>
    <cellStyle name="Normal 12 8" xfId="41597"/>
    <cellStyle name="Normal 12 9" xfId="41598"/>
    <cellStyle name="Normal 13" xfId="41599"/>
    <cellStyle name="Normal 13 10" xfId="41600"/>
    <cellStyle name="Normal 13 11" xfId="41601"/>
    <cellStyle name="Normal 13 12" xfId="41602"/>
    <cellStyle name="Normal 13 13" xfId="41603"/>
    <cellStyle name="Normal 13 14" xfId="41604"/>
    <cellStyle name="Normal 13 15" xfId="41605"/>
    <cellStyle name="Normal 13 16" xfId="41606"/>
    <cellStyle name="Normal 13 17" xfId="41607"/>
    <cellStyle name="Normal 13 18" xfId="41608"/>
    <cellStyle name="Normal 13 19" xfId="41609"/>
    <cellStyle name="Normal 13 2" xfId="41610"/>
    <cellStyle name="Normal 13 20" xfId="41611"/>
    <cellStyle name="Normal 13 21" xfId="41612"/>
    <cellStyle name="Normal 13 22" xfId="41613"/>
    <cellStyle name="Normal 13 23" xfId="41614"/>
    <cellStyle name="Normal 13 24" xfId="41615"/>
    <cellStyle name="Normal 13 25" xfId="41616"/>
    <cellStyle name="Normal 13 26" xfId="41617"/>
    <cellStyle name="Normal 13 27" xfId="41618"/>
    <cellStyle name="Normal 13 28" xfId="41619"/>
    <cellStyle name="Normal 13 29" xfId="41620"/>
    <cellStyle name="Normal 13 3" xfId="41621"/>
    <cellStyle name="Normal 13 30" xfId="41622"/>
    <cellStyle name="Normal 13 31" xfId="41623"/>
    <cellStyle name="Normal 13 32" xfId="41624"/>
    <cellStyle name="Normal 13 33" xfId="41625"/>
    <cellStyle name="Normal 13 34" xfId="41626"/>
    <cellStyle name="Normal 13 4" xfId="41627"/>
    <cellStyle name="Normal 13 5" xfId="41628"/>
    <cellStyle name="Normal 13 6" xfId="41629"/>
    <cellStyle name="Normal 13 7" xfId="41630"/>
    <cellStyle name="Normal 13 8" xfId="41631"/>
    <cellStyle name="Normal 13 9" xfId="41632"/>
    <cellStyle name="Normal 14" xfId="41633"/>
    <cellStyle name="Normal 14 10" xfId="41634"/>
    <cellStyle name="Normal 14 11" xfId="41635"/>
    <cellStyle name="Normal 14 12" xfId="41636"/>
    <cellStyle name="Normal 14 13" xfId="41637"/>
    <cellStyle name="Normal 14 14" xfId="41638"/>
    <cellStyle name="Normal 14 15" xfId="41639"/>
    <cellStyle name="Normal 14 16" xfId="41640"/>
    <cellStyle name="Normal 14 17" xfId="41641"/>
    <cellStyle name="Normal 14 18" xfId="41642"/>
    <cellStyle name="Normal 14 19" xfId="41643"/>
    <cellStyle name="Normal 14 2" xfId="41644"/>
    <cellStyle name="Normal 14 20" xfId="41645"/>
    <cellStyle name="Normal 14 21" xfId="41646"/>
    <cellStyle name="Normal 14 22" xfId="41647"/>
    <cellStyle name="Normal 14 23" xfId="41648"/>
    <cellStyle name="Normal 14 24" xfId="41649"/>
    <cellStyle name="Normal 14 25" xfId="41650"/>
    <cellStyle name="Normal 14 26" xfId="41651"/>
    <cellStyle name="Normal 14 27" xfId="41652"/>
    <cellStyle name="Normal 14 28" xfId="41653"/>
    <cellStyle name="Normal 14 29" xfId="41654"/>
    <cellStyle name="Normal 14 3" xfId="41655"/>
    <cellStyle name="Normal 14 30" xfId="41656"/>
    <cellStyle name="Normal 14 31" xfId="41657"/>
    <cellStyle name="Normal 14 32" xfId="41658"/>
    <cellStyle name="Normal 14 33" xfId="41659"/>
    <cellStyle name="Normal 14 34" xfId="41660"/>
    <cellStyle name="Normal 14 4" xfId="41661"/>
    <cellStyle name="Normal 14 5" xfId="41662"/>
    <cellStyle name="Normal 14 6" xfId="41663"/>
    <cellStyle name="Normal 14 7" xfId="41664"/>
    <cellStyle name="Normal 14 8" xfId="41665"/>
    <cellStyle name="Normal 14 9" xfId="41666"/>
    <cellStyle name="Normal 15" xfId="41667"/>
    <cellStyle name="Normal 15 10" xfId="41668"/>
    <cellStyle name="Normal 15 11" xfId="41669"/>
    <cellStyle name="Normal 15 12" xfId="41670"/>
    <cellStyle name="Normal 15 13" xfId="41671"/>
    <cellStyle name="Normal 15 14" xfId="41672"/>
    <cellStyle name="Normal 15 15" xfId="41673"/>
    <cellStyle name="Normal 15 16" xfId="41674"/>
    <cellStyle name="Normal 15 17" xfId="41675"/>
    <cellStyle name="Normal 15 18" xfId="41676"/>
    <cellStyle name="Normal 15 19" xfId="41677"/>
    <cellStyle name="Normal 15 2" xfId="41678"/>
    <cellStyle name="Normal 15 20" xfId="41679"/>
    <cellStyle name="Normal 15 21" xfId="41680"/>
    <cellStyle name="Normal 15 22" xfId="41681"/>
    <cellStyle name="Normal 15 23" xfId="41682"/>
    <cellStyle name="Normal 15 24" xfId="41683"/>
    <cellStyle name="Normal 15 25" xfId="41684"/>
    <cellStyle name="Normal 15 26" xfId="41685"/>
    <cellStyle name="Normal 15 27" xfId="41686"/>
    <cellStyle name="Normal 15 28" xfId="41687"/>
    <cellStyle name="Normal 15 29" xfId="41688"/>
    <cellStyle name="Normal 15 3" xfId="41689"/>
    <cellStyle name="Normal 15 30" xfId="41690"/>
    <cellStyle name="Normal 15 31" xfId="41691"/>
    <cellStyle name="Normal 15 32" xfId="41692"/>
    <cellStyle name="Normal 15 33" xfId="41693"/>
    <cellStyle name="Normal 15 34" xfId="41694"/>
    <cellStyle name="Normal 15 4" xfId="41695"/>
    <cellStyle name="Normal 15 5" xfId="41696"/>
    <cellStyle name="Normal 15 6" xfId="41697"/>
    <cellStyle name="Normal 15 7" xfId="41698"/>
    <cellStyle name="Normal 15 8" xfId="41699"/>
    <cellStyle name="Normal 15 9" xfId="41700"/>
    <cellStyle name="Normal 16" xfId="41701"/>
    <cellStyle name="Normal 16 2" xfId="41702"/>
    <cellStyle name="Normal 16 2 2" xfId="41703"/>
    <cellStyle name="Normal 16 2 3" xfId="41704"/>
    <cellStyle name="Normal 16 2 4" xfId="41705"/>
    <cellStyle name="Normal 16 2 5" xfId="41706"/>
    <cellStyle name="Normal 16 3" xfId="41707"/>
    <cellStyle name="Normal 16 3 2" xfId="41708"/>
    <cellStyle name="Normal 16 3 2 2" xfId="41709"/>
    <cellStyle name="Normal 16 3 2 2 2" xfId="41710"/>
    <cellStyle name="Normal 16 3 2 2 2 2" xfId="41711"/>
    <cellStyle name="Normal 16 3 2 2 3" xfId="41712"/>
    <cellStyle name="Normal 16 3 2 2 3 2" xfId="41713"/>
    <cellStyle name="Normal 16 3 2 2 4" xfId="41714"/>
    <cellStyle name="Normal 16 3 2 3" xfId="41715"/>
    <cellStyle name="Normal 16 3 2 3 2" xfId="41716"/>
    <cellStyle name="Normal 16 3 2 4" xfId="41717"/>
    <cellStyle name="Normal 16 3 2 4 2" xfId="41718"/>
    <cellStyle name="Normal 16 3 2 5" xfId="41719"/>
    <cellStyle name="Normal 16 3 3" xfId="41720"/>
    <cellStyle name="Normal 16 3 3 2" xfId="41721"/>
    <cellStyle name="Normal 16 3 3 2 2" xfId="41722"/>
    <cellStyle name="Normal 16 3 3 3" xfId="41723"/>
    <cellStyle name="Normal 16 3 3 3 2" xfId="41724"/>
    <cellStyle name="Normal 16 3 3 4" xfId="41725"/>
    <cellStyle name="Normal 16 3 4" xfId="41726"/>
    <cellStyle name="Normal 16 3 4 2" xfId="41727"/>
    <cellStyle name="Normal 16 3 5" xfId="41728"/>
    <cellStyle name="Normal 16 3 5 2" xfId="41729"/>
    <cellStyle name="Normal 16 3 6" xfId="41730"/>
    <cellStyle name="Normal 16 4" xfId="41731"/>
    <cellStyle name="Normal 16 4 2" xfId="41732"/>
    <cellStyle name="Normal 16 4 2 2" xfId="41733"/>
    <cellStyle name="Normal 16 4 2 2 2" xfId="41734"/>
    <cellStyle name="Normal 16 4 2 2 2 2" xfId="41735"/>
    <cellStyle name="Normal 16 4 2 2 3" xfId="41736"/>
    <cellStyle name="Normal 16 4 2 2 3 2" xfId="41737"/>
    <cellStyle name="Normal 16 4 2 2 4" xfId="41738"/>
    <cellStyle name="Normal 16 4 2 3" xfId="41739"/>
    <cellStyle name="Normal 16 4 2 3 2" xfId="41740"/>
    <cellStyle name="Normal 16 4 2 4" xfId="41741"/>
    <cellStyle name="Normal 16 4 2 4 2" xfId="41742"/>
    <cellStyle name="Normal 16 4 2 5" xfId="41743"/>
    <cellStyle name="Normal 16 4 3" xfId="41744"/>
    <cellStyle name="Normal 16 4 3 2" xfId="41745"/>
    <cellStyle name="Normal 16 4 3 2 2" xfId="41746"/>
    <cellStyle name="Normal 16 4 3 3" xfId="41747"/>
    <cellStyle name="Normal 16 4 3 3 2" xfId="41748"/>
    <cellStyle name="Normal 16 4 3 4" xfId="41749"/>
    <cellStyle name="Normal 16 4 4" xfId="41750"/>
    <cellStyle name="Normal 16 4 4 2" xfId="41751"/>
    <cellStyle name="Normal 16 4 5" xfId="41752"/>
    <cellStyle name="Normal 16 4 5 2" xfId="41753"/>
    <cellStyle name="Normal 16 4 6" xfId="41754"/>
    <cellStyle name="Normal 16 5" xfId="41755"/>
    <cellStyle name="Normal 16 5 2" xfId="41756"/>
    <cellStyle name="Normal 16 5 2 2" xfId="41757"/>
    <cellStyle name="Normal 16 5 2 2 2" xfId="41758"/>
    <cellStyle name="Normal 16 5 2 3" xfId="41759"/>
    <cellStyle name="Normal 16 5 2 3 2" xfId="41760"/>
    <cellStyle name="Normal 16 5 2 4" xfId="41761"/>
    <cellStyle name="Normal 16 5 3" xfId="41762"/>
    <cellStyle name="Normal 16 5 3 2" xfId="41763"/>
    <cellStyle name="Normal 16 5 4" xfId="41764"/>
    <cellStyle name="Normal 16 5 4 2" xfId="41765"/>
    <cellStyle name="Normal 16 5 5" xfId="41766"/>
    <cellStyle name="Normal 16 6" xfId="41767"/>
    <cellStyle name="Normal 16 6 2" xfId="41768"/>
    <cellStyle name="Normal 16 6 2 2" xfId="41769"/>
    <cellStyle name="Normal 16 6 3" xfId="41770"/>
    <cellStyle name="Normal 16 6 3 2" xfId="41771"/>
    <cellStyle name="Normal 16 6 4" xfId="41772"/>
    <cellStyle name="Normal 16 7" xfId="41773"/>
    <cellStyle name="Normal 16 7 2" xfId="41774"/>
    <cellStyle name="Normal 16 8" xfId="41775"/>
    <cellStyle name="Normal 16 8 2" xfId="41776"/>
    <cellStyle name="Normal 16 9" xfId="41777"/>
    <cellStyle name="Normal 17" xfId="41778"/>
    <cellStyle name="Normal 17 10" xfId="41779"/>
    <cellStyle name="Normal 17 11" xfId="41780"/>
    <cellStyle name="Normal 17 12" xfId="41781"/>
    <cellStyle name="Normal 17 13" xfId="41782"/>
    <cellStyle name="Normal 17 14" xfId="41783"/>
    <cellStyle name="Normal 17 15" xfId="41784"/>
    <cellStyle name="Normal 17 16" xfId="41785"/>
    <cellStyle name="Normal 17 17" xfId="41786"/>
    <cellStyle name="Normal 17 18" xfId="41787"/>
    <cellStyle name="Normal 17 19" xfId="41788"/>
    <cellStyle name="Normal 17 2" xfId="41789"/>
    <cellStyle name="Normal 17 20" xfId="41790"/>
    <cellStyle name="Normal 17 21" xfId="41791"/>
    <cellStyle name="Normal 17 22" xfId="41792"/>
    <cellStyle name="Normal 17 23" xfId="41793"/>
    <cellStyle name="Normal 17 24" xfId="41794"/>
    <cellStyle name="Normal 17 25" xfId="41795"/>
    <cellStyle name="Normal 17 26" xfId="41796"/>
    <cellStyle name="Normal 17 27" xfId="41797"/>
    <cellStyle name="Normal 17 28" xfId="41798"/>
    <cellStyle name="Normal 17 29" xfId="41799"/>
    <cellStyle name="Normal 17 3" xfId="41800"/>
    <cellStyle name="Normal 17 30" xfId="41801"/>
    <cellStyle name="Normal 17 31" xfId="41802"/>
    <cellStyle name="Normal 17 32" xfId="41803"/>
    <cellStyle name="Normal 17 33" xfId="41804"/>
    <cellStyle name="Normal 17 34" xfId="41805"/>
    <cellStyle name="Normal 17 4" xfId="41806"/>
    <cellStyle name="Normal 17 5" xfId="41807"/>
    <cellStyle name="Normal 17 6" xfId="41808"/>
    <cellStyle name="Normal 17 7" xfId="41809"/>
    <cellStyle name="Normal 17 8" xfId="41810"/>
    <cellStyle name="Normal 17 9" xfId="41811"/>
    <cellStyle name="Normal 18" xfId="41812"/>
    <cellStyle name="Normal 18 10" xfId="41813"/>
    <cellStyle name="Normal 18 11" xfId="41814"/>
    <cellStyle name="Normal 18 12" xfId="41815"/>
    <cellStyle name="Normal 18 13" xfId="41816"/>
    <cellStyle name="Normal 18 14" xfId="41817"/>
    <cellStyle name="Normal 18 15" xfId="41818"/>
    <cellStyle name="Normal 18 16" xfId="41819"/>
    <cellStyle name="Normal 18 17" xfId="41820"/>
    <cellStyle name="Normal 18 18" xfId="41821"/>
    <cellStyle name="Normal 18 19" xfId="41822"/>
    <cellStyle name="Normal 18 2" xfId="41823"/>
    <cellStyle name="Normal 18 2 2" xfId="41824"/>
    <cellStyle name="Normal 18 2 2 2" xfId="41825"/>
    <cellStyle name="Normal 18 2 2 2 2" xfId="41826"/>
    <cellStyle name="Normal 18 2 2 2 2 2" xfId="41827"/>
    <cellStyle name="Normal 18 2 2 2 2 2 2" xfId="41828"/>
    <cellStyle name="Normal 18 2 2 2 2 2 2 2" xfId="41829"/>
    <cellStyle name="Normal 18 2 2 2 2 2 3" xfId="41830"/>
    <cellStyle name="Normal 18 2 2 2 2 2 3 2" xfId="41831"/>
    <cellStyle name="Normal 18 2 2 2 2 2 4" xfId="41832"/>
    <cellStyle name="Normal 18 2 2 2 2 3" xfId="41833"/>
    <cellStyle name="Normal 18 2 2 2 2 3 2" xfId="41834"/>
    <cellStyle name="Normal 18 2 2 2 2 4" xfId="41835"/>
    <cellStyle name="Normal 18 2 2 2 2 4 2" xfId="41836"/>
    <cellStyle name="Normal 18 2 2 2 2 5" xfId="41837"/>
    <cellStyle name="Normal 18 2 2 2 3" xfId="41838"/>
    <cellStyle name="Normal 18 2 2 2 3 2" xfId="41839"/>
    <cellStyle name="Normal 18 2 2 2 3 2 2" xfId="41840"/>
    <cellStyle name="Normal 18 2 2 2 3 3" xfId="41841"/>
    <cellStyle name="Normal 18 2 2 2 3 3 2" xfId="41842"/>
    <cellStyle name="Normal 18 2 2 2 3 4" xfId="41843"/>
    <cellStyle name="Normal 18 2 2 2 4" xfId="41844"/>
    <cellStyle name="Normal 18 2 2 2 4 2" xfId="41845"/>
    <cellStyle name="Normal 18 2 2 2 5" xfId="41846"/>
    <cellStyle name="Normal 18 2 2 2 5 2" xfId="41847"/>
    <cellStyle name="Normal 18 2 2 2 6" xfId="41848"/>
    <cellStyle name="Normal 18 2 2 3" xfId="41849"/>
    <cellStyle name="Normal 18 2 2 3 2" xfId="41850"/>
    <cellStyle name="Normal 18 2 2 3 2 2" xfId="41851"/>
    <cellStyle name="Normal 18 2 2 3 2 2 2" xfId="41852"/>
    <cellStyle name="Normal 18 2 2 3 2 2 2 2" xfId="41853"/>
    <cellStyle name="Normal 18 2 2 3 2 2 3" xfId="41854"/>
    <cellStyle name="Normal 18 2 2 3 2 2 3 2" xfId="41855"/>
    <cellStyle name="Normal 18 2 2 3 2 2 4" xfId="41856"/>
    <cellStyle name="Normal 18 2 2 3 2 3" xfId="41857"/>
    <cellStyle name="Normal 18 2 2 3 2 3 2" xfId="41858"/>
    <cellStyle name="Normal 18 2 2 3 2 4" xfId="41859"/>
    <cellStyle name="Normal 18 2 2 3 2 4 2" xfId="41860"/>
    <cellStyle name="Normal 18 2 2 3 2 5" xfId="41861"/>
    <cellStyle name="Normal 18 2 2 3 3" xfId="41862"/>
    <cellStyle name="Normal 18 2 2 3 3 2" xfId="41863"/>
    <cellStyle name="Normal 18 2 2 3 3 2 2" xfId="41864"/>
    <cellStyle name="Normal 18 2 2 3 3 3" xfId="41865"/>
    <cellStyle name="Normal 18 2 2 3 3 3 2" xfId="41866"/>
    <cellStyle name="Normal 18 2 2 3 3 4" xfId="41867"/>
    <cellStyle name="Normal 18 2 2 3 4" xfId="41868"/>
    <cellStyle name="Normal 18 2 2 3 4 2" xfId="41869"/>
    <cellStyle name="Normal 18 2 2 3 5" xfId="41870"/>
    <cellStyle name="Normal 18 2 2 3 5 2" xfId="41871"/>
    <cellStyle name="Normal 18 2 2 3 6" xfId="41872"/>
    <cellStyle name="Normal 18 2 2 4" xfId="41873"/>
    <cellStyle name="Normal 18 2 2 4 2" xfId="41874"/>
    <cellStyle name="Normal 18 2 2 4 2 2" xfId="41875"/>
    <cellStyle name="Normal 18 2 2 4 2 2 2" xfId="41876"/>
    <cellStyle name="Normal 18 2 2 4 2 3" xfId="41877"/>
    <cellStyle name="Normal 18 2 2 4 2 3 2" xfId="41878"/>
    <cellStyle name="Normal 18 2 2 4 2 4" xfId="41879"/>
    <cellStyle name="Normal 18 2 2 4 3" xfId="41880"/>
    <cellStyle name="Normal 18 2 2 4 3 2" xfId="41881"/>
    <cellStyle name="Normal 18 2 2 4 4" xfId="41882"/>
    <cellStyle name="Normal 18 2 2 4 4 2" xfId="41883"/>
    <cellStyle name="Normal 18 2 2 4 5" xfId="41884"/>
    <cellStyle name="Normal 18 2 2 5" xfId="41885"/>
    <cellStyle name="Normal 18 2 2 5 2" xfId="41886"/>
    <cellStyle name="Normal 18 2 2 5 2 2" xfId="41887"/>
    <cellStyle name="Normal 18 2 2 5 3" xfId="41888"/>
    <cellStyle name="Normal 18 2 2 5 3 2" xfId="41889"/>
    <cellStyle name="Normal 18 2 2 5 4" xfId="41890"/>
    <cellStyle name="Normal 18 2 2 6" xfId="41891"/>
    <cellStyle name="Normal 18 2 2 6 2" xfId="41892"/>
    <cellStyle name="Normal 18 2 2 7" xfId="41893"/>
    <cellStyle name="Normal 18 2 2 7 2" xfId="41894"/>
    <cellStyle name="Normal 18 2 2 8" xfId="41895"/>
    <cellStyle name="Normal 18 2 3" xfId="41896"/>
    <cellStyle name="Normal 18 2 3 2" xfId="41897"/>
    <cellStyle name="Normal 18 2 3 2 2" xfId="41898"/>
    <cellStyle name="Normal 18 2 3 2 2 2" xfId="41899"/>
    <cellStyle name="Normal 18 2 3 2 2 2 2" xfId="41900"/>
    <cellStyle name="Normal 18 2 3 2 2 3" xfId="41901"/>
    <cellStyle name="Normal 18 2 3 2 2 3 2" xfId="41902"/>
    <cellStyle name="Normal 18 2 3 2 2 4" xfId="41903"/>
    <cellStyle name="Normal 18 2 3 2 3" xfId="41904"/>
    <cellStyle name="Normal 18 2 3 2 3 2" xfId="41905"/>
    <cellStyle name="Normal 18 2 3 2 4" xfId="41906"/>
    <cellStyle name="Normal 18 2 3 2 4 2" xfId="41907"/>
    <cellStyle name="Normal 18 2 3 2 5" xfId="41908"/>
    <cellStyle name="Normal 18 2 3 3" xfId="41909"/>
    <cellStyle name="Normal 18 2 3 3 2" xfId="41910"/>
    <cellStyle name="Normal 18 2 3 3 2 2" xfId="41911"/>
    <cellStyle name="Normal 18 2 3 3 3" xfId="41912"/>
    <cellStyle name="Normal 18 2 3 3 3 2" xfId="41913"/>
    <cellStyle name="Normal 18 2 3 3 4" xfId="41914"/>
    <cellStyle name="Normal 18 2 3 4" xfId="41915"/>
    <cellStyle name="Normal 18 2 3 4 2" xfId="41916"/>
    <cellStyle name="Normal 18 2 3 5" xfId="41917"/>
    <cellStyle name="Normal 18 2 3 5 2" xfId="41918"/>
    <cellStyle name="Normal 18 2 3 6" xfId="41919"/>
    <cellStyle name="Normal 18 2 4" xfId="41920"/>
    <cellStyle name="Normal 18 2 4 2" xfId="41921"/>
    <cellStyle name="Normal 18 2 4 2 2" xfId="41922"/>
    <cellStyle name="Normal 18 2 4 2 2 2" xfId="41923"/>
    <cellStyle name="Normal 18 2 4 2 2 2 2" xfId="41924"/>
    <cellStyle name="Normal 18 2 4 2 2 3" xfId="41925"/>
    <cellStyle name="Normal 18 2 4 2 2 3 2" xfId="41926"/>
    <cellStyle name="Normal 18 2 4 2 2 4" xfId="41927"/>
    <cellStyle name="Normal 18 2 4 2 3" xfId="41928"/>
    <cellStyle name="Normal 18 2 4 2 3 2" xfId="41929"/>
    <cellStyle name="Normal 18 2 4 2 4" xfId="41930"/>
    <cellStyle name="Normal 18 2 4 2 4 2" xfId="41931"/>
    <cellStyle name="Normal 18 2 4 2 5" xfId="41932"/>
    <cellStyle name="Normal 18 2 4 3" xfId="41933"/>
    <cellStyle name="Normal 18 2 4 3 2" xfId="41934"/>
    <cellStyle name="Normal 18 2 4 3 2 2" xfId="41935"/>
    <cellStyle name="Normal 18 2 4 3 3" xfId="41936"/>
    <cellStyle name="Normal 18 2 4 3 3 2" xfId="41937"/>
    <cellStyle name="Normal 18 2 4 3 4" xfId="41938"/>
    <cellStyle name="Normal 18 2 4 4" xfId="41939"/>
    <cellStyle name="Normal 18 2 4 4 2" xfId="41940"/>
    <cellStyle name="Normal 18 2 4 5" xfId="41941"/>
    <cellStyle name="Normal 18 2 4 5 2" xfId="41942"/>
    <cellStyle name="Normal 18 2 4 6" xfId="41943"/>
    <cellStyle name="Normal 18 2 5" xfId="41944"/>
    <cellStyle name="Normal 18 2 5 2" xfId="41945"/>
    <cellStyle name="Normal 18 2 5 2 2" xfId="41946"/>
    <cellStyle name="Normal 18 2 5 2 2 2" xfId="41947"/>
    <cellStyle name="Normal 18 2 5 2 3" xfId="41948"/>
    <cellStyle name="Normal 18 2 5 2 3 2" xfId="41949"/>
    <cellStyle name="Normal 18 2 5 2 4" xfId="41950"/>
    <cellStyle name="Normal 18 2 5 3" xfId="41951"/>
    <cellStyle name="Normal 18 2 5 3 2" xfId="41952"/>
    <cellStyle name="Normal 18 2 5 4" xfId="41953"/>
    <cellStyle name="Normal 18 2 5 4 2" xfId="41954"/>
    <cellStyle name="Normal 18 2 5 5" xfId="41955"/>
    <cellStyle name="Normal 18 2 6" xfId="41956"/>
    <cellStyle name="Normal 18 2 6 2" xfId="41957"/>
    <cellStyle name="Normal 18 2 6 2 2" xfId="41958"/>
    <cellStyle name="Normal 18 2 6 3" xfId="41959"/>
    <cellStyle name="Normal 18 2 6 3 2" xfId="41960"/>
    <cellStyle name="Normal 18 2 6 4" xfId="41961"/>
    <cellStyle name="Normal 18 2 7" xfId="41962"/>
    <cellStyle name="Normal 18 2 7 2" xfId="41963"/>
    <cellStyle name="Normal 18 2 8" xfId="41964"/>
    <cellStyle name="Normal 18 2 8 2" xfId="41965"/>
    <cellStyle name="Normal 18 2 9" xfId="41966"/>
    <cellStyle name="Normal 18 20" xfId="41967"/>
    <cellStyle name="Normal 18 21" xfId="41968"/>
    <cellStyle name="Normal 18 22" xfId="41969"/>
    <cellStyle name="Normal 18 23" xfId="41970"/>
    <cellStyle name="Normal 18 24" xfId="41971"/>
    <cellStyle name="Normal 18 25" xfId="41972"/>
    <cellStyle name="Normal 18 26" xfId="41973"/>
    <cellStyle name="Normal 18 27" xfId="41974"/>
    <cellStyle name="Normal 18 28" xfId="41975"/>
    <cellStyle name="Normal 18 29" xfId="41976"/>
    <cellStyle name="Normal 18 3" xfId="41977"/>
    <cellStyle name="Normal 18 30" xfId="41978"/>
    <cellStyle name="Normal 18 31" xfId="41979"/>
    <cellStyle name="Normal 18 32" xfId="41980"/>
    <cellStyle name="Normal 18 33" xfId="41981"/>
    <cellStyle name="Normal 18 34" xfId="41982"/>
    <cellStyle name="Normal 18 4" xfId="41983"/>
    <cellStyle name="Normal 18 5" xfId="41984"/>
    <cellStyle name="Normal 18 6" xfId="41985"/>
    <cellStyle name="Normal 18 7" xfId="41986"/>
    <cellStyle name="Normal 18 8" xfId="41987"/>
    <cellStyle name="Normal 18 9" xfId="41988"/>
    <cellStyle name="Normal 19" xfId="41989"/>
    <cellStyle name="Normal 19 10" xfId="41990"/>
    <cellStyle name="Normal 19 11" xfId="41991"/>
    <cellStyle name="Normal 19 12" xfId="41992"/>
    <cellStyle name="Normal 19 13" xfId="41993"/>
    <cellStyle name="Normal 19 14" xfId="41994"/>
    <cellStyle name="Normal 19 15" xfId="41995"/>
    <cellStyle name="Normal 19 16" xfId="41996"/>
    <cellStyle name="Normal 19 17" xfId="41997"/>
    <cellStyle name="Normal 19 18" xfId="41998"/>
    <cellStyle name="Normal 19 19" xfId="41999"/>
    <cellStyle name="Normal 19 2" xfId="42000"/>
    <cellStyle name="Normal 19 20" xfId="42001"/>
    <cellStyle name="Normal 19 21" xfId="42002"/>
    <cellStyle name="Normal 19 22" xfId="42003"/>
    <cellStyle name="Normal 19 23" xfId="42004"/>
    <cellStyle name="Normal 19 24" xfId="42005"/>
    <cellStyle name="Normal 19 25" xfId="42006"/>
    <cellStyle name="Normal 19 26" xfId="42007"/>
    <cellStyle name="Normal 19 27" xfId="42008"/>
    <cellStyle name="Normal 19 28" xfId="42009"/>
    <cellStyle name="Normal 19 29" xfId="42010"/>
    <cellStyle name="Normal 19 3" xfId="42011"/>
    <cellStyle name="Normal 19 30" xfId="42012"/>
    <cellStyle name="Normal 19 31" xfId="42013"/>
    <cellStyle name="Normal 19 32" xfId="42014"/>
    <cellStyle name="Normal 19 33" xfId="42015"/>
    <cellStyle name="Normal 19 34" xfId="42016"/>
    <cellStyle name="Normal 19 4" xfId="42017"/>
    <cellStyle name="Normal 19 5" xfId="42018"/>
    <cellStyle name="Normal 19 6" xfId="42019"/>
    <cellStyle name="Normal 19 7" xfId="42020"/>
    <cellStyle name="Normal 19 8" xfId="42021"/>
    <cellStyle name="Normal 19 9" xfId="42022"/>
    <cellStyle name="Normal 2" xfId="42023"/>
    <cellStyle name="Normal 2 10" xfId="42024"/>
    <cellStyle name="Normal 2 10 10" xfId="42025"/>
    <cellStyle name="Normal 2 10 10 2" xfId="42026"/>
    <cellStyle name="Normal 2 10 10 3" xfId="42027"/>
    <cellStyle name="Normal 2 10 10 4" xfId="42028"/>
    <cellStyle name="Normal 2 10 10 5" xfId="42029"/>
    <cellStyle name="Normal 2 10 10 6" xfId="42030"/>
    <cellStyle name="Normal 2 10 10 7" xfId="42031"/>
    <cellStyle name="Normal 2 10 10 8" xfId="42032"/>
    <cellStyle name="Normal 2 10 10 9" xfId="42033"/>
    <cellStyle name="Normal 2 10 11" xfId="42034"/>
    <cellStyle name="Normal 2 10 11 2" xfId="42035"/>
    <cellStyle name="Normal 2 10 11 3" xfId="42036"/>
    <cellStyle name="Normal 2 10 11 4" xfId="42037"/>
    <cellStyle name="Normal 2 10 11 5" xfId="42038"/>
    <cellStyle name="Normal 2 10 11 6" xfId="42039"/>
    <cellStyle name="Normal 2 10 11 7" xfId="42040"/>
    <cellStyle name="Normal 2 10 11 8" xfId="42041"/>
    <cellStyle name="Normal 2 10 11 9" xfId="42042"/>
    <cellStyle name="Normal 2 10 12" xfId="42043"/>
    <cellStyle name="Normal 2 10 12 2" xfId="42044"/>
    <cellStyle name="Normal 2 10 12 3" xfId="42045"/>
    <cellStyle name="Normal 2 10 12 4" xfId="42046"/>
    <cellStyle name="Normal 2 10 12 5" xfId="42047"/>
    <cellStyle name="Normal 2 10 12 6" xfId="42048"/>
    <cellStyle name="Normal 2 10 12 7" xfId="42049"/>
    <cellStyle name="Normal 2 10 12 8" xfId="42050"/>
    <cellStyle name="Normal 2 10 12 9" xfId="42051"/>
    <cellStyle name="Normal 2 10 13" xfId="42052"/>
    <cellStyle name="Normal 2 10 14" xfId="42053"/>
    <cellStyle name="Normal 2 10 15" xfId="42054"/>
    <cellStyle name="Normal 2 10 16" xfId="42055"/>
    <cellStyle name="Normal 2 10 17" xfId="42056"/>
    <cellStyle name="Normal 2 10 18" xfId="42057"/>
    <cellStyle name="Normal 2 10 19" xfId="42058"/>
    <cellStyle name="Normal 2 10 2" xfId="4"/>
    <cellStyle name="Normal 2 10 2 2" xfId="42059"/>
    <cellStyle name="Normal 2 10 2 3" xfId="42060"/>
    <cellStyle name="Normal 2 10 2 4" xfId="42061"/>
    <cellStyle name="Normal 2 10 2 5" xfId="42062"/>
    <cellStyle name="Normal 2 10 2 6" xfId="42063"/>
    <cellStyle name="Normal 2 10 2 7" xfId="42064"/>
    <cellStyle name="Normal 2 10 2 8" xfId="42065"/>
    <cellStyle name="Normal 2 10 2 9" xfId="42066"/>
    <cellStyle name="Normal 2 10 20" xfId="42067"/>
    <cellStyle name="Normal 2 10 21" xfId="42068"/>
    <cellStyle name="Normal 2 10 3" xfId="42069"/>
    <cellStyle name="Normal 2 10 3 2" xfId="42070"/>
    <cellStyle name="Normal 2 10 3 3" xfId="42071"/>
    <cellStyle name="Normal 2 10 3 4" xfId="42072"/>
    <cellStyle name="Normal 2 10 3 5" xfId="42073"/>
    <cellStyle name="Normal 2 10 3 6" xfId="42074"/>
    <cellStyle name="Normal 2 10 3 7" xfId="42075"/>
    <cellStyle name="Normal 2 10 3 8" xfId="42076"/>
    <cellStyle name="Normal 2 10 3 9" xfId="42077"/>
    <cellStyle name="Normal 2 10 4" xfId="42078"/>
    <cellStyle name="Normal 2 10 4 2" xfId="42079"/>
    <cellStyle name="Normal 2 10 4 3" xfId="42080"/>
    <cellStyle name="Normal 2 10 4 4" xfId="42081"/>
    <cellStyle name="Normal 2 10 4 5" xfId="42082"/>
    <cellStyle name="Normal 2 10 4 6" xfId="42083"/>
    <cellStyle name="Normal 2 10 4 7" xfId="42084"/>
    <cellStyle name="Normal 2 10 4 8" xfId="42085"/>
    <cellStyle name="Normal 2 10 4 9" xfId="42086"/>
    <cellStyle name="Normal 2 10 5" xfId="42087"/>
    <cellStyle name="Normal 2 10 5 2" xfId="42088"/>
    <cellStyle name="Normal 2 10 5 3" xfId="42089"/>
    <cellStyle name="Normal 2 10 5 4" xfId="42090"/>
    <cellStyle name="Normal 2 10 5 5" xfId="42091"/>
    <cellStyle name="Normal 2 10 5 6" xfId="42092"/>
    <cellStyle name="Normal 2 10 5 7" xfId="42093"/>
    <cellStyle name="Normal 2 10 5 8" xfId="42094"/>
    <cellStyle name="Normal 2 10 5 9" xfId="42095"/>
    <cellStyle name="Normal 2 10 6" xfId="42096"/>
    <cellStyle name="Normal 2 10 6 2" xfId="42097"/>
    <cellStyle name="Normal 2 10 6 3" xfId="42098"/>
    <cellStyle name="Normal 2 10 6 4" xfId="42099"/>
    <cellStyle name="Normal 2 10 6 5" xfId="42100"/>
    <cellStyle name="Normal 2 10 6 6" xfId="42101"/>
    <cellStyle name="Normal 2 10 6 7" xfId="42102"/>
    <cellStyle name="Normal 2 10 6 8" xfId="42103"/>
    <cellStyle name="Normal 2 10 6 9" xfId="42104"/>
    <cellStyle name="Normal 2 10 7" xfId="42105"/>
    <cellStyle name="Normal 2 10 7 2" xfId="42106"/>
    <cellStyle name="Normal 2 10 7 3" xfId="42107"/>
    <cellStyle name="Normal 2 10 7 4" xfId="42108"/>
    <cellStyle name="Normal 2 10 7 5" xfId="42109"/>
    <cellStyle name="Normal 2 10 7 6" xfId="42110"/>
    <cellStyle name="Normal 2 10 7 7" xfId="42111"/>
    <cellStyle name="Normal 2 10 7 8" xfId="42112"/>
    <cellStyle name="Normal 2 10 7 9" xfId="42113"/>
    <cellStyle name="Normal 2 10 8" xfId="42114"/>
    <cellStyle name="Normal 2 10 8 2" xfId="42115"/>
    <cellStyle name="Normal 2 10 8 3" xfId="42116"/>
    <cellStyle name="Normal 2 10 8 4" xfId="42117"/>
    <cellStyle name="Normal 2 10 8 5" xfId="42118"/>
    <cellStyle name="Normal 2 10 8 6" xfId="42119"/>
    <cellStyle name="Normal 2 10 8 7" xfId="42120"/>
    <cellStyle name="Normal 2 10 8 8" xfId="42121"/>
    <cellStyle name="Normal 2 10 8 9" xfId="42122"/>
    <cellStyle name="Normal 2 10 9" xfId="42123"/>
    <cellStyle name="Normal 2 10 9 2" xfId="42124"/>
    <cellStyle name="Normal 2 10 9 3" xfId="42125"/>
    <cellStyle name="Normal 2 10 9 4" xfId="42126"/>
    <cellStyle name="Normal 2 10 9 5" xfId="42127"/>
    <cellStyle name="Normal 2 10 9 6" xfId="42128"/>
    <cellStyle name="Normal 2 10 9 7" xfId="42129"/>
    <cellStyle name="Normal 2 10 9 8" xfId="42130"/>
    <cellStyle name="Normal 2 10 9 9" xfId="42131"/>
    <cellStyle name="Normal 2 11" xfId="42132"/>
    <cellStyle name="Normal 2 11 10" xfId="42133"/>
    <cellStyle name="Normal 2 11 10 2" xfId="42134"/>
    <cellStyle name="Normal 2 11 10 3" xfId="42135"/>
    <cellStyle name="Normal 2 11 10 4" xfId="42136"/>
    <cellStyle name="Normal 2 11 10 5" xfId="42137"/>
    <cellStyle name="Normal 2 11 10 6" xfId="42138"/>
    <cellStyle name="Normal 2 11 10 7" xfId="42139"/>
    <cellStyle name="Normal 2 11 10 8" xfId="42140"/>
    <cellStyle name="Normal 2 11 10 9" xfId="42141"/>
    <cellStyle name="Normal 2 11 11" xfId="42142"/>
    <cellStyle name="Normal 2 11 12" xfId="42143"/>
    <cellStyle name="Normal 2 11 13" xfId="42144"/>
    <cellStyle name="Normal 2 11 14" xfId="42145"/>
    <cellStyle name="Normal 2 11 15" xfId="42146"/>
    <cellStyle name="Normal 2 11 16" xfId="42147"/>
    <cellStyle name="Normal 2 11 17" xfId="42148"/>
    <cellStyle name="Normal 2 11 18" xfId="42149"/>
    <cellStyle name="Normal 2 11 19" xfId="42150"/>
    <cellStyle name="Normal 2 11 2" xfId="42151"/>
    <cellStyle name="Normal 2 11 2 2" xfId="42152"/>
    <cellStyle name="Normal 2 11 2 3" xfId="42153"/>
    <cellStyle name="Normal 2 11 2 4" xfId="42154"/>
    <cellStyle name="Normal 2 11 2 5" xfId="42155"/>
    <cellStyle name="Normal 2 11 2 6" xfId="42156"/>
    <cellStyle name="Normal 2 11 2 7" xfId="42157"/>
    <cellStyle name="Normal 2 11 2 8" xfId="42158"/>
    <cellStyle name="Normal 2 11 2 9" xfId="42159"/>
    <cellStyle name="Normal 2 11 3" xfId="42160"/>
    <cellStyle name="Normal 2 11 3 2" xfId="42161"/>
    <cellStyle name="Normal 2 11 3 3" xfId="42162"/>
    <cellStyle name="Normal 2 11 3 4" xfId="42163"/>
    <cellStyle name="Normal 2 11 3 5" xfId="42164"/>
    <cellStyle name="Normal 2 11 3 6" xfId="42165"/>
    <cellStyle name="Normal 2 11 3 7" xfId="42166"/>
    <cellStyle name="Normal 2 11 3 8" xfId="42167"/>
    <cellStyle name="Normal 2 11 3 9" xfId="42168"/>
    <cellStyle name="Normal 2 11 4" xfId="42169"/>
    <cellStyle name="Normal 2 11 4 2" xfId="42170"/>
    <cellStyle name="Normal 2 11 4 3" xfId="42171"/>
    <cellStyle name="Normal 2 11 4 4" xfId="42172"/>
    <cellStyle name="Normal 2 11 4 5" xfId="42173"/>
    <cellStyle name="Normal 2 11 4 6" xfId="42174"/>
    <cellStyle name="Normal 2 11 4 7" xfId="42175"/>
    <cellStyle name="Normal 2 11 4 8" xfId="42176"/>
    <cellStyle name="Normal 2 11 4 9" xfId="42177"/>
    <cellStyle name="Normal 2 11 5" xfId="42178"/>
    <cellStyle name="Normal 2 11 5 2" xfId="42179"/>
    <cellStyle name="Normal 2 11 5 3" xfId="42180"/>
    <cellStyle name="Normal 2 11 5 4" xfId="42181"/>
    <cellStyle name="Normal 2 11 5 5" xfId="42182"/>
    <cellStyle name="Normal 2 11 5 6" xfId="42183"/>
    <cellStyle name="Normal 2 11 5 7" xfId="42184"/>
    <cellStyle name="Normal 2 11 5 8" xfId="42185"/>
    <cellStyle name="Normal 2 11 5 9" xfId="42186"/>
    <cellStyle name="Normal 2 11 6" xfId="42187"/>
    <cellStyle name="Normal 2 11 6 2" xfId="42188"/>
    <cellStyle name="Normal 2 11 6 3" xfId="42189"/>
    <cellStyle name="Normal 2 11 6 4" xfId="42190"/>
    <cellStyle name="Normal 2 11 6 5" xfId="42191"/>
    <cellStyle name="Normal 2 11 6 6" xfId="42192"/>
    <cellStyle name="Normal 2 11 6 7" xfId="42193"/>
    <cellStyle name="Normal 2 11 6 8" xfId="42194"/>
    <cellStyle name="Normal 2 11 6 9" xfId="42195"/>
    <cellStyle name="Normal 2 11 7" xfId="42196"/>
    <cellStyle name="Normal 2 11 7 2" xfId="42197"/>
    <cellStyle name="Normal 2 11 7 3" xfId="42198"/>
    <cellStyle name="Normal 2 11 7 4" xfId="42199"/>
    <cellStyle name="Normal 2 11 7 5" xfId="42200"/>
    <cellStyle name="Normal 2 11 7 6" xfId="42201"/>
    <cellStyle name="Normal 2 11 7 7" xfId="42202"/>
    <cellStyle name="Normal 2 11 7 8" xfId="42203"/>
    <cellStyle name="Normal 2 11 7 9" xfId="42204"/>
    <cellStyle name="Normal 2 11 8" xfId="42205"/>
    <cellStyle name="Normal 2 11 8 2" xfId="42206"/>
    <cellStyle name="Normal 2 11 8 3" xfId="42207"/>
    <cellStyle name="Normal 2 11 8 4" xfId="42208"/>
    <cellStyle name="Normal 2 11 8 5" xfId="42209"/>
    <cellStyle name="Normal 2 11 8 6" xfId="42210"/>
    <cellStyle name="Normal 2 11 8 7" xfId="42211"/>
    <cellStyle name="Normal 2 11 8 8" xfId="42212"/>
    <cellStyle name="Normal 2 11 8 9" xfId="42213"/>
    <cellStyle name="Normal 2 11 9" xfId="42214"/>
    <cellStyle name="Normal 2 11 9 2" xfId="42215"/>
    <cellStyle name="Normal 2 11 9 3" xfId="42216"/>
    <cellStyle name="Normal 2 11 9 4" xfId="42217"/>
    <cellStyle name="Normal 2 11 9 5" xfId="42218"/>
    <cellStyle name="Normal 2 11 9 6" xfId="42219"/>
    <cellStyle name="Normal 2 11 9 7" xfId="42220"/>
    <cellStyle name="Normal 2 11 9 8" xfId="42221"/>
    <cellStyle name="Normal 2 11 9 9" xfId="42222"/>
    <cellStyle name="Normal 2 12" xfId="42223"/>
    <cellStyle name="Normal 2 12 10" xfId="42224"/>
    <cellStyle name="Normal 2 12 10 2" xfId="42225"/>
    <cellStyle name="Normal 2 12 10 3" xfId="42226"/>
    <cellStyle name="Normal 2 12 10 4" xfId="42227"/>
    <cellStyle name="Normal 2 12 10 5" xfId="42228"/>
    <cellStyle name="Normal 2 12 10 6" xfId="42229"/>
    <cellStyle name="Normal 2 12 10 7" xfId="42230"/>
    <cellStyle name="Normal 2 12 10 8" xfId="42231"/>
    <cellStyle name="Normal 2 12 10 9" xfId="42232"/>
    <cellStyle name="Normal 2 12 11" xfId="42233"/>
    <cellStyle name="Normal 2 12 12" xfId="42234"/>
    <cellStyle name="Normal 2 12 13" xfId="42235"/>
    <cellStyle name="Normal 2 12 14" xfId="42236"/>
    <cellStyle name="Normal 2 12 15" xfId="42237"/>
    <cellStyle name="Normal 2 12 16" xfId="42238"/>
    <cellStyle name="Normal 2 12 17" xfId="42239"/>
    <cellStyle name="Normal 2 12 18" xfId="42240"/>
    <cellStyle name="Normal 2 12 2" xfId="42241"/>
    <cellStyle name="Normal 2 12 2 2" xfId="42242"/>
    <cellStyle name="Normal 2 12 2 3" xfId="42243"/>
    <cellStyle name="Normal 2 12 2 4" xfId="42244"/>
    <cellStyle name="Normal 2 12 2 5" xfId="42245"/>
    <cellStyle name="Normal 2 12 2 6" xfId="42246"/>
    <cellStyle name="Normal 2 12 2 7" xfId="42247"/>
    <cellStyle name="Normal 2 12 2 8" xfId="42248"/>
    <cellStyle name="Normal 2 12 2 9" xfId="42249"/>
    <cellStyle name="Normal 2 12 3" xfId="42250"/>
    <cellStyle name="Normal 2 12 3 2" xfId="42251"/>
    <cellStyle name="Normal 2 12 3 3" xfId="42252"/>
    <cellStyle name="Normal 2 12 3 4" xfId="42253"/>
    <cellStyle name="Normal 2 12 3 5" xfId="42254"/>
    <cellStyle name="Normal 2 12 3 6" xfId="42255"/>
    <cellStyle name="Normal 2 12 3 7" xfId="42256"/>
    <cellStyle name="Normal 2 12 3 8" xfId="42257"/>
    <cellStyle name="Normal 2 12 3 9" xfId="42258"/>
    <cellStyle name="Normal 2 12 4" xfId="42259"/>
    <cellStyle name="Normal 2 12 4 2" xfId="42260"/>
    <cellStyle name="Normal 2 12 4 3" xfId="42261"/>
    <cellStyle name="Normal 2 12 4 4" xfId="42262"/>
    <cellStyle name="Normal 2 12 4 5" xfId="42263"/>
    <cellStyle name="Normal 2 12 4 6" xfId="42264"/>
    <cellStyle name="Normal 2 12 4 7" xfId="42265"/>
    <cellStyle name="Normal 2 12 4 8" xfId="42266"/>
    <cellStyle name="Normal 2 12 4 9" xfId="42267"/>
    <cellStyle name="Normal 2 12 5" xfId="42268"/>
    <cellStyle name="Normal 2 12 5 2" xfId="42269"/>
    <cellStyle name="Normal 2 12 5 3" xfId="42270"/>
    <cellStyle name="Normal 2 12 5 4" xfId="42271"/>
    <cellStyle name="Normal 2 12 5 5" xfId="42272"/>
    <cellStyle name="Normal 2 12 5 6" xfId="42273"/>
    <cellStyle name="Normal 2 12 5 7" xfId="42274"/>
    <cellStyle name="Normal 2 12 5 8" xfId="42275"/>
    <cellStyle name="Normal 2 12 5 9" xfId="42276"/>
    <cellStyle name="Normal 2 12 6" xfId="42277"/>
    <cellStyle name="Normal 2 12 6 2" xfId="42278"/>
    <cellStyle name="Normal 2 12 6 3" xfId="42279"/>
    <cellStyle name="Normal 2 12 6 4" xfId="42280"/>
    <cellStyle name="Normal 2 12 6 5" xfId="42281"/>
    <cellStyle name="Normal 2 12 6 6" xfId="42282"/>
    <cellStyle name="Normal 2 12 6 7" xfId="42283"/>
    <cellStyle name="Normal 2 12 6 8" xfId="42284"/>
    <cellStyle name="Normal 2 12 6 9" xfId="42285"/>
    <cellStyle name="Normal 2 12 7" xfId="42286"/>
    <cellStyle name="Normal 2 12 7 2" xfId="42287"/>
    <cellStyle name="Normal 2 12 7 3" xfId="42288"/>
    <cellStyle name="Normal 2 12 7 4" xfId="42289"/>
    <cellStyle name="Normal 2 12 7 5" xfId="42290"/>
    <cellStyle name="Normal 2 12 7 6" xfId="42291"/>
    <cellStyle name="Normal 2 12 7 7" xfId="42292"/>
    <cellStyle name="Normal 2 12 7 8" xfId="42293"/>
    <cellStyle name="Normal 2 12 7 9" xfId="42294"/>
    <cellStyle name="Normal 2 12 8" xfId="42295"/>
    <cellStyle name="Normal 2 12 8 2" xfId="42296"/>
    <cellStyle name="Normal 2 12 8 3" xfId="42297"/>
    <cellStyle name="Normal 2 12 8 4" xfId="42298"/>
    <cellStyle name="Normal 2 12 8 5" xfId="42299"/>
    <cellStyle name="Normal 2 12 8 6" xfId="42300"/>
    <cellStyle name="Normal 2 12 8 7" xfId="42301"/>
    <cellStyle name="Normal 2 12 8 8" xfId="42302"/>
    <cellStyle name="Normal 2 12 8 9" xfId="42303"/>
    <cellStyle name="Normal 2 12 9" xfId="42304"/>
    <cellStyle name="Normal 2 12 9 2" xfId="42305"/>
    <cellStyle name="Normal 2 12 9 3" xfId="42306"/>
    <cellStyle name="Normal 2 12 9 4" xfId="42307"/>
    <cellStyle name="Normal 2 12 9 5" xfId="42308"/>
    <cellStyle name="Normal 2 12 9 6" xfId="42309"/>
    <cellStyle name="Normal 2 12 9 7" xfId="42310"/>
    <cellStyle name="Normal 2 12 9 8" xfId="42311"/>
    <cellStyle name="Normal 2 12 9 9" xfId="42312"/>
    <cellStyle name="Normal 2 13" xfId="42313"/>
    <cellStyle name="Normal 2 13 2" xfId="42314"/>
    <cellStyle name="Normal 2 13 3" xfId="42315"/>
    <cellStyle name="Normal 2 13 4" xfId="42316"/>
    <cellStyle name="Normal 2 13 5" xfId="42317"/>
    <cellStyle name="Normal 2 13 6" xfId="42318"/>
    <cellStyle name="Normal 2 13 7" xfId="42319"/>
    <cellStyle name="Normal 2 13 8" xfId="42320"/>
    <cellStyle name="Normal 2 13 9" xfId="42321"/>
    <cellStyle name="Normal 2 14" xfId="42322"/>
    <cellStyle name="Normal 2 14 2" xfId="42323"/>
    <cellStyle name="Normal 2 14 3" xfId="42324"/>
    <cellStyle name="Normal 2 14 4" xfId="42325"/>
    <cellStyle name="Normal 2 14 5" xfId="42326"/>
    <cellStyle name="Normal 2 14 6" xfId="42327"/>
    <cellStyle name="Normal 2 14 7" xfId="42328"/>
    <cellStyle name="Normal 2 14 8" xfId="42329"/>
    <cellStyle name="Normal 2 14 9" xfId="42330"/>
    <cellStyle name="Normal 2 15" xfId="42331"/>
    <cellStyle name="Normal 2 15 2" xfId="42332"/>
    <cellStyle name="Normal 2 15 3" xfId="42333"/>
    <cellStyle name="Normal 2 15 4" xfId="42334"/>
    <cellStyle name="Normal 2 15 5" xfId="42335"/>
    <cellStyle name="Normal 2 15 6" xfId="42336"/>
    <cellStyle name="Normal 2 15 7" xfId="42337"/>
    <cellStyle name="Normal 2 15 8" xfId="42338"/>
    <cellStyle name="Normal 2 15 9" xfId="42339"/>
    <cellStyle name="Normal 2 16" xfId="42340"/>
    <cellStyle name="Normal 2 16 2" xfId="42341"/>
    <cellStyle name="Normal 2 16 3" xfId="42342"/>
    <cellStyle name="Normal 2 16 4" xfId="42343"/>
    <cellStyle name="Normal 2 16 5" xfId="42344"/>
    <cellStyle name="Normal 2 16 6" xfId="42345"/>
    <cellStyle name="Normal 2 16 7" xfId="42346"/>
    <cellStyle name="Normal 2 16 8" xfId="42347"/>
    <cellStyle name="Normal 2 16 9" xfId="42348"/>
    <cellStyle name="Normal 2 17" xfId="42349"/>
    <cellStyle name="Normal 2 17 2" xfId="42350"/>
    <cellStyle name="Normal 2 17 3" xfId="42351"/>
    <cellStyle name="Normal 2 17 4" xfId="42352"/>
    <cellStyle name="Normal 2 17 5" xfId="42353"/>
    <cellStyle name="Normal 2 17 6" xfId="42354"/>
    <cellStyle name="Normal 2 17 7" xfId="42355"/>
    <cellStyle name="Normal 2 17 8" xfId="42356"/>
    <cellStyle name="Normal 2 17 9" xfId="42357"/>
    <cellStyle name="Normal 2 18" xfId="42358"/>
    <cellStyle name="Normal 2 18 10" xfId="42359"/>
    <cellStyle name="Normal 2 18 2" xfId="42360"/>
    <cellStyle name="Normal 2 18 2 2" xfId="42361"/>
    <cellStyle name="Normal 2 18 2 3" xfId="42362"/>
    <cellStyle name="Normal 2 18 2 4" xfId="42363"/>
    <cellStyle name="Normal 2 18 2 5" xfId="42364"/>
    <cellStyle name="Normal 2 18 2 6" xfId="42365"/>
    <cellStyle name="Normal 2 18 2 7" xfId="42366"/>
    <cellStyle name="Normal 2 18 2 8" xfId="42367"/>
    <cellStyle name="Normal 2 18 2 9" xfId="42368"/>
    <cellStyle name="Normal 2 18 3" xfId="42369"/>
    <cellStyle name="Normal 2 18 4" xfId="42370"/>
    <cellStyle name="Normal 2 18 5" xfId="42371"/>
    <cellStyle name="Normal 2 18 6" xfId="42372"/>
    <cellStyle name="Normal 2 18 7" xfId="42373"/>
    <cellStyle name="Normal 2 18 8" xfId="42374"/>
    <cellStyle name="Normal 2 18 9" xfId="42375"/>
    <cellStyle name="Normal 2 19" xfId="42376"/>
    <cellStyle name="Normal 2 19 10" xfId="42377"/>
    <cellStyle name="Normal 2 19 2" xfId="42378"/>
    <cellStyle name="Normal 2 19 2 2" xfId="42379"/>
    <cellStyle name="Normal 2 19 2 3" xfId="42380"/>
    <cellStyle name="Normal 2 19 2 4" xfId="42381"/>
    <cellStyle name="Normal 2 19 2 5" xfId="42382"/>
    <cellStyle name="Normal 2 19 2 6" xfId="42383"/>
    <cellStyle name="Normal 2 19 2 7" xfId="42384"/>
    <cellStyle name="Normal 2 19 2 8" xfId="42385"/>
    <cellStyle name="Normal 2 19 2 9" xfId="42386"/>
    <cellStyle name="Normal 2 19 3" xfId="42387"/>
    <cellStyle name="Normal 2 19 4" xfId="42388"/>
    <cellStyle name="Normal 2 19 5" xfId="42389"/>
    <cellStyle name="Normal 2 19 6" xfId="42390"/>
    <cellStyle name="Normal 2 19 7" xfId="42391"/>
    <cellStyle name="Normal 2 19 8" xfId="42392"/>
    <cellStyle name="Normal 2 19 9" xfId="42393"/>
    <cellStyle name="Normal 2 2" xfId="42394"/>
    <cellStyle name="Normal 2 2 10" xfId="42395"/>
    <cellStyle name="Normal 2 2 10 2" xfId="6"/>
    <cellStyle name="Normal 2 2 10 2 2" xfId="42396"/>
    <cellStyle name="Normal 2 2 10 3" xfId="42397"/>
    <cellStyle name="Normal 2 2 10 4" xfId="42398"/>
    <cellStyle name="Normal 2 2 10 5" xfId="42399"/>
    <cellStyle name="Normal 2 2 10 6" xfId="42400"/>
    <cellStyle name="Normal 2 2 10 7" xfId="42401"/>
    <cellStyle name="Normal 2 2 10 8" xfId="42402"/>
    <cellStyle name="Normal 2 2 10 9" xfId="42403"/>
    <cellStyle name="Normal 2 2 11" xfId="42404"/>
    <cellStyle name="Normal 2 2 12" xfId="42405"/>
    <cellStyle name="Normal 2 2 13" xfId="42406"/>
    <cellStyle name="Normal 2 2 14" xfId="42407"/>
    <cellStyle name="Normal 2 2 15" xfId="42408"/>
    <cellStyle name="Normal 2 2 16" xfId="42409"/>
    <cellStyle name="Normal 2 2 17" xfId="42410"/>
    <cellStyle name="Normal 2 2 17 2" xfId="42411"/>
    <cellStyle name="Normal 2 2 17 2 2" xfId="42412"/>
    <cellStyle name="Normal 2 2 17 2 3" xfId="42413"/>
    <cellStyle name="Normal 2 2 17 2 4" xfId="42414"/>
    <cellStyle name="Normal 2 2 17 2 5" xfId="42415"/>
    <cellStyle name="Normal 2 2 17 2 6" xfId="42416"/>
    <cellStyle name="Normal 2 2 17 2 7" xfId="42417"/>
    <cellStyle name="Normal 2 2 17 2 8" xfId="42418"/>
    <cellStyle name="Normal 2 2 17 2 9" xfId="42419"/>
    <cellStyle name="Normal 2 2 18" xfId="42420"/>
    <cellStyle name="Normal 2 2 19" xfId="42421"/>
    <cellStyle name="Normal 2 2 2" xfId="42422"/>
    <cellStyle name="Normal 2 2 2 2" xfId="42423"/>
    <cellStyle name="Normal 2 2 2 3" xfId="42424"/>
    <cellStyle name="Normal 2 2 2 4" xfId="42425"/>
    <cellStyle name="Normal 2 2 2 5" xfId="42426"/>
    <cellStyle name="Normal 2 2 2 6" xfId="42427"/>
    <cellStyle name="Normal 2 2 2 7" xfId="42428"/>
    <cellStyle name="Normal 2 2 2 8" xfId="42429"/>
    <cellStyle name="Normal 2 2 2 9" xfId="42430"/>
    <cellStyle name="Normal 2 2 20" xfId="42431"/>
    <cellStyle name="Normal 2 2 21" xfId="42432"/>
    <cellStyle name="Normal 2 2 22" xfId="42433"/>
    <cellStyle name="Normal 2 2 22 2" xfId="42434"/>
    <cellStyle name="Normal 2 2 23" xfId="42435"/>
    <cellStyle name="Normal 2 2 23 2" xfId="42436"/>
    <cellStyle name="Normal 2 2 23 3" xfId="42437"/>
    <cellStyle name="Normal 2 2 24" xfId="42438"/>
    <cellStyle name="Normal 2 2 25" xfId="42439"/>
    <cellStyle name="Normal 2 2 26" xfId="42440"/>
    <cellStyle name="Normal 2 2 26 2" xfId="42441"/>
    <cellStyle name="Normal 2 2 27" xfId="42442"/>
    <cellStyle name="Normal 2 2 28" xfId="42443"/>
    <cellStyle name="Normal 2 2 28 2" xfId="42444"/>
    <cellStyle name="Normal 2 2 28 3" xfId="42445"/>
    <cellStyle name="Normal 2 2 29" xfId="42446"/>
    <cellStyle name="Normal 2 2 3" xfId="42447"/>
    <cellStyle name="Normal 2 2 3 2" xfId="42448"/>
    <cellStyle name="Normal 2 2 3 2 2" xfId="42449"/>
    <cellStyle name="Normal 2 2 3 2 3" xfId="42450"/>
    <cellStyle name="Normal 2 2 3 2 4" xfId="42451"/>
    <cellStyle name="Normal 2 2 3 2 5" xfId="42452"/>
    <cellStyle name="Normal 2 2 3 2 6" xfId="42453"/>
    <cellStyle name="Normal 2 2 3 2 7" xfId="42454"/>
    <cellStyle name="Normal 2 2 3 2 8" xfId="42455"/>
    <cellStyle name="Normal 2 2 3 2 9" xfId="42456"/>
    <cellStyle name="Normal 2 2 3 3" xfId="42457"/>
    <cellStyle name="Normal 2 2 30" xfId="42458"/>
    <cellStyle name="Normal 2 2 30 2" xfId="42459"/>
    <cellStyle name="Normal 2 2 31" xfId="42460"/>
    <cellStyle name="Normal 2 2 32" xfId="42461"/>
    <cellStyle name="Normal 2 2 33" xfId="42462"/>
    <cellStyle name="Normal 2 2 4" xfId="42463"/>
    <cellStyle name="Normal 2 2 4 2" xfId="42464"/>
    <cellStyle name="Normal 2 2 4 3" xfId="42465"/>
    <cellStyle name="Normal 2 2 4 4" xfId="42466"/>
    <cellStyle name="Normal 2 2 4 5" xfId="42467"/>
    <cellStyle name="Normal 2 2 4 6" xfId="42468"/>
    <cellStyle name="Normal 2 2 4 7" xfId="42469"/>
    <cellStyle name="Normal 2 2 4 8" xfId="42470"/>
    <cellStyle name="Normal 2 2 4 9" xfId="42471"/>
    <cellStyle name="Normal 2 2 5" xfId="42472"/>
    <cellStyle name="Normal 2 2 5 2" xfId="42473"/>
    <cellStyle name="Normal 2 2 5 3" xfId="42474"/>
    <cellStyle name="Normal 2 2 5 4" xfId="42475"/>
    <cellStyle name="Normal 2 2 5 5" xfId="42476"/>
    <cellStyle name="Normal 2 2 5 6" xfId="42477"/>
    <cellStyle name="Normal 2 2 5 7" xfId="42478"/>
    <cellStyle name="Normal 2 2 5 8" xfId="42479"/>
    <cellStyle name="Normal 2 2 5 9" xfId="42480"/>
    <cellStyle name="Normal 2 2 6" xfId="42481"/>
    <cellStyle name="Normal 2 2 7" xfId="42482"/>
    <cellStyle name="Normal 2 2 8" xfId="42483"/>
    <cellStyle name="Normal 2 2 9" xfId="42484"/>
    <cellStyle name="Normal 2 20" xfId="42485"/>
    <cellStyle name="Normal 2 20 10" xfId="42486"/>
    <cellStyle name="Normal 2 20 2" xfId="42487"/>
    <cellStyle name="Normal 2 20 2 2" xfId="42488"/>
    <cellStyle name="Normal 2 20 2 3" xfId="42489"/>
    <cellStyle name="Normal 2 20 2 4" xfId="42490"/>
    <cellStyle name="Normal 2 20 2 5" xfId="42491"/>
    <cellStyle name="Normal 2 20 2 6" xfId="42492"/>
    <cellStyle name="Normal 2 20 2 7" xfId="42493"/>
    <cellStyle name="Normal 2 20 2 8" xfId="42494"/>
    <cellStyle name="Normal 2 20 2 9" xfId="42495"/>
    <cellStyle name="Normal 2 20 3" xfId="42496"/>
    <cellStyle name="Normal 2 20 4" xfId="42497"/>
    <cellStyle name="Normal 2 20 5" xfId="42498"/>
    <cellStyle name="Normal 2 20 6" xfId="42499"/>
    <cellStyle name="Normal 2 20 7" xfId="42500"/>
    <cellStyle name="Normal 2 20 8" xfId="42501"/>
    <cellStyle name="Normal 2 20 9" xfId="42502"/>
    <cellStyle name="Normal 2 21" xfId="42503"/>
    <cellStyle name="Normal 2 22" xfId="42504"/>
    <cellStyle name="Normal 2 22 10" xfId="42505"/>
    <cellStyle name="Normal 2 22 2" xfId="42506"/>
    <cellStyle name="Normal 2 22 2 2" xfId="42507"/>
    <cellStyle name="Normal 2 22 2 3" xfId="42508"/>
    <cellStyle name="Normal 2 22 2 4" xfId="42509"/>
    <cellStyle name="Normal 2 22 2 5" xfId="42510"/>
    <cellStyle name="Normal 2 22 2 6" xfId="42511"/>
    <cellStyle name="Normal 2 22 2 7" xfId="42512"/>
    <cellStyle name="Normal 2 22 2 8" xfId="42513"/>
    <cellStyle name="Normal 2 22 2 9" xfId="42514"/>
    <cellStyle name="Normal 2 22 3" xfId="42515"/>
    <cellStyle name="Normal 2 22 4" xfId="42516"/>
    <cellStyle name="Normal 2 22 5" xfId="42517"/>
    <cellStyle name="Normal 2 22 6" xfId="42518"/>
    <cellStyle name="Normal 2 22 7" xfId="42519"/>
    <cellStyle name="Normal 2 22 8" xfId="42520"/>
    <cellStyle name="Normal 2 22 9" xfId="42521"/>
    <cellStyle name="Normal 2 23" xfId="42522"/>
    <cellStyle name="Normal 2 24" xfId="42523"/>
    <cellStyle name="Normal 2 24 2" xfId="42524"/>
    <cellStyle name="Normal 2 24 3" xfId="42525"/>
    <cellStyle name="Normal 2 24 4" xfId="42526"/>
    <cellStyle name="Normal 2 24 5" xfId="42527"/>
    <cellStyle name="Normal 2 25" xfId="42528"/>
    <cellStyle name="Normal 2 25 2" xfId="42529"/>
    <cellStyle name="Normal 2 25 3" xfId="42530"/>
    <cellStyle name="Normal 2 25 4" xfId="42531"/>
    <cellStyle name="Normal 2 25 5" xfId="42532"/>
    <cellStyle name="Normal 2 25 6" xfId="42533"/>
    <cellStyle name="Normal 2 25 7" xfId="42534"/>
    <cellStyle name="Normal 2 26" xfId="42535"/>
    <cellStyle name="Normal 2 26 2" xfId="42536"/>
    <cellStyle name="Normal 2 26 3" xfId="42537"/>
    <cellStyle name="Normal 2 26 4" xfId="42538"/>
    <cellStyle name="Normal 2 26 5" xfId="42539"/>
    <cellStyle name="Normal 2 27" xfId="42540"/>
    <cellStyle name="Normal 2 27 2" xfId="42541"/>
    <cellStyle name="Normal 2 27 3" xfId="42542"/>
    <cellStyle name="Normal 2 27 4" xfId="42543"/>
    <cellStyle name="Normal 2 27 5" xfId="42544"/>
    <cellStyle name="Normal 2 28" xfId="42545"/>
    <cellStyle name="Normal 2 29" xfId="42546"/>
    <cellStyle name="Normal 2 3" xfId="42547"/>
    <cellStyle name="Normal 2 3 10" xfId="42548"/>
    <cellStyle name="Normal 2 3 2" xfId="42549"/>
    <cellStyle name="Normal 2 3 2 2" xfId="42550"/>
    <cellStyle name="Normal 2 3 3" xfId="42551"/>
    <cellStyle name="Normal 2 3 4" xfId="42552"/>
    <cellStyle name="Normal 2 3 5" xfId="42553"/>
    <cellStyle name="Normal 2 3 6" xfId="42554"/>
    <cellStyle name="Normal 2 3 7" xfId="42555"/>
    <cellStyle name="Normal 2 3 8" xfId="42556"/>
    <cellStyle name="Normal 2 3 9" xfId="42557"/>
    <cellStyle name="Normal 2 30" xfId="42558"/>
    <cellStyle name="Normal 2 30 2" xfId="42559"/>
    <cellStyle name="Normal 2 30 3" xfId="42560"/>
    <cellStyle name="Normal 2 31" xfId="42561"/>
    <cellStyle name="Normal 2 32" xfId="42562"/>
    <cellStyle name="Normal 2 33" xfId="42563"/>
    <cellStyle name="Normal 2 34" xfId="42564"/>
    <cellStyle name="Normal 2 4" xfId="42565"/>
    <cellStyle name="Normal 2 4 2" xfId="42566"/>
    <cellStyle name="Normal 2 4 3" xfId="42567"/>
    <cellStyle name="Normal 2 4 4" xfId="42568"/>
    <cellStyle name="Normal 2 5" xfId="42569"/>
    <cellStyle name="Normal 2 5 2" xfId="42570"/>
    <cellStyle name="Normal 2 5 3" xfId="42571"/>
    <cellStyle name="Normal 2 5 4" xfId="42572"/>
    <cellStyle name="Normal 2 6" xfId="42573"/>
    <cellStyle name="Normal 2 6 2" xfId="42574"/>
    <cellStyle name="Normal 2 6 3" xfId="42575"/>
    <cellStyle name="Normal 2 6 4" xfId="42576"/>
    <cellStyle name="Normal 2 7" xfId="42577"/>
    <cellStyle name="Normal 2 7 2" xfId="42578"/>
    <cellStyle name="Normal 2 7 3" xfId="42579"/>
    <cellStyle name="Normal 2 7 4" xfId="42580"/>
    <cellStyle name="Normal 2 8" xfId="42581"/>
    <cellStyle name="Normal 2 8 2" xfId="42582"/>
    <cellStyle name="Normal 2 9" xfId="42583"/>
    <cellStyle name="Normal 2 9 10" xfId="42584"/>
    <cellStyle name="Normal 2 9 10 2" xfId="42585"/>
    <cellStyle name="Normal 2 9 10 3" xfId="42586"/>
    <cellStyle name="Normal 2 9 10 4" xfId="42587"/>
    <cellStyle name="Normal 2 9 10 5" xfId="42588"/>
    <cellStyle name="Normal 2 9 10 6" xfId="42589"/>
    <cellStyle name="Normal 2 9 10 7" xfId="42590"/>
    <cellStyle name="Normal 2 9 10 8" xfId="42591"/>
    <cellStyle name="Normal 2 9 10 9" xfId="42592"/>
    <cellStyle name="Normal 2 9 11" xfId="42593"/>
    <cellStyle name="Normal 2 9 11 2" xfId="42594"/>
    <cellStyle name="Normal 2 9 11 3" xfId="42595"/>
    <cellStyle name="Normal 2 9 11 4" xfId="42596"/>
    <cellStyle name="Normal 2 9 11 5" xfId="42597"/>
    <cellStyle name="Normal 2 9 11 6" xfId="42598"/>
    <cellStyle name="Normal 2 9 11 7" xfId="42599"/>
    <cellStyle name="Normal 2 9 11 8" xfId="42600"/>
    <cellStyle name="Normal 2 9 11 9" xfId="42601"/>
    <cellStyle name="Normal 2 9 12" xfId="42602"/>
    <cellStyle name="Normal 2 9 12 2" xfId="42603"/>
    <cellStyle name="Normal 2 9 12 3" xfId="42604"/>
    <cellStyle name="Normal 2 9 12 4" xfId="42605"/>
    <cellStyle name="Normal 2 9 12 5" xfId="42606"/>
    <cellStyle name="Normal 2 9 12 6" xfId="42607"/>
    <cellStyle name="Normal 2 9 12 7" xfId="42608"/>
    <cellStyle name="Normal 2 9 12 8" xfId="42609"/>
    <cellStyle name="Normal 2 9 12 9" xfId="42610"/>
    <cellStyle name="Normal 2 9 13" xfId="42611"/>
    <cellStyle name="Normal 2 9 13 2" xfId="42612"/>
    <cellStyle name="Normal 2 9 13 3" xfId="42613"/>
    <cellStyle name="Normal 2 9 13 4" xfId="42614"/>
    <cellStyle name="Normal 2 9 13 5" xfId="42615"/>
    <cellStyle name="Normal 2 9 13 6" xfId="42616"/>
    <cellStyle name="Normal 2 9 13 7" xfId="42617"/>
    <cellStyle name="Normal 2 9 13 8" xfId="42618"/>
    <cellStyle name="Normal 2 9 13 9" xfId="42619"/>
    <cellStyle name="Normal 2 9 14" xfId="42620"/>
    <cellStyle name="Normal 2 9 15" xfId="42621"/>
    <cellStyle name="Normal 2 9 16" xfId="42622"/>
    <cellStyle name="Normal 2 9 17" xfId="42623"/>
    <cellStyle name="Normal 2 9 18" xfId="42624"/>
    <cellStyle name="Normal 2 9 19" xfId="42625"/>
    <cellStyle name="Normal 2 9 2" xfId="42626"/>
    <cellStyle name="Normal 2 9 2 2" xfId="42627"/>
    <cellStyle name="Normal 2 9 2 3" xfId="42628"/>
    <cellStyle name="Normal 2 9 2 4" xfId="42629"/>
    <cellStyle name="Normal 2 9 2 5" xfId="42630"/>
    <cellStyle name="Normal 2 9 2 6" xfId="42631"/>
    <cellStyle name="Normal 2 9 2 7" xfId="42632"/>
    <cellStyle name="Normal 2 9 2 8" xfId="42633"/>
    <cellStyle name="Normal 2 9 2 9" xfId="42634"/>
    <cellStyle name="Normal 2 9 20" xfId="42635"/>
    <cellStyle name="Normal 2 9 21" xfId="42636"/>
    <cellStyle name="Normal 2 9 22" xfId="42637"/>
    <cellStyle name="Normal 2 9 3" xfId="42638"/>
    <cellStyle name="Normal 2 9 3 2" xfId="42639"/>
    <cellStyle name="Normal 2 9 3 3" xfId="42640"/>
    <cellStyle name="Normal 2 9 3 4" xfId="42641"/>
    <cellStyle name="Normal 2 9 3 5" xfId="42642"/>
    <cellStyle name="Normal 2 9 3 6" xfId="42643"/>
    <cellStyle name="Normal 2 9 3 7" xfId="42644"/>
    <cellStyle name="Normal 2 9 3 8" xfId="42645"/>
    <cellStyle name="Normal 2 9 3 9" xfId="42646"/>
    <cellStyle name="Normal 2 9 4" xfId="42647"/>
    <cellStyle name="Normal 2 9 4 2" xfId="42648"/>
    <cellStyle name="Normal 2 9 4 3" xfId="42649"/>
    <cellStyle name="Normal 2 9 4 4" xfId="42650"/>
    <cellStyle name="Normal 2 9 4 5" xfId="42651"/>
    <cellStyle name="Normal 2 9 4 6" xfId="42652"/>
    <cellStyle name="Normal 2 9 4 7" xfId="42653"/>
    <cellStyle name="Normal 2 9 4 8" xfId="42654"/>
    <cellStyle name="Normal 2 9 4 9" xfId="42655"/>
    <cellStyle name="Normal 2 9 5" xfId="42656"/>
    <cellStyle name="Normal 2 9 5 2" xfId="42657"/>
    <cellStyle name="Normal 2 9 5 3" xfId="42658"/>
    <cellStyle name="Normal 2 9 5 4" xfId="42659"/>
    <cellStyle name="Normal 2 9 5 5" xfId="42660"/>
    <cellStyle name="Normal 2 9 5 6" xfId="42661"/>
    <cellStyle name="Normal 2 9 5 7" xfId="42662"/>
    <cellStyle name="Normal 2 9 5 8" xfId="42663"/>
    <cellStyle name="Normal 2 9 5 9" xfId="42664"/>
    <cellStyle name="Normal 2 9 6" xfId="42665"/>
    <cellStyle name="Normal 2 9 6 2" xfId="42666"/>
    <cellStyle name="Normal 2 9 6 3" xfId="42667"/>
    <cellStyle name="Normal 2 9 6 4" xfId="42668"/>
    <cellStyle name="Normal 2 9 6 5" xfId="42669"/>
    <cellStyle name="Normal 2 9 6 6" xfId="42670"/>
    <cellStyle name="Normal 2 9 6 7" xfId="42671"/>
    <cellStyle name="Normal 2 9 6 8" xfId="42672"/>
    <cellStyle name="Normal 2 9 6 9" xfId="42673"/>
    <cellStyle name="Normal 2 9 7" xfId="42674"/>
    <cellStyle name="Normal 2 9 7 2" xfId="42675"/>
    <cellStyle name="Normal 2 9 7 3" xfId="42676"/>
    <cellStyle name="Normal 2 9 7 4" xfId="42677"/>
    <cellStyle name="Normal 2 9 7 5" xfId="42678"/>
    <cellStyle name="Normal 2 9 7 6" xfId="42679"/>
    <cellStyle name="Normal 2 9 7 7" xfId="42680"/>
    <cellStyle name="Normal 2 9 7 8" xfId="42681"/>
    <cellStyle name="Normal 2 9 7 9" xfId="42682"/>
    <cellStyle name="Normal 2 9 8" xfId="42683"/>
    <cellStyle name="Normal 2 9 8 2" xfId="42684"/>
    <cellStyle name="Normal 2 9 8 3" xfId="42685"/>
    <cellStyle name="Normal 2 9 8 4" xfId="42686"/>
    <cellStyle name="Normal 2 9 8 5" xfId="42687"/>
    <cellStyle name="Normal 2 9 8 6" xfId="42688"/>
    <cellStyle name="Normal 2 9 8 7" xfId="42689"/>
    <cellStyle name="Normal 2 9 8 8" xfId="42690"/>
    <cellStyle name="Normal 2 9 8 9" xfId="42691"/>
    <cellStyle name="Normal 2 9 9" xfId="42692"/>
    <cellStyle name="Normal 2 9 9 2" xfId="42693"/>
    <cellStyle name="Normal 2 9 9 3" xfId="42694"/>
    <cellStyle name="Normal 2 9 9 4" xfId="42695"/>
    <cellStyle name="Normal 2 9 9 5" xfId="42696"/>
    <cellStyle name="Normal 2 9 9 6" xfId="42697"/>
    <cellStyle name="Normal 2 9 9 7" xfId="42698"/>
    <cellStyle name="Normal 2 9 9 8" xfId="42699"/>
    <cellStyle name="Normal 2 9 9 9" xfId="42700"/>
    <cellStyle name="Normal 2_Notificación Glosas Consolidado" xfId="42701"/>
    <cellStyle name="Normal 20" xfId="42702"/>
    <cellStyle name="Normal 20 10" xfId="42703"/>
    <cellStyle name="Normal 20 11" xfId="42704"/>
    <cellStyle name="Normal 20 12" xfId="42705"/>
    <cellStyle name="Normal 20 13" xfId="42706"/>
    <cellStyle name="Normal 20 14" xfId="42707"/>
    <cellStyle name="Normal 20 15" xfId="42708"/>
    <cellStyle name="Normal 20 16" xfId="42709"/>
    <cellStyle name="Normal 20 17" xfId="42710"/>
    <cellStyle name="Normal 20 18" xfId="42711"/>
    <cellStyle name="Normal 20 19" xfId="42712"/>
    <cellStyle name="Normal 20 2" xfId="42713"/>
    <cellStyle name="Normal 20 20" xfId="42714"/>
    <cellStyle name="Normal 20 21" xfId="42715"/>
    <cellStyle name="Normal 20 22" xfId="42716"/>
    <cellStyle name="Normal 20 23" xfId="42717"/>
    <cellStyle name="Normal 20 24" xfId="42718"/>
    <cellStyle name="Normal 20 25" xfId="42719"/>
    <cellStyle name="Normal 20 26" xfId="42720"/>
    <cellStyle name="Normal 20 27" xfId="42721"/>
    <cellStyle name="Normal 20 28" xfId="42722"/>
    <cellStyle name="Normal 20 29" xfId="42723"/>
    <cellStyle name="Normal 20 3" xfId="42724"/>
    <cellStyle name="Normal 20 30" xfId="42725"/>
    <cellStyle name="Normal 20 31" xfId="42726"/>
    <cellStyle name="Normal 20 32" xfId="42727"/>
    <cellStyle name="Normal 20 33" xfId="42728"/>
    <cellStyle name="Normal 20 34" xfId="42729"/>
    <cellStyle name="Normal 20 4" xfId="42730"/>
    <cellStyle name="Normal 20 5" xfId="42731"/>
    <cellStyle name="Normal 20 6" xfId="42732"/>
    <cellStyle name="Normal 20 7" xfId="42733"/>
    <cellStyle name="Normal 20 8" xfId="42734"/>
    <cellStyle name="Normal 20 9" xfId="42735"/>
    <cellStyle name="Normal 21" xfId="42736"/>
    <cellStyle name="Normal 21 10" xfId="42737"/>
    <cellStyle name="Normal 21 11" xfId="42738"/>
    <cellStyle name="Normal 21 12" xfId="42739"/>
    <cellStyle name="Normal 21 13" xfId="42740"/>
    <cellStyle name="Normal 21 14" xfId="42741"/>
    <cellStyle name="Normal 21 15" xfId="42742"/>
    <cellStyle name="Normal 21 16" xfId="42743"/>
    <cellStyle name="Normal 21 17" xfId="42744"/>
    <cellStyle name="Normal 21 18" xfId="42745"/>
    <cellStyle name="Normal 21 19" xfId="42746"/>
    <cellStyle name="Normal 21 2" xfId="42747"/>
    <cellStyle name="Normal 21 20" xfId="42748"/>
    <cellStyle name="Normal 21 21" xfId="42749"/>
    <cellStyle name="Normal 21 22" xfId="42750"/>
    <cellStyle name="Normal 21 23" xfId="42751"/>
    <cellStyle name="Normal 21 24" xfId="42752"/>
    <cellStyle name="Normal 21 25" xfId="42753"/>
    <cellStyle name="Normal 21 26" xfId="42754"/>
    <cellStyle name="Normal 21 27" xfId="42755"/>
    <cellStyle name="Normal 21 28" xfId="42756"/>
    <cellStyle name="Normal 21 29" xfId="42757"/>
    <cellStyle name="Normal 21 3" xfId="42758"/>
    <cellStyle name="Normal 21 30" xfId="42759"/>
    <cellStyle name="Normal 21 31" xfId="42760"/>
    <cellStyle name="Normal 21 32" xfId="42761"/>
    <cellStyle name="Normal 21 33" xfId="42762"/>
    <cellStyle name="Normal 21 34" xfId="42763"/>
    <cellStyle name="Normal 21 4" xfId="42764"/>
    <cellStyle name="Normal 21 5" xfId="42765"/>
    <cellStyle name="Normal 21 6" xfId="42766"/>
    <cellStyle name="Normal 21 7" xfId="42767"/>
    <cellStyle name="Normal 21 8" xfId="42768"/>
    <cellStyle name="Normal 21 9" xfId="42769"/>
    <cellStyle name="Normal 22" xfId="42770"/>
    <cellStyle name="Normal 22 10" xfId="42771"/>
    <cellStyle name="Normal 22 11" xfId="42772"/>
    <cellStyle name="Normal 22 12" xfId="42773"/>
    <cellStyle name="Normal 22 13" xfId="42774"/>
    <cellStyle name="Normal 22 14" xfId="42775"/>
    <cellStyle name="Normal 22 15" xfId="42776"/>
    <cellStyle name="Normal 22 16" xfId="42777"/>
    <cellStyle name="Normal 22 17" xfId="42778"/>
    <cellStyle name="Normal 22 18" xfId="42779"/>
    <cellStyle name="Normal 22 19" xfId="42780"/>
    <cellStyle name="Normal 22 2" xfId="42781"/>
    <cellStyle name="Normal 22 20" xfId="42782"/>
    <cellStyle name="Normal 22 21" xfId="42783"/>
    <cellStyle name="Normal 22 22" xfId="42784"/>
    <cellStyle name="Normal 22 23" xfId="42785"/>
    <cellStyle name="Normal 22 24" xfId="42786"/>
    <cellStyle name="Normal 22 25" xfId="42787"/>
    <cellStyle name="Normal 22 26" xfId="42788"/>
    <cellStyle name="Normal 22 27" xfId="42789"/>
    <cellStyle name="Normal 22 28" xfId="42790"/>
    <cellStyle name="Normal 22 29" xfId="42791"/>
    <cellStyle name="Normal 22 3" xfId="42792"/>
    <cellStyle name="Normal 22 30" xfId="42793"/>
    <cellStyle name="Normal 22 31" xfId="42794"/>
    <cellStyle name="Normal 22 32" xfId="42795"/>
    <cellStyle name="Normal 22 33" xfId="42796"/>
    <cellStyle name="Normal 22 34" xfId="42797"/>
    <cellStyle name="Normal 22 4" xfId="42798"/>
    <cellStyle name="Normal 22 5" xfId="42799"/>
    <cellStyle name="Normal 22 6" xfId="42800"/>
    <cellStyle name="Normal 22 7" xfId="42801"/>
    <cellStyle name="Normal 22 8" xfId="42802"/>
    <cellStyle name="Normal 22 9" xfId="42803"/>
    <cellStyle name="Normal 23" xfId="42804"/>
    <cellStyle name="Normal 23 10" xfId="42805"/>
    <cellStyle name="Normal 23 11" xfId="42806"/>
    <cellStyle name="Normal 23 12" xfId="42807"/>
    <cellStyle name="Normal 23 13" xfId="42808"/>
    <cellStyle name="Normal 23 14" xfId="42809"/>
    <cellStyle name="Normal 23 15" xfId="42810"/>
    <cellStyle name="Normal 23 16" xfId="42811"/>
    <cellStyle name="Normal 23 17" xfId="42812"/>
    <cellStyle name="Normal 23 18" xfId="42813"/>
    <cellStyle name="Normal 23 19" xfId="42814"/>
    <cellStyle name="Normal 23 2" xfId="42815"/>
    <cellStyle name="Normal 23 20" xfId="42816"/>
    <cellStyle name="Normal 23 21" xfId="42817"/>
    <cellStyle name="Normal 23 22" xfId="42818"/>
    <cellStyle name="Normal 23 23" xfId="42819"/>
    <cellStyle name="Normal 23 24" xfId="42820"/>
    <cellStyle name="Normal 23 25" xfId="42821"/>
    <cellStyle name="Normal 23 26" xfId="42822"/>
    <cellStyle name="Normal 23 27" xfId="42823"/>
    <cellStyle name="Normal 23 28" xfId="42824"/>
    <cellStyle name="Normal 23 29" xfId="42825"/>
    <cellStyle name="Normal 23 3" xfId="42826"/>
    <cellStyle name="Normal 23 30" xfId="42827"/>
    <cellStyle name="Normal 23 31" xfId="42828"/>
    <cellStyle name="Normal 23 32" xfId="42829"/>
    <cellStyle name="Normal 23 33" xfId="42830"/>
    <cellStyle name="Normal 23 34" xfId="42831"/>
    <cellStyle name="Normal 23 4" xfId="42832"/>
    <cellStyle name="Normal 23 5" xfId="42833"/>
    <cellStyle name="Normal 23 6" xfId="42834"/>
    <cellStyle name="Normal 23 7" xfId="42835"/>
    <cellStyle name="Normal 23 8" xfId="42836"/>
    <cellStyle name="Normal 23 9" xfId="42837"/>
    <cellStyle name="Normal 24" xfId="42838"/>
    <cellStyle name="Normal 24 2" xfId="42839"/>
    <cellStyle name="Normal 24 3" xfId="42840"/>
    <cellStyle name="Normal 24 4" xfId="42841"/>
    <cellStyle name="Normal 24 5" xfId="42842"/>
    <cellStyle name="Normal 24 6" xfId="42843"/>
    <cellStyle name="Normal 24 7" xfId="42844"/>
    <cellStyle name="Normal 24 8" xfId="42845"/>
    <cellStyle name="Normal 24 9" xfId="42846"/>
    <cellStyle name="Normal 25" xfId="42847"/>
    <cellStyle name="Normal 25 10" xfId="42848"/>
    <cellStyle name="Normal 25 10 2" xfId="42849"/>
    <cellStyle name="Normal 25 11" xfId="42850"/>
    <cellStyle name="Normal 25 11 2" xfId="42851"/>
    <cellStyle name="Normal 25 12" xfId="42852"/>
    <cellStyle name="Normal 25 12 2" xfId="42853"/>
    <cellStyle name="Normal 25 13" xfId="42854"/>
    <cellStyle name="Normal 25 13 2" xfId="42855"/>
    <cellStyle name="Normal 25 14" xfId="42856"/>
    <cellStyle name="Normal 25 14 2" xfId="42857"/>
    <cellStyle name="Normal 25 15" xfId="42858"/>
    <cellStyle name="Normal 25 15 2" xfId="42859"/>
    <cellStyle name="Normal 25 16" xfId="42860"/>
    <cellStyle name="Normal 25 16 2" xfId="42861"/>
    <cellStyle name="Normal 25 17" xfId="42862"/>
    <cellStyle name="Normal 25 17 2" xfId="42863"/>
    <cellStyle name="Normal 25 18" xfId="42864"/>
    <cellStyle name="Normal 25 18 2" xfId="42865"/>
    <cellStyle name="Normal 25 19" xfId="42866"/>
    <cellStyle name="Normal 25 19 2" xfId="42867"/>
    <cellStyle name="Normal 25 2" xfId="42868"/>
    <cellStyle name="Normal 25 2 10" xfId="42869"/>
    <cellStyle name="Normal 25 2 10 2" xfId="42870"/>
    <cellStyle name="Normal 25 2 11" xfId="42871"/>
    <cellStyle name="Normal 25 2 11 2" xfId="42872"/>
    <cellStyle name="Normal 25 2 12" xfId="42873"/>
    <cellStyle name="Normal 25 2 12 2" xfId="42874"/>
    <cellStyle name="Normal 25 2 13" xfId="42875"/>
    <cellStyle name="Normal 25 2 13 2" xfId="42876"/>
    <cellStyle name="Normal 25 2 14" xfId="42877"/>
    <cellStyle name="Normal 25 2 14 2" xfId="42878"/>
    <cellStyle name="Normal 25 2 15" xfId="42879"/>
    <cellStyle name="Normal 25 2 15 2" xfId="42880"/>
    <cellStyle name="Normal 25 2 16" xfId="42881"/>
    <cellStyle name="Normal 25 2 16 2" xfId="42882"/>
    <cellStyle name="Normal 25 2 17" xfId="42883"/>
    <cellStyle name="Normal 25 2 17 2" xfId="42884"/>
    <cellStyle name="Normal 25 2 18" xfId="42885"/>
    <cellStyle name="Normal 25 2 18 2" xfId="42886"/>
    <cellStyle name="Normal 25 2 19" xfId="42887"/>
    <cellStyle name="Normal 25 2 19 2" xfId="42888"/>
    <cellStyle name="Normal 25 2 2" xfId="42889"/>
    <cellStyle name="Normal 25 2 2 2" xfId="42890"/>
    <cellStyle name="Normal 25 2 20" xfId="42891"/>
    <cellStyle name="Normal 25 2 20 2" xfId="42892"/>
    <cellStyle name="Normal 25 2 21" xfId="42893"/>
    <cellStyle name="Normal 25 2 21 2" xfId="42894"/>
    <cellStyle name="Normal 25 2 22" xfId="42895"/>
    <cellStyle name="Normal 25 2 22 2" xfId="42896"/>
    <cellStyle name="Normal 25 2 23" xfId="42897"/>
    <cellStyle name="Normal 25 2 3" xfId="42898"/>
    <cellStyle name="Normal 25 2 3 2" xfId="42899"/>
    <cellStyle name="Normal 25 2 4" xfId="42900"/>
    <cellStyle name="Normal 25 2 4 2" xfId="42901"/>
    <cellStyle name="Normal 25 2 5" xfId="42902"/>
    <cellStyle name="Normal 25 2 5 2" xfId="42903"/>
    <cellStyle name="Normal 25 2 6" xfId="42904"/>
    <cellStyle name="Normal 25 2 6 2" xfId="42905"/>
    <cellStyle name="Normal 25 2 7" xfId="42906"/>
    <cellStyle name="Normal 25 2 7 2" xfId="42907"/>
    <cellStyle name="Normal 25 2 8" xfId="42908"/>
    <cellStyle name="Normal 25 2 8 2" xfId="42909"/>
    <cellStyle name="Normal 25 2 9" xfId="42910"/>
    <cellStyle name="Normal 25 2 9 2" xfId="42911"/>
    <cellStyle name="Normal 25 20" xfId="42912"/>
    <cellStyle name="Normal 25 20 2" xfId="42913"/>
    <cellStyle name="Normal 25 21" xfId="42914"/>
    <cellStyle name="Normal 25 21 2" xfId="42915"/>
    <cellStyle name="Normal 25 22" xfId="42916"/>
    <cellStyle name="Normal 25 22 2" xfId="42917"/>
    <cellStyle name="Normal 25 23" xfId="42918"/>
    <cellStyle name="Normal 25 23 2" xfId="42919"/>
    <cellStyle name="Normal 25 24" xfId="42920"/>
    <cellStyle name="Normal 25 24 2" xfId="42921"/>
    <cellStyle name="Normal 25 25" xfId="42922"/>
    <cellStyle name="Normal 25 25 2" xfId="42923"/>
    <cellStyle name="Normal 25 26" xfId="42924"/>
    <cellStyle name="Normal 25 26 2" xfId="42925"/>
    <cellStyle name="Normal 25 27" xfId="42926"/>
    <cellStyle name="Normal 25 27 2" xfId="42927"/>
    <cellStyle name="Normal 25 28" xfId="42928"/>
    <cellStyle name="Normal 25 3" xfId="42929"/>
    <cellStyle name="Normal 25 3 10" xfId="42930"/>
    <cellStyle name="Normal 25 3 10 2" xfId="42931"/>
    <cellStyle name="Normal 25 3 11" xfId="42932"/>
    <cellStyle name="Normal 25 3 11 2" xfId="42933"/>
    <cellStyle name="Normal 25 3 12" xfId="42934"/>
    <cellStyle name="Normal 25 3 12 2" xfId="42935"/>
    <cellStyle name="Normal 25 3 13" xfId="42936"/>
    <cellStyle name="Normal 25 3 13 2" xfId="42937"/>
    <cellStyle name="Normal 25 3 14" xfId="42938"/>
    <cellStyle name="Normal 25 3 14 2" xfId="42939"/>
    <cellStyle name="Normal 25 3 15" xfId="42940"/>
    <cellStyle name="Normal 25 3 15 2" xfId="42941"/>
    <cellStyle name="Normal 25 3 16" xfId="42942"/>
    <cellStyle name="Normal 25 3 16 2" xfId="42943"/>
    <cellStyle name="Normal 25 3 17" xfId="42944"/>
    <cellStyle name="Normal 25 3 17 2" xfId="42945"/>
    <cellStyle name="Normal 25 3 18" xfId="42946"/>
    <cellStyle name="Normal 25 3 18 2" xfId="42947"/>
    <cellStyle name="Normal 25 3 19" xfId="42948"/>
    <cellStyle name="Normal 25 3 19 2" xfId="42949"/>
    <cellStyle name="Normal 25 3 2" xfId="42950"/>
    <cellStyle name="Normal 25 3 2 2" xfId="42951"/>
    <cellStyle name="Normal 25 3 20" xfId="42952"/>
    <cellStyle name="Normal 25 3 20 2" xfId="42953"/>
    <cellStyle name="Normal 25 3 21" xfId="42954"/>
    <cellStyle name="Normal 25 3 21 2" xfId="42955"/>
    <cellStyle name="Normal 25 3 22" xfId="42956"/>
    <cellStyle name="Normal 25 3 22 2" xfId="42957"/>
    <cellStyle name="Normal 25 3 23" xfId="42958"/>
    <cellStyle name="Normal 25 3 3" xfId="42959"/>
    <cellStyle name="Normal 25 3 3 2" xfId="42960"/>
    <cellStyle name="Normal 25 3 4" xfId="42961"/>
    <cellStyle name="Normal 25 3 4 2" xfId="42962"/>
    <cellStyle name="Normal 25 3 5" xfId="42963"/>
    <cellStyle name="Normal 25 3 5 2" xfId="42964"/>
    <cellStyle name="Normal 25 3 6" xfId="42965"/>
    <cellStyle name="Normal 25 3 6 2" xfId="42966"/>
    <cellStyle name="Normal 25 3 7" xfId="42967"/>
    <cellStyle name="Normal 25 3 7 2" xfId="42968"/>
    <cellStyle name="Normal 25 3 8" xfId="42969"/>
    <cellStyle name="Normal 25 3 8 2" xfId="42970"/>
    <cellStyle name="Normal 25 3 9" xfId="42971"/>
    <cellStyle name="Normal 25 3 9 2" xfId="42972"/>
    <cellStyle name="Normal 25 4" xfId="42973"/>
    <cellStyle name="Normal 25 4 10" xfId="42974"/>
    <cellStyle name="Normal 25 4 10 2" xfId="42975"/>
    <cellStyle name="Normal 25 4 11" xfId="42976"/>
    <cellStyle name="Normal 25 4 11 2" xfId="42977"/>
    <cellStyle name="Normal 25 4 12" xfId="42978"/>
    <cellStyle name="Normal 25 4 12 2" xfId="42979"/>
    <cellStyle name="Normal 25 4 13" xfId="42980"/>
    <cellStyle name="Normal 25 4 13 2" xfId="42981"/>
    <cellStyle name="Normal 25 4 14" xfId="42982"/>
    <cellStyle name="Normal 25 4 14 2" xfId="42983"/>
    <cellStyle name="Normal 25 4 15" xfId="42984"/>
    <cellStyle name="Normal 25 4 15 2" xfId="42985"/>
    <cellStyle name="Normal 25 4 16" xfId="42986"/>
    <cellStyle name="Normal 25 4 16 2" xfId="42987"/>
    <cellStyle name="Normal 25 4 17" xfId="42988"/>
    <cellStyle name="Normal 25 4 17 2" xfId="42989"/>
    <cellStyle name="Normal 25 4 18" xfId="42990"/>
    <cellStyle name="Normal 25 4 18 2" xfId="42991"/>
    <cellStyle name="Normal 25 4 19" xfId="42992"/>
    <cellStyle name="Normal 25 4 19 2" xfId="42993"/>
    <cellStyle name="Normal 25 4 2" xfId="42994"/>
    <cellStyle name="Normal 25 4 2 2" xfId="42995"/>
    <cellStyle name="Normal 25 4 20" xfId="42996"/>
    <cellStyle name="Normal 25 4 20 2" xfId="42997"/>
    <cellStyle name="Normal 25 4 21" xfId="42998"/>
    <cellStyle name="Normal 25 4 21 2" xfId="42999"/>
    <cellStyle name="Normal 25 4 22" xfId="43000"/>
    <cellStyle name="Normal 25 4 22 2" xfId="43001"/>
    <cellStyle name="Normal 25 4 23" xfId="43002"/>
    <cellStyle name="Normal 25 4 3" xfId="43003"/>
    <cellStyle name="Normal 25 4 3 2" xfId="43004"/>
    <cellStyle name="Normal 25 4 4" xfId="43005"/>
    <cellStyle name="Normal 25 4 4 2" xfId="43006"/>
    <cellStyle name="Normal 25 4 5" xfId="43007"/>
    <cellStyle name="Normal 25 4 5 2" xfId="43008"/>
    <cellStyle name="Normal 25 4 6" xfId="43009"/>
    <cellStyle name="Normal 25 4 6 2" xfId="43010"/>
    <cellStyle name="Normal 25 4 7" xfId="43011"/>
    <cellStyle name="Normal 25 4 7 2" xfId="43012"/>
    <cellStyle name="Normal 25 4 8" xfId="43013"/>
    <cellStyle name="Normal 25 4 8 2" xfId="43014"/>
    <cellStyle name="Normal 25 4 9" xfId="43015"/>
    <cellStyle name="Normal 25 4 9 2" xfId="43016"/>
    <cellStyle name="Normal 25 5" xfId="43017"/>
    <cellStyle name="Normal 25 5 10" xfId="43018"/>
    <cellStyle name="Normal 25 5 10 2" xfId="43019"/>
    <cellStyle name="Normal 25 5 11" xfId="43020"/>
    <cellStyle name="Normal 25 5 11 2" xfId="43021"/>
    <cellStyle name="Normal 25 5 12" xfId="43022"/>
    <cellStyle name="Normal 25 5 12 2" xfId="43023"/>
    <cellStyle name="Normal 25 5 13" xfId="43024"/>
    <cellStyle name="Normal 25 5 13 2" xfId="43025"/>
    <cellStyle name="Normal 25 5 14" xfId="43026"/>
    <cellStyle name="Normal 25 5 14 2" xfId="43027"/>
    <cellStyle name="Normal 25 5 15" xfId="43028"/>
    <cellStyle name="Normal 25 5 15 2" xfId="43029"/>
    <cellStyle name="Normal 25 5 16" xfId="43030"/>
    <cellStyle name="Normal 25 5 16 2" xfId="43031"/>
    <cellStyle name="Normal 25 5 17" xfId="43032"/>
    <cellStyle name="Normal 25 5 17 2" xfId="43033"/>
    <cellStyle name="Normal 25 5 18" xfId="43034"/>
    <cellStyle name="Normal 25 5 18 2" xfId="43035"/>
    <cellStyle name="Normal 25 5 19" xfId="43036"/>
    <cellStyle name="Normal 25 5 19 2" xfId="43037"/>
    <cellStyle name="Normal 25 5 2" xfId="43038"/>
    <cellStyle name="Normal 25 5 2 2" xfId="43039"/>
    <cellStyle name="Normal 25 5 20" xfId="43040"/>
    <cellStyle name="Normal 25 5 20 2" xfId="43041"/>
    <cellStyle name="Normal 25 5 21" xfId="43042"/>
    <cellStyle name="Normal 25 5 21 2" xfId="43043"/>
    <cellStyle name="Normal 25 5 22" xfId="43044"/>
    <cellStyle name="Normal 25 5 22 2" xfId="43045"/>
    <cellStyle name="Normal 25 5 23" xfId="43046"/>
    <cellStyle name="Normal 25 5 3" xfId="43047"/>
    <cellStyle name="Normal 25 5 3 2" xfId="43048"/>
    <cellStyle name="Normal 25 5 4" xfId="43049"/>
    <cellStyle name="Normal 25 5 4 2" xfId="43050"/>
    <cellStyle name="Normal 25 5 5" xfId="43051"/>
    <cellStyle name="Normal 25 5 5 2" xfId="43052"/>
    <cellStyle name="Normal 25 5 6" xfId="43053"/>
    <cellStyle name="Normal 25 5 6 2" xfId="43054"/>
    <cellStyle name="Normal 25 5 7" xfId="43055"/>
    <cellStyle name="Normal 25 5 7 2" xfId="43056"/>
    <cellStyle name="Normal 25 5 8" xfId="43057"/>
    <cellStyle name="Normal 25 5 8 2" xfId="43058"/>
    <cellStyle name="Normal 25 5 9" xfId="43059"/>
    <cellStyle name="Normal 25 5 9 2" xfId="43060"/>
    <cellStyle name="Normal 25 6" xfId="43061"/>
    <cellStyle name="Normal 25 6 10" xfId="43062"/>
    <cellStyle name="Normal 25 6 10 2" xfId="43063"/>
    <cellStyle name="Normal 25 6 11" xfId="43064"/>
    <cellStyle name="Normal 25 6 11 2" xfId="43065"/>
    <cellStyle name="Normal 25 6 12" xfId="43066"/>
    <cellStyle name="Normal 25 6 12 2" xfId="43067"/>
    <cellStyle name="Normal 25 6 13" xfId="43068"/>
    <cellStyle name="Normal 25 6 13 2" xfId="43069"/>
    <cellStyle name="Normal 25 6 14" xfId="43070"/>
    <cellStyle name="Normal 25 6 14 2" xfId="43071"/>
    <cellStyle name="Normal 25 6 15" xfId="43072"/>
    <cellStyle name="Normal 25 6 15 2" xfId="43073"/>
    <cellStyle name="Normal 25 6 16" xfId="43074"/>
    <cellStyle name="Normal 25 6 16 2" xfId="43075"/>
    <cellStyle name="Normal 25 6 17" xfId="43076"/>
    <cellStyle name="Normal 25 6 17 2" xfId="43077"/>
    <cellStyle name="Normal 25 6 18" xfId="43078"/>
    <cellStyle name="Normal 25 6 18 2" xfId="43079"/>
    <cellStyle name="Normal 25 6 19" xfId="43080"/>
    <cellStyle name="Normal 25 6 19 2" xfId="43081"/>
    <cellStyle name="Normal 25 6 2" xfId="43082"/>
    <cellStyle name="Normal 25 6 2 2" xfId="43083"/>
    <cellStyle name="Normal 25 6 20" xfId="43084"/>
    <cellStyle name="Normal 25 6 20 2" xfId="43085"/>
    <cellStyle name="Normal 25 6 21" xfId="43086"/>
    <cellStyle name="Normal 25 6 21 2" xfId="43087"/>
    <cellStyle name="Normal 25 6 22" xfId="43088"/>
    <cellStyle name="Normal 25 6 22 2" xfId="43089"/>
    <cellStyle name="Normal 25 6 23" xfId="43090"/>
    <cellStyle name="Normal 25 6 3" xfId="43091"/>
    <cellStyle name="Normal 25 6 3 2" xfId="43092"/>
    <cellStyle name="Normal 25 6 4" xfId="43093"/>
    <cellStyle name="Normal 25 6 4 2" xfId="43094"/>
    <cellStyle name="Normal 25 6 5" xfId="43095"/>
    <cellStyle name="Normal 25 6 5 2" xfId="43096"/>
    <cellStyle name="Normal 25 6 6" xfId="43097"/>
    <cellStyle name="Normal 25 6 6 2" xfId="43098"/>
    <cellStyle name="Normal 25 6 7" xfId="43099"/>
    <cellStyle name="Normal 25 6 7 2" xfId="43100"/>
    <cellStyle name="Normal 25 6 8" xfId="43101"/>
    <cellStyle name="Normal 25 6 8 2" xfId="43102"/>
    <cellStyle name="Normal 25 6 9" xfId="43103"/>
    <cellStyle name="Normal 25 6 9 2" xfId="43104"/>
    <cellStyle name="Normal 25 7" xfId="43105"/>
    <cellStyle name="Normal 25 7 2" xfId="43106"/>
    <cellStyle name="Normal 25 8" xfId="43107"/>
    <cellStyle name="Normal 25 8 2" xfId="43108"/>
    <cellStyle name="Normal 25 9" xfId="43109"/>
    <cellStyle name="Normal 25 9 2" xfId="43110"/>
    <cellStyle name="Normal 26" xfId="43111"/>
    <cellStyle name="Normal 26 10" xfId="43112"/>
    <cellStyle name="Normal 26 10 2" xfId="43113"/>
    <cellStyle name="Normal 26 11" xfId="43114"/>
    <cellStyle name="Normal 26 11 2" xfId="43115"/>
    <cellStyle name="Normal 26 12" xfId="43116"/>
    <cellStyle name="Normal 26 12 2" xfId="43117"/>
    <cellStyle name="Normal 26 13" xfId="43118"/>
    <cellStyle name="Normal 26 13 2" xfId="43119"/>
    <cellStyle name="Normal 26 14" xfId="43120"/>
    <cellStyle name="Normal 26 14 2" xfId="43121"/>
    <cellStyle name="Normal 26 15" xfId="43122"/>
    <cellStyle name="Normal 26 15 2" xfId="43123"/>
    <cellStyle name="Normal 26 16" xfId="43124"/>
    <cellStyle name="Normal 26 16 2" xfId="43125"/>
    <cellStyle name="Normal 26 17" xfId="43126"/>
    <cellStyle name="Normal 26 17 2" xfId="43127"/>
    <cellStyle name="Normal 26 18" xfId="43128"/>
    <cellStyle name="Normal 26 18 2" xfId="43129"/>
    <cellStyle name="Normal 26 19" xfId="43130"/>
    <cellStyle name="Normal 26 19 2" xfId="43131"/>
    <cellStyle name="Normal 26 2" xfId="43132"/>
    <cellStyle name="Normal 26 2 10" xfId="43133"/>
    <cellStyle name="Normal 26 2 10 2" xfId="43134"/>
    <cellStyle name="Normal 26 2 11" xfId="43135"/>
    <cellStyle name="Normal 26 2 11 2" xfId="43136"/>
    <cellStyle name="Normal 26 2 12" xfId="43137"/>
    <cellStyle name="Normal 26 2 12 2" xfId="43138"/>
    <cellStyle name="Normal 26 2 13" xfId="43139"/>
    <cellStyle name="Normal 26 2 13 2" xfId="43140"/>
    <cellStyle name="Normal 26 2 14" xfId="43141"/>
    <cellStyle name="Normal 26 2 14 2" xfId="43142"/>
    <cellStyle name="Normal 26 2 15" xfId="43143"/>
    <cellStyle name="Normal 26 2 15 2" xfId="43144"/>
    <cellStyle name="Normal 26 2 16" xfId="43145"/>
    <cellStyle name="Normal 26 2 16 2" xfId="43146"/>
    <cellStyle name="Normal 26 2 17" xfId="43147"/>
    <cellStyle name="Normal 26 2 17 2" xfId="43148"/>
    <cellStyle name="Normal 26 2 18" xfId="43149"/>
    <cellStyle name="Normal 26 2 18 2" xfId="43150"/>
    <cellStyle name="Normal 26 2 19" xfId="43151"/>
    <cellStyle name="Normal 26 2 19 2" xfId="43152"/>
    <cellStyle name="Normal 26 2 2" xfId="43153"/>
    <cellStyle name="Normal 26 2 2 2" xfId="43154"/>
    <cellStyle name="Normal 26 2 20" xfId="43155"/>
    <cellStyle name="Normal 26 2 20 2" xfId="43156"/>
    <cellStyle name="Normal 26 2 21" xfId="43157"/>
    <cellStyle name="Normal 26 2 21 2" xfId="43158"/>
    <cellStyle name="Normal 26 2 22" xfId="43159"/>
    <cellStyle name="Normal 26 2 22 2" xfId="43160"/>
    <cellStyle name="Normal 26 2 23" xfId="43161"/>
    <cellStyle name="Normal 26 2 3" xfId="43162"/>
    <cellStyle name="Normal 26 2 3 2" xfId="43163"/>
    <cellStyle name="Normal 26 2 4" xfId="43164"/>
    <cellStyle name="Normal 26 2 4 2" xfId="43165"/>
    <cellStyle name="Normal 26 2 5" xfId="43166"/>
    <cellStyle name="Normal 26 2 5 2" xfId="43167"/>
    <cellStyle name="Normal 26 2 6" xfId="43168"/>
    <cellStyle name="Normal 26 2 6 2" xfId="43169"/>
    <cellStyle name="Normal 26 2 7" xfId="43170"/>
    <cellStyle name="Normal 26 2 7 2" xfId="43171"/>
    <cellStyle name="Normal 26 2 8" xfId="43172"/>
    <cellStyle name="Normal 26 2 8 2" xfId="43173"/>
    <cellStyle name="Normal 26 2 9" xfId="43174"/>
    <cellStyle name="Normal 26 2 9 2" xfId="43175"/>
    <cellStyle name="Normal 26 20" xfId="43176"/>
    <cellStyle name="Normal 26 20 2" xfId="43177"/>
    <cellStyle name="Normal 26 21" xfId="43178"/>
    <cellStyle name="Normal 26 21 2" xfId="43179"/>
    <cellStyle name="Normal 26 22" xfId="43180"/>
    <cellStyle name="Normal 26 22 2" xfId="43181"/>
    <cellStyle name="Normal 26 23" xfId="43182"/>
    <cellStyle name="Normal 26 23 2" xfId="43183"/>
    <cellStyle name="Normal 26 24" xfId="43184"/>
    <cellStyle name="Normal 26 24 2" xfId="43185"/>
    <cellStyle name="Normal 26 25" xfId="43186"/>
    <cellStyle name="Normal 26 25 2" xfId="43187"/>
    <cellStyle name="Normal 26 26" xfId="43188"/>
    <cellStyle name="Normal 26 26 2" xfId="43189"/>
    <cellStyle name="Normal 26 27" xfId="43190"/>
    <cellStyle name="Normal 26 27 2" xfId="43191"/>
    <cellStyle name="Normal 26 28" xfId="43192"/>
    <cellStyle name="Normal 26 3" xfId="43193"/>
    <cellStyle name="Normal 26 3 10" xfId="43194"/>
    <cellStyle name="Normal 26 3 10 2" xfId="43195"/>
    <cellStyle name="Normal 26 3 11" xfId="43196"/>
    <cellStyle name="Normal 26 3 11 2" xfId="43197"/>
    <cellStyle name="Normal 26 3 12" xfId="43198"/>
    <cellStyle name="Normal 26 3 12 2" xfId="43199"/>
    <cellStyle name="Normal 26 3 13" xfId="43200"/>
    <cellStyle name="Normal 26 3 13 2" xfId="43201"/>
    <cellStyle name="Normal 26 3 14" xfId="43202"/>
    <cellStyle name="Normal 26 3 14 2" xfId="43203"/>
    <cellStyle name="Normal 26 3 15" xfId="43204"/>
    <cellStyle name="Normal 26 3 15 2" xfId="43205"/>
    <cellStyle name="Normal 26 3 16" xfId="43206"/>
    <cellStyle name="Normal 26 3 16 2" xfId="43207"/>
    <cellStyle name="Normal 26 3 17" xfId="43208"/>
    <cellStyle name="Normal 26 3 17 2" xfId="43209"/>
    <cellStyle name="Normal 26 3 18" xfId="43210"/>
    <cellStyle name="Normal 26 3 18 2" xfId="43211"/>
    <cellStyle name="Normal 26 3 19" xfId="43212"/>
    <cellStyle name="Normal 26 3 19 2" xfId="43213"/>
    <cellStyle name="Normal 26 3 2" xfId="43214"/>
    <cellStyle name="Normal 26 3 2 2" xfId="43215"/>
    <cellStyle name="Normal 26 3 20" xfId="43216"/>
    <cellStyle name="Normal 26 3 20 2" xfId="43217"/>
    <cellStyle name="Normal 26 3 21" xfId="43218"/>
    <cellStyle name="Normal 26 3 21 2" xfId="43219"/>
    <cellStyle name="Normal 26 3 22" xfId="43220"/>
    <cellStyle name="Normal 26 3 22 2" xfId="43221"/>
    <cellStyle name="Normal 26 3 23" xfId="43222"/>
    <cellStyle name="Normal 26 3 3" xfId="43223"/>
    <cellStyle name="Normal 26 3 3 2" xfId="43224"/>
    <cellStyle name="Normal 26 3 4" xfId="43225"/>
    <cellStyle name="Normal 26 3 4 2" xfId="43226"/>
    <cellStyle name="Normal 26 3 5" xfId="43227"/>
    <cellStyle name="Normal 26 3 5 2" xfId="43228"/>
    <cellStyle name="Normal 26 3 6" xfId="43229"/>
    <cellStyle name="Normal 26 3 6 2" xfId="43230"/>
    <cellStyle name="Normal 26 3 7" xfId="43231"/>
    <cellStyle name="Normal 26 3 7 2" xfId="43232"/>
    <cellStyle name="Normal 26 3 8" xfId="43233"/>
    <cellStyle name="Normal 26 3 8 2" xfId="43234"/>
    <cellStyle name="Normal 26 3 9" xfId="43235"/>
    <cellStyle name="Normal 26 3 9 2" xfId="43236"/>
    <cellStyle name="Normal 26 4" xfId="43237"/>
    <cellStyle name="Normal 26 4 10" xfId="43238"/>
    <cellStyle name="Normal 26 4 10 2" xfId="43239"/>
    <cellStyle name="Normal 26 4 11" xfId="43240"/>
    <cellStyle name="Normal 26 4 11 2" xfId="43241"/>
    <cellStyle name="Normal 26 4 12" xfId="43242"/>
    <cellStyle name="Normal 26 4 12 2" xfId="43243"/>
    <cellStyle name="Normal 26 4 13" xfId="43244"/>
    <cellStyle name="Normal 26 4 13 2" xfId="43245"/>
    <cellStyle name="Normal 26 4 14" xfId="43246"/>
    <cellStyle name="Normal 26 4 14 2" xfId="43247"/>
    <cellStyle name="Normal 26 4 15" xfId="43248"/>
    <cellStyle name="Normal 26 4 15 2" xfId="43249"/>
    <cellStyle name="Normal 26 4 16" xfId="43250"/>
    <cellStyle name="Normal 26 4 16 2" xfId="43251"/>
    <cellStyle name="Normal 26 4 17" xfId="43252"/>
    <cellStyle name="Normal 26 4 17 2" xfId="43253"/>
    <cellStyle name="Normal 26 4 18" xfId="43254"/>
    <cellStyle name="Normal 26 4 18 2" xfId="43255"/>
    <cellStyle name="Normal 26 4 19" xfId="43256"/>
    <cellStyle name="Normal 26 4 19 2" xfId="43257"/>
    <cellStyle name="Normal 26 4 2" xfId="43258"/>
    <cellStyle name="Normal 26 4 2 2" xfId="43259"/>
    <cellStyle name="Normal 26 4 20" xfId="43260"/>
    <cellStyle name="Normal 26 4 20 2" xfId="43261"/>
    <cellStyle name="Normal 26 4 21" xfId="43262"/>
    <cellStyle name="Normal 26 4 21 2" xfId="43263"/>
    <cellStyle name="Normal 26 4 22" xfId="43264"/>
    <cellStyle name="Normal 26 4 22 2" xfId="43265"/>
    <cellStyle name="Normal 26 4 23" xfId="43266"/>
    <cellStyle name="Normal 26 4 3" xfId="43267"/>
    <cellStyle name="Normal 26 4 3 2" xfId="43268"/>
    <cellStyle name="Normal 26 4 4" xfId="43269"/>
    <cellStyle name="Normal 26 4 4 2" xfId="43270"/>
    <cellStyle name="Normal 26 4 5" xfId="43271"/>
    <cellStyle name="Normal 26 4 5 2" xfId="43272"/>
    <cellStyle name="Normal 26 4 6" xfId="43273"/>
    <cellStyle name="Normal 26 4 6 2" xfId="43274"/>
    <cellStyle name="Normal 26 4 7" xfId="43275"/>
    <cellStyle name="Normal 26 4 7 2" xfId="43276"/>
    <cellStyle name="Normal 26 4 8" xfId="43277"/>
    <cellStyle name="Normal 26 4 8 2" xfId="43278"/>
    <cellStyle name="Normal 26 4 9" xfId="43279"/>
    <cellStyle name="Normal 26 4 9 2" xfId="43280"/>
    <cellStyle name="Normal 26 5" xfId="43281"/>
    <cellStyle name="Normal 26 5 10" xfId="43282"/>
    <cellStyle name="Normal 26 5 10 2" xfId="43283"/>
    <cellStyle name="Normal 26 5 11" xfId="43284"/>
    <cellStyle name="Normal 26 5 11 2" xfId="43285"/>
    <cellStyle name="Normal 26 5 12" xfId="43286"/>
    <cellStyle name="Normal 26 5 12 2" xfId="43287"/>
    <cellStyle name="Normal 26 5 13" xfId="43288"/>
    <cellStyle name="Normal 26 5 13 2" xfId="43289"/>
    <cellStyle name="Normal 26 5 14" xfId="43290"/>
    <cellStyle name="Normal 26 5 14 2" xfId="43291"/>
    <cellStyle name="Normal 26 5 15" xfId="43292"/>
    <cellStyle name="Normal 26 5 15 2" xfId="43293"/>
    <cellStyle name="Normal 26 5 16" xfId="43294"/>
    <cellStyle name="Normal 26 5 16 2" xfId="43295"/>
    <cellStyle name="Normal 26 5 17" xfId="43296"/>
    <cellStyle name="Normal 26 5 17 2" xfId="43297"/>
    <cellStyle name="Normal 26 5 18" xfId="43298"/>
    <cellStyle name="Normal 26 5 18 2" xfId="43299"/>
    <cellStyle name="Normal 26 5 19" xfId="43300"/>
    <cellStyle name="Normal 26 5 19 2" xfId="43301"/>
    <cellStyle name="Normal 26 5 2" xfId="43302"/>
    <cellStyle name="Normal 26 5 2 2" xfId="43303"/>
    <cellStyle name="Normal 26 5 20" xfId="43304"/>
    <cellStyle name="Normal 26 5 20 2" xfId="43305"/>
    <cellStyle name="Normal 26 5 21" xfId="43306"/>
    <cellStyle name="Normal 26 5 21 2" xfId="43307"/>
    <cellStyle name="Normal 26 5 22" xfId="43308"/>
    <cellStyle name="Normal 26 5 22 2" xfId="43309"/>
    <cellStyle name="Normal 26 5 23" xfId="43310"/>
    <cellStyle name="Normal 26 5 3" xfId="43311"/>
    <cellStyle name="Normal 26 5 3 2" xfId="43312"/>
    <cellStyle name="Normal 26 5 4" xfId="43313"/>
    <cellStyle name="Normal 26 5 4 2" xfId="43314"/>
    <cellStyle name="Normal 26 5 5" xfId="43315"/>
    <cellStyle name="Normal 26 5 5 2" xfId="43316"/>
    <cellStyle name="Normal 26 5 6" xfId="43317"/>
    <cellStyle name="Normal 26 5 6 2" xfId="43318"/>
    <cellStyle name="Normal 26 5 7" xfId="43319"/>
    <cellStyle name="Normal 26 5 7 2" xfId="43320"/>
    <cellStyle name="Normal 26 5 8" xfId="43321"/>
    <cellStyle name="Normal 26 5 8 2" xfId="43322"/>
    <cellStyle name="Normal 26 5 9" xfId="43323"/>
    <cellStyle name="Normal 26 5 9 2" xfId="43324"/>
    <cellStyle name="Normal 26 6" xfId="43325"/>
    <cellStyle name="Normal 26 6 10" xfId="43326"/>
    <cellStyle name="Normal 26 6 10 2" xfId="43327"/>
    <cellStyle name="Normal 26 6 11" xfId="43328"/>
    <cellStyle name="Normal 26 6 11 2" xfId="43329"/>
    <cellStyle name="Normal 26 6 12" xfId="43330"/>
    <cellStyle name="Normal 26 6 12 2" xfId="43331"/>
    <cellStyle name="Normal 26 6 13" xfId="43332"/>
    <cellStyle name="Normal 26 6 13 2" xfId="43333"/>
    <cellStyle name="Normal 26 6 14" xfId="43334"/>
    <cellStyle name="Normal 26 6 14 2" xfId="43335"/>
    <cellStyle name="Normal 26 6 15" xfId="43336"/>
    <cellStyle name="Normal 26 6 15 2" xfId="43337"/>
    <cellStyle name="Normal 26 6 16" xfId="43338"/>
    <cellStyle name="Normal 26 6 16 2" xfId="43339"/>
    <cellStyle name="Normal 26 6 17" xfId="43340"/>
    <cellStyle name="Normal 26 6 17 2" xfId="43341"/>
    <cellStyle name="Normal 26 6 18" xfId="43342"/>
    <cellStyle name="Normal 26 6 18 2" xfId="43343"/>
    <cellStyle name="Normal 26 6 19" xfId="43344"/>
    <cellStyle name="Normal 26 6 19 2" xfId="43345"/>
    <cellStyle name="Normal 26 6 2" xfId="43346"/>
    <cellStyle name="Normal 26 6 2 2" xfId="43347"/>
    <cellStyle name="Normal 26 6 20" xfId="43348"/>
    <cellStyle name="Normal 26 6 20 2" xfId="43349"/>
    <cellStyle name="Normal 26 6 21" xfId="43350"/>
    <cellStyle name="Normal 26 6 21 2" xfId="43351"/>
    <cellStyle name="Normal 26 6 22" xfId="43352"/>
    <cellStyle name="Normal 26 6 22 2" xfId="43353"/>
    <cellStyle name="Normal 26 6 23" xfId="43354"/>
    <cellStyle name="Normal 26 6 3" xfId="43355"/>
    <cellStyle name="Normal 26 6 3 2" xfId="43356"/>
    <cellStyle name="Normal 26 6 4" xfId="43357"/>
    <cellStyle name="Normal 26 6 4 2" xfId="43358"/>
    <cellStyle name="Normal 26 6 5" xfId="43359"/>
    <cellStyle name="Normal 26 6 5 2" xfId="43360"/>
    <cellStyle name="Normal 26 6 6" xfId="43361"/>
    <cellStyle name="Normal 26 6 6 2" xfId="43362"/>
    <cellStyle name="Normal 26 6 7" xfId="43363"/>
    <cellStyle name="Normal 26 6 7 2" xfId="43364"/>
    <cellStyle name="Normal 26 6 8" xfId="43365"/>
    <cellStyle name="Normal 26 6 8 2" xfId="43366"/>
    <cellStyle name="Normal 26 6 9" xfId="43367"/>
    <cellStyle name="Normal 26 6 9 2" xfId="43368"/>
    <cellStyle name="Normal 26 7" xfId="43369"/>
    <cellStyle name="Normal 26 7 2" xfId="43370"/>
    <cellStyle name="Normal 26 8" xfId="43371"/>
    <cellStyle name="Normal 26 8 2" xfId="43372"/>
    <cellStyle name="Normal 26 9" xfId="43373"/>
    <cellStyle name="Normal 26 9 2" xfId="43374"/>
    <cellStyle name="Normal 27" xfId="43375"/>
    <cellStyle name="Normal 27 2" xfId="43376"/>
    <cellStyle name="Normal 27 3" xfId="43377"/>
    <cellStyle name="Normal 27 4" xfId="43378"/>
    <cellStyle name="Normal 27 5" xfId="43379"/>
    <cellStyle name="Normal 27 6" xfId="43380"/>
    <cellStyle name="Normal 27 7" xfId="43381"/>
    <cellStyle name="Normal 27 8" xfId="43382"/>
    <cellStyle name="Normal 27 9" xfId="43383"/>
    <cellStyle name="Normal 28" xfId="43384"/>
    <cellStyle name="Normal 28 10" xfId="43385"/>
    <cellStyle name="Normal 28 11" xfId="43386"/>
    <cellStyle name="Normal 28 12" xfId="43387"/>
    <cellStyle name="Normal 28 13" xfId="43388"/>
    <cellStyle name="Normal 28 14" xfId="43389"/>
    <cellStyle name="Normal 28 15" xfId="43390"/>
    <cellStyle name="Normal 28 16" xfId="43391"/>
    <cellStyle name="Normal 28 17" xfId="43392"/>
    <cellStyle name="Normal 28 18" xfId="43393"/>
    <cellStyle name="Normal 28 19" xfId="43394"/>
    <cellStyle name="Normal 28 2" xfId="43395"/>
    <cellStyle name="Normal 28 20" xfId="43396"/>
    <cellStyle name="Normal 28 21" xfId="43397"/>
    <cellStyle name="Normal 28 22" xfId="43398"/>
    <cellStyle name="Normal 28 3" xfId="43399"/>
    <cellStyle name="Normal 28 4" xfId="43400"/>
    <cellStyle name="Normal 28 5" xfId="43401"/>
    <cellStyle name="Normal 28 6" xfId="43402"/>
    <cellStyle name="Normal 28 7" xfId="43403"/>
    <cellStyle name="Normal 28 8" xfId="43404"/>
    <cellStyle name="Normal 28 9" xfId="43405"/>
    <cellStyle name="Normal 29" xfId="43406"/>
    <cellStyle name="Normal 29 10" xfId="43407"/>
    <cellStyle name="Normal 29 11" xfId="43408"/>
    <cellStyle name="Normal 29 12" xfId="43409"/>
    <cellStyle name="Normal 29 13" xfId="43410"/>
    <cellStyle name="Normal 29 14" xfId="43411"/>
    <cellStyle name="Normal 29 15" xfId="43412"/>
    <cellStyle name="Normal 29 16" xfId="43413"/>
    <cellStyle name="Normal 29 17" xfId="43414"/>
    <cellStyle name="Normal 29 18" xfId="43415"/>
    <cellStyle name="Normal 29 19" xfId="43416"/>
    <cellStyle name="Normal 29 2" xfId="43417"/>
    <cellStyle name="Normal 29 20" xfId="43418"/>
    <cellStyle name="Normal 29 21" xfId="43419"/>
    <cellStyle name="Normal 29 22" xfId="43420"/>
    <cellStyle name="Normal 29 23" xfId="43421"/>
    <cellStyle name="Normal 29 3" xfId="43422"/>
    <cellStyle name="Normal 29 4" xfId="43423"/>
    <cellStyle name="Normal 29 5" xfId="43424"/>
    <cellStyle name="Normal 29 6" xfId="43425"/>
    <cellStyle name="Normal 29 7" xfId="43426"/>
    <cellStyle name="Normal 29 8" xfId="43427"/>
    <cellStyle name="Normal 29 9" xfId="43428"/>
    <cellStyle name="Normal 3" xfId="43429"/>
    <cellStyle name="Normal 3 10" xfId="43430"/>
    <cellStyle name="Normal 3 10 10" xfId="43431"/>
    <cellStyle name="Normal 3 10 2" xfId="43432"/>
    <cellStyle name="Normal 3 10 2 2" xfId="43433"/>
    <cellStyle name="Normal 3 10 2 3" xfId="43434"/>
    <cellStyle name="Normal 3 10 2 4" xfId="43435"/>
    <cellStyle name="Normal 3 10 2 5" xfId="43436"/>
    <cellStyle name="Normal 3 10 2 6" xfId="43437"/>
    <cellStyle name="Normal 3 10 2 7" xfId="43438"/>
    <cellStyle name="Normal 3 10 2 8" xfId="43439"/>
    <cellStyle name="Normal 3 10 2 9" xfId="43440"/>
    <cellStyle name="Normal 3 10 3" xfId="43441"/>
    <cellStyle name="Normal 3 10 4" xfId="43442"/>
    <cellStyle name="Normal 3 10 5" xfId="43443"/>
    <cellStyle name="Normal 3 10 6" xfId="43444"/>
    <cellStyle name="Normal 3 10 7" xfId="43445"/>
    <cellStyle name="Normal 3 10 8" xfId="43446"/>
    <cellStyle name="Normal 3 10 9" xfId="43447"/>
    <cellStyle name="Normal 3 11" xfId="43448"/>
    <cellStyle name="Normal 3 11 10" xfId="43449"/>
    <cellStyle name="Normal 3 11 2" xfId="43450"/>
    <cellStyle name="Normal 3 11 2 2" xfId="43451"/>
    <cellStyle name="Normal 3 11 2 3" xfId="43452"/>
    <cellStyle name="Normal 3 11 2 4" xfId="43453"/>
    <cellStyle name="Normal 3 11 2 5" xfId="43454"/>
    <cellStyle name="Normal 3 11 2 6" xfId="43455"/>
    <cellStyle name="Normal 3 11 2 7" xfId="43456"/>
    <cellStyle name="Normal 3 11 2 8" xfId="43457"/>
    <cellStyle name="Normal 3 11 2 9" xfId="43458"/>
    <cellStyle name="Normal 3 11 3" xfId="43459"/>
    <cellStyle name="Normal 3 11 4" xfId="43460"/>
    <cellStyle name="Normal 3 11 5" xfId="43461"/>
    <cellStyle name="Normal 3 11 6" xfId="43462"/>
    <cellStyle name="Normal 3 11 7" xfId="43463"/>
    <cellStyle name="Normal 3 11 8" xfId="43464"/>
    <cellStyle name="Normal 3 11 9" xfId="43465"/>
    <cellStyle name="Normal 3 12" xfId="43466"/>
    <cellStyle name="Normal 3 12 10" xfId="43467"/>
    <cellStyle name="Normal 3 12 2" xfId="43468"/>
    <cellStyle name="Normal 3 12 2 2" xfId="43469"/>
    <cellStyle name="Normal 3 12 2 3" xfId="43470"/>
    <cellStyle name="Normal 3 12 2 4" xfId="43471"/>
    <cellStyle name="Normal 3 12 2 5" xfId="43472"/>
    <cellStyle name="Normal 3 12 2 6" xfId="43473"/>
    <cellStyle name="Normal 3 12 2 7" xfId="43474"/>
    <cellStyle name="Normal 3 12 2 8" xfId="43475"/>
    <cellStyle name="Normal 3 12 2 9" xfId="43476"/>
    <cellStyle name="Normal 3 12 3" xfId="43477"/>
    <cellStyle name="Normal 3 12 4" xfId="43478"/>
    <cellStyle name="Normal 3 12 5" xfId="43479"/>
    <cellStyle name="Normal 3 12 6" xfId="43480"/>
    <cellStyle name="Normal 3 12 7" xfId="43481"/>
    <cellStyle name="Normal 3 12 8" xfId="43482"/>
    <cellStyle name="Normal 3 12 9" xfId="43483"/>
    <cellStyle name="Normal 3 13" xfId="43484"/>
    <cellStyle name="Normal 3 13 10" xfId="43485"/>
    <cellStyle name="Normal 3 13 2" xfId="43486"/>
    <cellStyle name="Normal 3 13 2 2" xfId="43487"/>
    <cellStyle name="Normal 3 13 2 3" xfId="43488"/>
    <cellStyle name="Normal 3 13 2 4" xfId="43489"/>
    <cellStyle name="Normal 3 13 2 5" xfId="43490"/>
    <cellStyle name="Normal 3 13 2 6" xfId="43491"/>
    <cellStyle name="Normal 3 13 2 7" xfId="43492"/>
    <cellStyle name="Normal 3 13 2 8" xfId="43493"/>
    <cellStyle name="Normal 3 13 2 9" xfId="43494"/>
    <cellStyle name="Normal 3 13 3" xfId="43495"/>
    <cellStyle name="Normal 3 13 4" xfId="43496"/>
    <cellStyle name="Normal 3 13 5" xfId="43497"/>
    <cellStyle name="Normal 3 13 6" xfId="43498"/>
    <cellStyle name="Normal 3 13 7" xfId="43499"/>
    <cellStyle name="Normal 3 13 8" xfId="43500"/>
    <cellStyle name="Normal 3 13 9" xfId="43501"/>
    <cellStyle name="Normal 3 14" xfId="43502"/>
    <cellStyle name="Normal 3 14 10" xfId="43503"/>
    <cellStyle name="Normal 3 14 2" xfId="43504"/>
    <cellStyle name="Normal 3 14 2 2" xfId="43505"/>
    <cellStyle name="Normal 3 14 2 3" xfId="43506"/>
    <cellStyle name="Normal 3 14 2 4" xfId="43507"/>
    <cellStyle name="Normal 3 14 2 5" xfId="43508"/>
    <cellStyle name="Normal 3 14 2 6" xfId="43509"/>
    <cellStyle name="Normal 3 14 2 7" xfId="43510"/>
    <cellStyle name="Normal 3 14 2 8" xfId="43511"/>
    <cellStyle name="Normal 3 14 2 9" xfId="43512"/>
    <cellStyle name="Normal 3 14 3" xfId="43513"/>
    <cellStyle name="Normal 3 14 4" xfId="43514"/>
    <cellStyle name="Normal 3 14 5" xfId="43515"/>
    <cellStyle name="Normal 3 14 6" xfId="43516"/>
    <cellStyle name="Normal 3 14 7" xfId="43517"/>
    <cellStyle name="Normal 3 14 8" xfId="43518"/>
    <cellStyle name="Normal 3 14 9" xfId="43519"/>
    <cellStyle name="Normal 3 15" xfId="43520"/>
    <cellStyle name="Normal 3 16" xfId="43521"/>
    <cellStyle name="Normal 3 16 2" xfId="43522"/>
    <cellStyle name="Normal 3 16 3" xfId="43523"/>
    <cellStyle name="Normal 3 16 4" xfId="43524"/>
    <cellStyle name="Normal 3 16 5" xfId="43525"/>
    <cellStyle name="Normal 3 17" xfId="43526"/>
    <cellStyle name="Normal 3 18" xfId="43527"/>
    <cellStyle name="Normal 3 19" xfId="43528"/>
    <cellStyle name="Normal 3 2" xfId="43529"/>
    <cellStyle name="Normal 3 2 2" xfId="43530"/>
    <cellStyle name="Normal 3 2 3" xfId="43531"/>
    <cellStyle name="Normal 3 2 4" xfId="43532"/>
    <cellStyle name="Normal 3 2 5" xfId="43533"/>
    <cellStyle name="Normal 3 2 6" xfId="43534"/>
    <cellStyle name="Normal 3 20" xfId="43535"/>
    <cellStyle name="Normal 3 21" xfId="43536"/>
    <cellStyle name="Normal 3 22" xfId="43537"/>
    <cellStyle name="Normal 3 23" xfId="43538"/>
    <cellStyle name="Normal 3 24" xfId="43539"/>
    <cellStyle name="Normal 3 25" xfId="43540"/>
    <cellStyle name="Normal 3 26" xfId="43541"/>
    <cellStyle name="Normal 3 27" xfId="43542"/>
    <cellStyle name="Normal 3 28" xfId="43543"/>
    <cellStyle name="Normal 3 29" xfId="43544"/>
    <cellStyle name="Normal 3 3" xfId="43545"/>
    <cellStyle name="Normal 3 3 2" xfId="43546"/>
    <cellStyle name="Normal 3 3 3" xfId="43547"/>
    <cellStyle name="Normal 3 30" xfId="43548"/>
    <cellStyle name="Normal 3 31" xfId="43549"/>
    <cellStyle name="Normal 3 32" xfId="43550"/>
    <cellStyle name="Normal 3 33" xfId="43551"/>
    <cellStyle name="Normal 3 34" xfId="43552"/>
    <cellStyle name="Normal 3 35" xfId="43553"/>
    <cellStyle name="Normal 3 36" xfId="43554"/>
    <cellStyle name="Normal 3 4" xfId="43555"/>
    <cellStyle name="Normal 3 4 2" xfId="43556"/>
    <cellStyle name="Normal 3 4 3" xfId="43557"/>
    <cellStyle name="Normal 3 5" xfId="43558"/>
    <cellStyle name="Normal 3 5 2" xfId="43559"/>
    <cellStyle name="Normal 3 5 3" xfId="43560"/>
    <cellStyle name="Normal 3 6" xfId="43561"/>
    <cellStyle name="Normal 3 6 2" xfId="43562"/>
    <cellStyle name="Normal 3 6 3" xfId="43563"/>
    <cellStyle name="Normal 3 7" xfId="43564"/>
    <cellStyle name="Normal 3 7 2" xfId="43565"/>
    <cellStyle name="Normal 3 7 3" xfId="43566"/>
    <cellStyle name="Normal 3 7 4" xfId="43567"/>
    <cellStyle name="Normal 3 7 5" xfId="43568"/>
    <cellStyle name="Normal 3 7 6" xfId="43569"/>
    <cellStyle name="Normal 3 7 7" xfId="43570"/>
    <cellStyle name="Normal 3 7 8" xfId="43571"/>
    <cellStyle name="Normal 3 7 9" xfId="43572"/>
    <cellStyle name="Normal 3 8" xfId="43573"/>
    <cellStyle name="Normal 3 8 2" xfId="43574"/>
    <cellStyle name="Normal 3 8 3" xfId="43575"/>
    <cellStyle name="Normal 3 8 4" xfId="43576"/>
    <cellStyle name="Normal 3 8 5" xfId="43577"/>
    <cellStyle name="Normal 3 8 6" xfId="43578"/>
    <cellStyle name="Normal 3 8 7" xfId="43579"/>
    <cellStyle name="Normal 3 8 8" xfId="43580"/>
    <cellStyle name="Normal 3 8 9" xfId="43581"/>
    <cellStyle name="Normal 3 9" xfId="43582"/>
    <cellStyle name="Normal 3 9 2" xfId="43583"/>
    <cellStyle name="Normal 3 9 3" xfId="43584"/>
    <cellStyle name="Normal 3 9 4" xfId="43585"/>
    <cellStyle name="Normal 3 9 5" xfId="43586"/>
    <cellStyle name="Normal 3 9 6" xfId="43587"/>
    <cellStyle name="Normal 3 9 7" xfId="43588"/>
    <cellStyle name="Normal 3 9 8" xfId="43589"/>
    <cellStyle name="Normal 3 9 9" xfId="43590"/>
    <cellStyle name="Normal 3_Oblig11" xfId="43591"/>
    <cellStyle name="Normal 30" xfId="43592"/>
    <cellStyle name="Normal 30 10" xfId="43593"/>
    <cellStyle name="Normal 30 11" xfId="43594"/>
    <cellStyle name="Normal 30 12" xfId="43595"/>
    <cellStyle name="Normal 30 13" xfId="43596"/>
    <cellStyle name="Normal 30 14" xfId="43597"/>
    <cellStyle name="Normal 30 15" xfId="43598"/>
    <cellStyle name="Normal 30 16" xfId="43599"/>
    <cellStyle name="Normal 30 17" xfId="43600"/>
    <cellStyle name="Normal 30 18" xfId="43601"/>
    <cellStyle name="Normal 30 19" xfId="43602"/>
    <cellStyle name="Normal 30 2" xfId="43603"/>
    <cellStyle name="Normal 30 20" xfId="43604"/>
    <cellStyle name="Normal 30 21" xfId="43605"/>
    <cellStyle name="Normal 30 22" xfId="43606"/>
    <cellStyle name="Normal 30 3" xfId="43607"/>
    <cellStyle name="Normal 30 4" xfId="43608"/>
    <cellStyle name="Normal 30 5" xfId="43609"/>
    <cellStyle name="Normal 30 6" xfId="43610"/>
    <cellStyle name="Normal 30 7" xfId="43611"/>
    <cellStyle name="Normal 30 8" xfId="43612"/>
    <cellStyle name="Normal 30 9" xfId="43613"/>
    <cellStyle name="Normal 31" xfId="43614"/>
    <cellStyle name="Normal 31 10" xfId="43615"/>
    <cellStyle name="Normal 31 11" xfId="43616"/>
    <cellStyle name="Normal 31 12" xfId="43617"/>
    <cellStyle name="Normal 31 13" xfId="43618"/>
    <cellStyle name="Normal 31 14" xfId="43619"/>
    <cellStyle name="Normal 31 15" xfId="43620"/>
    <cellStyle name="Normal 31 16" xfId="43621"/>
    <cellStyle name="Normal 31 17" xfId="43622"/>
    <cellStyle name="Normal 31 18" xfId="43623"/>
    <cellStyle name="Normal 31 19" xfId="43624"/>
    <cellStyle name="Normal 31 2" xfId="43625"/>
    <cellStyle name="Normal 31 20" xfId="43626"/>
    <cellStyle name="Normal 31 21" xfId="43627"/>
    <cellStyle name="Normal 31 3" xfId="43628"/>
    <cellStyle name="Normal 31 4" xfId="43629"/>
    <cellStyle name="Normal 31 5" xfId="43630"/>
    <cellStyle name="Normal 31 6" xfId="43631"/>
    <cellStyle name="Normal 31 7" xfId="43632"/>
    <cellStyle name="Normal 31 8" xfId="43633"/>
    <cellStyle name="Normal 31 9" xfId="43634"/>
    <cellStyle name="Normal 32" xfId="43635"/>
    <cellStyle name="Normal 32 10" xfId="43636"/>
    <cellStyle name="Normal 32 11" xfId="43637"/>
    <cellStyle name="Normal 32 12" xfId="43638"/>
    <cellStyle name="Normal 32 13" xfId="43639"/>
    <cellStyle name="Normal 32 14" xfId="43640"/>
    <cellStyle name="Normal 32 15" xfId="43641"/>
    <cellStyle name="Normal 32 16" xfId="43642"/>
    <cellStyle name="Normal 32 17" xfId="43643"/>
    <cellStyle name="Normal 32 18" xfId="43644"/>
    <cellStyle name="Normal 32 19" xfId="43645"/>
    <cellStyle name="Normal 32 2" xfId="43646"/>
    <cellStyle name="Normal 32 2 2" xfId="43647"/>
    <cellStyle name="Normal 32 2 3" xfId="43648"/>
    <cellStyle name="Normal 32 2 4" xfId="43649"/>
    <cellStyle name="Normal 32 2 5" xfId="43650"/>
    <cellStyle name="Normal 32 2 6" xfId="43651"/>
    <cellStyle name="Normal 32 2 7" xfId="43652"/>
    <cellStyle name="Normal 32 2 8" xfId="43653"/>
    <cellStyle name="Normal 32 2 9" xfId="43654"/>
    <cellStyle name="Normal 32 20" xfId="43655"/>
    <cellStyle name="Normal 32 21" xfId="43656"/>
    <cellStyle name="Normal 32 22" xfId="43657"/>
    <cellStyle name="Normal 32 3" xfId="43658"/>
    <cellStyle name="Normal 32 4" xfId="43659"/>
    <cellStyle name="Normal 32 5" xfId="43660"/>
    <cellStyle name="Normal 32 6" xfId="43661"/>
    <cellStyle name="Normal 32 7" xfId="43662"/>
    <cellStyle name="Normal 32 8" xfId="43663"/>
    <cellStyle name="Normal 32 9" xfId="43664"/>
    <cellStyle name="Normal 33" xfId="43665"/>
    <cellStyle name="Normal 33 10" xfId="43666"/>
    <cellStyle name="Normal 33 11" xfId="43667"/>
    <cellStyle name="Normal 33 12" xfId="43668"/>
    <cellStyle name="Normal 33 13" xfId="43669"/>
    <cellStyle name="Normal 33 14" xfId="43670"/>
    <cellStyle name="Normal 33 15" xfId="43671"/>
    <cellStyle name="Normal 33 16" xfId="43672"/>
    <cellStyle name="Normal 33 17" xfId="43673"/>
    <cellStyle name="Normal 33 18" xfId="43674"/>
    <cellStyle name="Normal 33 19" xfId="43675"/>
    <cellStyle name="Normal 33 2" xfId="43676"/>
    <cellStyle name="Normal 33 20" xfId="43677"/>
    <cellStyle name="Normal 33 21" xfId="43678"/>
    <cellStyle name="Normal 33 3" xfId="43679"/>
    <cellStyle name="Normal 33 4" xfId="43680"/>
    <cellStyle name="Normal 33 5" xfId="43681"/>
    <cellStyle name="Normal 33 6" xfId="43682"/>
    <cellStyle name="Normal 33 7" xfId="43683"/>
    <cellStyle name="Normal 33 8" xfId="43684"/>
    <cellStyle name="Normal 33 9" xfId="43685"/>
    <cellStyle name="Normal 34" xfId="43686"/>
    <cellStyle name="Normal 34 10" xfId="43687"/>
    <cellStyle name="Normal 34 11" xfId="43688"/>
    <cellStyle name="Normal 34 12" xfId="43689"/>
    <cellStyle name="Normal 34 13" xfId="43690"/>
    <cellStyle name="Normal 34 14" xfId="43691"/>
    <cellStyle name="Normal 34 15" xfId="43692"/>
    <cellStyle name="Normal 34 16" xfId="43693"/>
    <cellStyle name="Normal 34 17" xfId="43694"/>
    <cellStyle name="Normal 34 18" xfId="43695"/>
    <cellStyle name="Normal 34 19" xfId="43696"/>
    <cellStyle name="Normal 34 2" xfId="43697"/>
    <cellStyle name="Normal 34 20" xfId="43698"/>
    <cellStyle name="Normal 34 21" xfId="43699"/>
    <cellStyle name="Normal 34 3" xfId="43700"/>
    <cellStyle name="Normal 34 4" xfId="43701"/>
    <cellStyle name="Normal 34 5" xfId="43702"/>
    <cellStyle name="Normal 34 6" xfId="43703"/>
    <cellStyle name="Normal 34 7" xfId="43704"/>
    <cellStyle name="Normal 34 8" xfId="43705"/>
    <cellStyle name="Normal 34 9" xfId="43706"/>
    <cellStyle name="Normal 35" xfId="43707"/>
    <cellStyle name="Normal 35 10" xfId="43708"/>
    <cellStyle name="Normal 35 10 2" xfId="43709"/>
    <cellStyle name="Normal 35 11" xfId="43710"/>
    <cellStyle name="Normal 35 11 2" xfId="43711"/>
    <cellStyle name="Normal 35 12" xfId="43712"/>
    <cellStyle name="Normal 35 12 2" xfId="43713"/>
    <cellStyle name="Normal 35 13" xfId="43714"/>
    <cellStyle name="Normal 35 13 2" xfId="43715"/>
    <cellStyle name="Normal 35 14" xfId="43716"/>
    <cellStyle name="Normal 35 14 2" xfId="43717"/>
    <cellStyle name="Normal 35 15" xfId="43718"/>
    <cellStyle name="Normal 35 15 2" xfId="43719"/>
    <cellStyle name="Normal 35 16" xfId="43720"/>
    <cellStyle name="Normal 35 16 2" xfId="43721"/>
    <cellStyle name="Normal 35 17" xfId="43722"/>
    <cellStyle name="Normal 35 17 2" xfId="43723"/>
    <cellStyle name="Normal 35 18" xfId="43724"/>
    <cellStyle name="Normal 35 18 2" xfId="43725"/>
    <cellStyle name="Normal 35 19" xfId="43726"/>
    <cellStyle name="Normal 35 19 2" xfId="43727"/>
    <cellStyle name="Normal 35 2" xfId="43728"/>
    <cellStyle name="Normal 35 20" xfId="43729"/>
    <cellStyle name="Normal 35 20 2" xfId="43730"/>
    <cellStyle name="Normal 35 21" xfId="43731"/>
    <cellStyle name="Normal 35 21 2" xfId="43732"/>
    <cellStyle name="Normal 35 22" xfId="43733"/>
    <cellStyle name="Normal 35 22 2" xfId="43734"/>
    <cellStyle name="Normal 35 23" xfId="43735"/>
    <cellStyle name="Normal 35 23 2" xfId="43736"/>
    <cellStyle name="Normal 35 24" xfId="43737"/>
    <cellStyle name="Normal 35 24 2" xfId="43738"/>
    <cellStyle name="Normal 35 25" xfId="43739"/>
    <cellStyle name="Normal 35 3" xfId="43740"/>
    <cellStyle name="Normal 35 4" xfId="43741"/>
    <cellStyle name="Normal 35 4 2" xfId="43742"/>
    <cellStyle name="Normal 35 5" xfId="43743"/>
    <cellStyle name="Normal 35 5 2" xfId="43744"/>
    <cellStyle name="Normal 35 6" xfId="43745"/>
    <cellStyle name="Normal 35 6 2" xfId="43746"/>
    <cellStyle name="Normal 35 7" xfId="43747"/>
    <cellStyle name="Normal 35 7 2" xfId="43748"/>
    <cellStyle name="Normal 35 8" xfId="43749"/>
    <cellStyle name="Normal 35 8 2" xfId="43750"/>
    <cellStyle name="Normal 35 9" xfId="43751"/>
    <cellStyle name="Normal 35 9 2" xfId="43752"/>
    <cellStyle name="Normal 36" xfId="43753"/>
    <cellStyle name="Normal 36 10" xfId="43754"/>
    <cellStyle name="Normal 36 10 2" xfId="43755"/>
    <cellStyle name="Normal 36 11" xfId="43756"/>
    <cellStyle name="Normal 36 11 2" xfId="43757"/>
    <cellStyle name="Normal 36 12" xfId="43758"/>
    <cellStyle name="Normal 36 12 2" xfId="43759"/>
    <cellStyle name="Normal 36 13" xfId="43760"/>
    <cellStyle name="Normal 36 13 2" xfId="43761"/>
    <cellStyle name="Normal 36 14" xfId="43762"/>
    <cellStyle name="Normal 36 14 2" xfId="43763"/>
    <cellStyle name="Normal 36 15" xfId="43764"/>
    <cellStyle name="Normal 36 15 2" xfId="43765"/>
    <cellStyle name="Normal 36 16" xfId="43766"/>
    <cellStyle name="Normal 36 16 2" xfId="43767"/>
    <cellStyle name="Normal 36 17" xfId="43768"/>
    <cellStyle name="Normal 36 17 2" xfId="43769"/>
    <cellStyle name="Normal 36 18" xfId="43770"/>
    <cellStyle name="Normal 36 18 2" xfId="43771"/>
    <cellStyle name="Normal 36 19" xfId="43772"/>
    <cellStyle name="Normal 36 19 2" xfId="43773"/>
    <cellStyle name="Normal 36 2" xfId="43774"/>
    <cellStyle name="Normal 36 2 2" xfId="43775"/>
    <cellStyle name="Normal 36 20" xfId="43776"/>
    <cellStyle name="Normal 36 20 2" xfId="43777"/>
    <cellStyle name="Normal 36 21" xfId="43778"/>
    <cellStyle name="Normal 36 21 2" xfId="43779"/>
    <cellStyle name="Normal 36 22" xfId="43780"/>
    <cellStyle name="Normal 36 22 2" xfId="43781"/>
    <cellStyle name="Normal 36 23" xfId="43782"/>
    <cellStyle name="Normal 36 24" xfId="43783"/>
    <cellStyle name="Normal 36 3" xfId="43784"/>
    <cellStyle name="Normal 36 3 2" xfId="43785"/>
    <cellStyle name="Normal 36 4" xfId="43786"/>
    <cellStyle name="Normal 36 4 2" xfId="43787"/>
    <cellStyle name="Normal 36 5" xfId="43788"/>
    <cellStyle name="Normal 36 5 2" xfId="43789"/>
    <cellStyle name="Normal 36 6" xfId="43790"/>
    <cellStyle name="Normal 36 6 2" xfId="43791"/>
    <cellStyle name="Normal 36 7" xfId="43792"/>
    <cellStyle name="Normal 36 7 2" xfId="43793"/>
    <cellStyle name="Normal 36 8" xfId="43794"/>
    <cellStyle name="Normal 36 8 2" xfId="43795"/>
    <cellStyle name="Normal 36 9" xfId="43796"/>
    <cellStyle name="Normal 36 9 2" xfId="43797"/>
    <cellStyle name="Normal 37" xfId="43798"/>
    <cellStyle name="Normal 37 10" xfId="43799"/>
    <cellStyle name="Normal 37 11" xfId="43800"/>
    <cellStyle name="Normal 37 12" xfId="43801"/>
    <cellStyle name="Normal 37 2" xfId="43802"/>
    <cellStyle name="Normal 37 3" xfId="43803"/>
    <cellStyle name="Normal 37 4" xfId="43804"/>
    <cellStyle name="Normal 37 5" xfId="43805"/>
    <cellStyle name="Normal 37 6" xfId="43806"/>
    <cellStyle name="Normal 37 7" xfId="43807"/>
    <cellStyle name="Normal 37 8" xfId="43808"/>
    <cellStyle name="Normal 37 9" xfId="43809"/>
    <cellStyle name="Normal 38" xfId="43810"/>
    <cellStyle name="Normal 38 2" xfId="43811"/>
    <cellStyle name="Normal 38 3" xfId="43812"/>
    <cellStyle name="Normal 38 4" xfId="43813"/>
    <cellStyle name="Normal 38 5" xfId="43814"/>
    <cellStyle name="Normal 38 6" xfId="43815"/>
    <cellStyle name="Normal 38 7" xfId="43816"/>
    <cellStyle name="Normal 38 8" xfId="43817"/>
    <cellStyle name="Normal 38 9" xfId="43818"/>
    <cellStyle name="Normal 39" xfId="43819"/>
    <cellStyle name="Normal 39 2" xfId="43820"/>
    <cellStyle name="Normal 39 2 2" xfId="43821"/>
    <cellStyle name="Normal 39 2 3" xfId="43822"/>
    <cellStyle name="Normal 39 2 4" xfId="43823"/>
    <cellStyle name="Normal 39 2 5" xfId="43824"/>
    <cellStyle name="Normal 39 3" xfId="43825"/>
    <cellStyle name="Normal 39 3 2" xfId="43826"/>
    <cellStyle name="Normal 39 3 3" xfId="43827"/>
    <cellStyle name="Normal 39 3 4" xfId="43828"/>
    <cellStyle name="Normal 39 3 5" xfId="43829"/>
    <cellStyle name="Normal 39 4" xfId="43830"/>
    <cellStyle name="Normal 39 4 2" xfId="43831"/>
    <cellStyle name="Normal 39 5" xfId="43832"/>
    <cellStyle name="Normal 39 5 2" xfId="43833"/>
    <cellStyle name="Normal 4" xfId="43834"/>
    <cellStyle name="Normal 4 10" xfId="43835"/>
    <cellStyle name="Normal 4 10 10" xfId="43836"/>
    <cellStyle name="Normal 4 10 2" xfId="43837"/>
    <cellStyle name="Normal 4 10 2 2" xfId="43838"/>
    <cellStyle name="Normal 4 10 2 3" xfId="43839"/>
    <cellStyle name="Normal 4 10 2 4" xfId="43840"/>
    <cellStyle name="Normal 4 10 2 5" xfId="43841"/>
    <cellStyle name="Normal 4 10 2 6" xfId="43842"/>
    <cellStyle name="Normal 4 10 2 7" xfId="43843"/>
    <cellStyle name="Normal 4 10 2 8" xfId="43844"/>
    <cellStyle name="Normal 4 10 2 9" xfId="43845"/>
    <cellStyle name="Normal 4 10 3" xfId="43846"/>
    <cellStyle name="Normal 4 10 4" xfId="43847"/>
    <cellStyle name="Normal 4 10 5" xfId="43848"/>
    <cellStyle name="Normal 4 10 6" xfId="43849"/>
    <cellStyle name="Normal 4 10 7" xfId="43850"/>
    <cellStyle name="Normal 4 10 8" xfId="43851"/>
    <cellStyle name="Normal 4 10 9" xfId="43852"/>
    <cellStyle name="Normal 4 11" xfId="43853"/>
    <cellStyle name="Normal 4 12" xfId="43854"/>
    <cellStyle name="Normal 4 12 10" xfId="43855"/>
    <cellStyle name="Normal 4 12 2" xfId="43856"/>
    <cellStyle name="Normal 4 12 2 2" xfId="43857"/>
    <cellStyle name="Normal 4 12 2 3" xfId="43858"/>
    <cellStyle name="Normal 4 12 2 4" xfId="43859"/>
    <cellStyle name="Normal 4 12 2 5" xfId="43860"/>
    <cellStyle name="Normal 4 12 2 6" xfId="43861"/>
    <cellStyle name="Normal 4 12 2 7" xfId="43862"/>
    <cellStyle name="Normal 4 12 2 8" xfId="43863"/>
    <cellStyle name="Normal 4 12 2 9" xfId="43864"/>
    <cellStyle name="Normal 4 12 3" xfId="43865"/>
    <cellStyle name="Normal 4 12 4" xfId="43866"/>
    <cellStyle name="Normal 4 12 5" xfId="43867"/>
    <cellStyle name="Normal 4 12 6" xfId="43868"/>
    <cellStyle name="Normal 4 12 7" xfId="43869"/>
    <cellStyle name="Normal 4 12 8" xfId="43870"/>
    <cellStyle name="Normal 4 12 9" xfId="43871"/>
    <cellStyle name="Normal 4 13" xfId="43872"/>
    <cellStyle name="Normal 4 13 10" xfId="43873"/>
    <cellStyle name="Normal 4 13 2" xfId="43874"/>
    <cellStyle name="Normal 4 13 2 2" xfId="43875"/>
    <cellStyle name="Normal 4 13 2 3" xfId="43876"/>
    <cellStyle name="Normal 4 13 2 4" xfId="43877"/>
    <cellStyle name="Normal 4 13 2 5" xfId="43878"/>
    <cellStyle name="Normal 4 13 2 6" xfId="43879"/>
    <cellStyle name="Normal 4 13 2 7" xfId="43880"/>
    <cellStyle name="Normal 4 13 2 8" xfId="43881"/>
    <cellStyle name="Normal 4 13 2 9" xfId="43882"/>
    <cellStyle name="Normal 4 13 3" xfId="43883"/>
    <cellStyle name="Normal 4 13 4" xfId="43884"/>
    <cellStyle name="Normal 4 13 5" xfId="43885"/>
    <cellStyle name="Normal 4 13 6" xfId="43886"/>
    <cellStyle name="Normal 4 13 7" xfId="43887"/>
    <cellStyle name="Normal 4 13 8" xfId="43888"/>
    <cellStyle name="Normal 4 13 9" xfId="43889"/>
    <cellStyle name="Normal 4 14" xfId="43890"/>
    <cellStyle name="Normal 4 14 2" xfId="43891"/>
    <cellStyle name="Normal 4 14 3" xfId="43892"/>
    <cellStyle name="Normal 4 14 4" xfId="43893"/>
    <cellStyle name="Normal 4 14 5" xfId="43894"/>
    <cellStyle name="Normal 4 15" xfId="43895"/>
    <cellStyle name="Normal 4 16" xfId="43896"/>
    <cellStyle name="Normal 4 17" xfId="43897"/>
    <cellStyle name="Normal 4 18" xfId="43898"/>
    <cellStyle name="Normal 4 19" xfId="43899"/>
    <cellStyle name="Normal 4 2" xfId="43900"/>
    <cellStyle name="Normal 4 2 2" xfId="43901"/>
    <cellStyle name="Normal 4 2 3" xfId="43902"/>
    <cellStyle name="Normal 4 2 4" xfId="43903"/>
    <cellStyle name="Normal 4 20" xfId="43904"/>
    <cellStyle name="Normal 4 21" xfId="43905"/>
    <cellStyle name="Normal 4 22" xfId="43906"/>
    <cellStyle name="Normal 4 23" xfId="43907"/>
    <cellStyle name="Normal 4 24" xfId="43908"/>
    <cellStyle name="Normal 4 25" xfId="43909"/>
    <cellStyle name="Normal 4 26" xfId="43910"/>
    <cellStyle name="Normal 4 27" xfId="43911"/>
    <cellStyle name="Normal 4 28" xfId="43912"/>
    <cellStyle name="Normal 4 29" xfId="43913"/>
    <cellStyle name="Normal 4 3" xfId="43914"/>
    <cellStyle name="Normal 4 3 2" xfId="43915"/>
    <cellStyle name="Normal 4 3 3" xfId="43916"/>
    <cellStyle name="Normal 4 30" xfId="43917"/>
    <cellStyle name="Normal 4 31" xfId="43918"/>
    <cellStyle name="Normal 4 32" xfId="43919"/>
    <cellStyle name="Normal 4 33" xfId="43920"/>
    <cellStyle name="Normal 4 34" xfId="43921"/>
    <cellStyle name="Normal 4 35" xfId="43922"/>
    <cellStyle name="Normal 4 4" xfId="43923"/>
    <cellStyle name="Normal 4 4 2" xfId="43924"/>
    <cellStyle name="Normal 4 4 3" xfId="43925"/>
    <cellStyle name="Normal 4 5" xfId="43926"/>
    <cellStyle name="Normal 4 5 2" xfId="43927"/>
    <cellStyle name="Normal 4 5 3" xfId="43928"/>
    <cellStyle name="Normal 4 6" xfId="43929"/>
    <cellStyle name="Normal 4 7" xfId="43930"/>
    <cellStyle name="Normal 4 7 2" xfId="43931"/>
    <cellStyle name="Normal 4 7 3" xfId="43932"/>
    <cellStyle name="Normal 4 7 4" xfId="43933"/>
    <cellStyle name="Normal 4 7 5" xfId="43934"/>
    <cellStyle name="Normal 4 7 6" xfId="43935"/>
    <cellStyle name="Normal 4 7 7" xfId="43936"/>
    <cellStyle name="Normal 4 7 8" xfId="43937"/>
    <cellStyle name="Normal 4 7 9" xfId="43938"/>
    <cellStyle name="Normal 4 8" xfId="43939"/>
    <cellStyle name="Normal 4 8 10" xfId="43940"/>
    <cellStyle name="Normal 4 8 2" xfId="43941"/>
    <cellStyle name="Normal 4 8 2 2" xfId="43942"/>
    <cellStyle name="Normal 4 8 2 3" xfId="43943"/>
    <cellStyle name="Normal 4 8 2 4" xfId="43944"/>
    <cellStyle name="Normal 4 8 2 5" xfId="43945"/>
    <cellStyle name="Normal 4 8 2 6" xfId="43946"/>
    <cellStyle name="Normal 4 8 2 7" xfId="43947"/>
    <cellStyle name="Normal 4 8 2 8" xfId="43948"/>
    <cellStyle name="Normal 4 8 2 9" xfId="43949"/>
    <cellStyle name="Normal 4 8 3" xfId="43950"/>
    <cellStyle name="Normal 4 8 4" xfId="43951"/>
    <cellStyle name="Normal 4 8 5" xfId="43952"/>
    <cellStyle name="Normal 4 8 6" xfId="43953"/>
    <cellStyle name="Normal 4 8 7" xfId="43954"/>
    <cellStyle name="Normal 4 8 8" xfId="43955"/>
    <cellStyle name="Normal 4 8 9" xfId="43956"/>
    <cellStyle name="Normal 4 9" xfId="43957"/>
    <cellStyle name="Normal 4 9 10" xfId="43958"/>
    <cellStyle name="Normal 4 9 2" xfId="43959"/>
    <cellStyle name="Normal 4 9 2 2" xfId="43960"/>
    <cellStyle name="Normal 4 9 2 3" xfId="43961"/>
    <cellStyle name="Normal 4 9 2 4" xfId="43962"/>
    <cellStyle name="Normal 4 9 2 5" xfId="43963"/>
    <cellStyle name="Normal 4 9 2 6" xfId="43964"/>
    <cellStyle name="Normal 4 9 2 7" xfId="43965"/>
    <cellStyle name="Normal 4 9 2 8" xfId="43966"/>
    <cellStyle name="Normal 4 9 2 9" xfId="43967"/>
    <cellStyle name="Normal 4 9 3" xfId="43968"/>
    <cellStyle name="Normal 4 9 4" xfId="43969"/>
    <cellStyle name="Normal 4 9 5" xfId="43970"/>
    <cellStyle name="Normal 4 9 6" xfId="43971"/>
    <cellStyle name="Normal 4 9 7" xfId="43972"/>
    <cellStyle name="Normal 4 9 8" xfId="43973"/>
    <cellStyle name="Normal 4 9 9" xfId="43974"/>
    <cellStyle name="Normal 4_Oblig11" xfId="43975"/>
    <cellStyle name="Normal 40" xfId="43976"/>
    <cellStyle name="Normal 40 2" xfId="43977"/>
    <cellStyle name="Normal 40 3" xfId="43978"/>
    <cellStyle name="Normal 40 3 2" xfId="43979"/>
    <cellStyle name="Normal 41" xfId="43980"/>
    <cellStyle name="Normal 41 2" xfId="43981"/>
    <cellStyle name="Normal 42" xfId="43982"/>
    <cellStyle name="Normal 42 2" xfId="43983"/>
    <cellStyle name="Normal 42 2 2" xfId="43984"/>
    <cellStyle name="Normal 42 2 3" xfId="43985"/>
    <cellStyle name="Normal 42 2 4" xfId="43986"/>
    <cellStyle name="Normal 42 2 5" xfId="43987"/>
    <cellStyle name="Normal 42 2 6" xfId="43988"/>
    <cellStyle name="Normal 42 2 7" xfId="43989"/>
    <cellStyle name="Normal 42 2 8" xfId="43990"/>
    <cellStyle name="Normal 42 2 9" xfId="43991"/>
    <cellStyle name="Normal 42 3" xfId="43992"/>
    <cellStyle name="Normal 42 3 2" xfId="43993"/>
    <cellStyle name="Normal 42 3 3" xfId="43994"/>
    <cellStyle name="Normal 42 3 4" xfId="43995"/>
    <cellStyle name="Normal 42 3 5" xfId="43996"/>
    <cellStyle name="Normal 42 3 6" xfId="43997"/>
    <cellStyle name="Normal 42 3 7" xfId="43998"/>
    <cellStyle name="Normal 42 3 8" xfId="43999"/>
    <cellStyle name="Normal 42 3 9" xfId="44000"/>
    <cellStyle name="Normal 42 4" xfId="44001"/>
    <cellStyle name="Normal 42 4 2" xfId="44002"/>
    <cellStyle name="Normal 42 4 3" xfId="44003"/>
    <cellStyle name="Normal 42 4 4" xfId="44004"/>
    <cellStyle name="Normal 42 4 5" xfId="44005"/>
    <cellStyle name="Normal 42 4 6" xfId="44006"/>
    <cellStyle name="Normal 42 4 7" xfId="44007"/>
    <cellStyle name="Normal 42 4 8" xfId="44008"/>
    <cellStyle name="Normal 42 4 9" xfId="44009"/>
    <cellStyle name="Normal 42 5" xfId="44010"/>
    <cellStyle name="Normal 42 5 2" xfId="44011"/>
    <cellStyle name="Normal 42 5 3" xfId="44012"/>
    <cellStyle name="Normal 42 5 4" xfId="44013"/>
    <cellStyle name="Normal 42 5 5" xfId="44014"/>
    <cellStyle name="Normal 42 5 6" xfId="44015"/>
    <cellStyle name="Normal 42 5 7" xfId="44016"/>
    <cellStyle name="Normal 42 5 8" xfId="44017"/>
    <cellStyle name="Normal 42 5 9" xfId="44018"/>
    <cellStyle name="Normal 43" xfId="44019"/>
    <cellStyle name="Normal 43 2" xfId="44020"/>
    <cellStyle name="Normal 44" xfId="44021"/>
    <cellStyle name="Normal 44 2" xfId="44022"/>
    <cellStyle name="Normal 45" xfId="44023"/>
    <cellStyle name="Normal 46" xfId="44024"/>
    <cellStyle name="Normal 46 2" xfId="44025"/>
    <cellStyle name="Normal 47" xfId="44026"/>
    <cellStyle name="Normal 47 2" xfId="44027"/>
    <cellStyle name="Normal 48" xfId="44028"/>
    <cellStyle name="Normal 48 2" xfId="44029"/>
    <cellStyle name="Normal 48 2 2" xfId="44030"/>
    <cellStyle name="Normal 48 2 2 2" xfId="44031"/>
    <cellStyle name="Normal 48 2 2 2 2" xfId="44032"/>
    <cellStyle name="Normal 48 2 2 2 2 2" xfId="44033"/>
    <cellStyle name="Normal 48 2 2 2 2 2 2" xfId="44034"/>
    <cellStyle name="Normal 48 2 2 2 2 2 2 2" xfId="44035"/>
    <cellStyle name="Normal 48 2 2 2 2 2 3" xfId="44036"/>
    <cellStyle name="Normal 48 2 2 2 2 2 3 2" xfId="44037"/>
    <cellStyle name="Normal 48 2 2 2 2 2 4" xfId="44038"/>
    <cellStyle name="Normal 48 2 2 2 2 3" xfId="44039"/>
    <cellStyle name="Normal 48 2 2 2 2 3 2" xfId="44040"/>
    <cellStyle name="Normal 48 2 2 2 2 4" xfId="44041"/>
    <cellStyle name="Normal 48 2 2 2 2 4 2" xfId="44042"/>
    <cellStyle name="Normal 48 2 2 2 2 5" xfId="44043"/>
    <cellStyle name="Normal 48 2 2 2 3" xfId="44044"/>
    <cellStyle name="Normal 48 2 2 2 3 2" xfId="44045"/>
    <cellStyle name="Normal 48 2 2 2 3 2 2" xfId="44046"/>
    <cellStyle name="Normal 48 2 2 2 3 3" xfId="44047"/>
    <cellStyle name="Normal 48 2 2 2 3 3 2" xfId="44048"/>
    <cellStyle name="Normal 48 2 2 2 3 4" xfId="44049"/>
    <cellStyle name="Normal 48 2 2 2 4" xfId="44050"/>
    <cellStyle name="Normal 48 2 2 2 4 2" xfId="44051"/>
    <cellStyle name="Normal 48 2 2 2 5" xfId="44052"/>
    <cellStyle name="Normal 48 2 2 2 5 2" xfId="44053"/>
    <cellStyle name="Normal 48 2 2 2 6" xfId="44054"/>
    <cellStyle name="Normal 48 2 2 3" xfId="44055"/>
    <cellStyle name="Normal 48 2 2 3 2" xfId="44056"/>
    <cellStyle name="Normal 48 2 2 3 2 2" xfId="44057"/>
    <cellStyle name="Normal 48 2 2 3 2 2 2" xfId="44058"/>
    <cellStyle name="Normal 48 2 2 3 2 2 2 2" xfId="44059"/>
    <cellStyle name="Normal 48 2 2 3 2 2 3" xfId="44060"/>
    <cellStyle name="Normal 48 2 2 3 2 2 3 2" xfId="44061"/>
    <cellStyle name="Normal 48 2 2 3 2 2 4" xfId="44062"/>
    <cellStyle name="Normal 48 2 2 3 2 3" xfId="44063"/>
    <cellStyle name="Normal 48 2 2 3 2 3 2" xfId="44064"/>
    <cellStyle name="Normal 48 2 2 3 2 4" xfId="44065"/>
    <cellStyle name="Normal 48 2 2 3 2 4 2" xfId="44066"/>
    <cellStyle name="Normal 48 2 2 3 2 5" xfId="44067"/>
    <cellStyle name="Normal 48 2 2 3 3" xfId="44068"/>
    <cellStyle name="Normal 48 2 2 3 3 2" xfId="44069"/>
    <cellStyle name="Normal 48 2 2 3 3 2 2" xfId="44070"/>
    <cellStyle name="Normal 48 2 2 3 3 3" xfId="44071"/>
    <cellStyle name="Normal 48 2 2 3 3 3 2" xfId="44072"/>
    <cellStyle name="Normal 48 2 2 3 3 4" xfId="44073"/>
    <cellStyle name="Normal 48 2 2 3 4" xfId="44074"/>
    <cellStyle name="Normal 48 2 2 3 4 2" xfId="44075"/>
    <cellStyle name="Normal 48 2 2 3 5" xfId="44076"/>
    <cellStyle name="Normal 48 2 2 3 5 2" xfId="44077"/>
    <cellStyle name="Normal 48 2 2 3 6" xfId="44078"/>
    <cellStyle name="Normal 48 2 2 4" xfId="44079"/>
    <cellStyle name="Normal 48 2 2 4 2" xfId="44080"/>
    <cellStyle name="Normal 48 2 2 4 2 2" xfId="44081"/>
    <cellStyle name="Normal 48 2 2 4 2 2 2" xfId="44082"/>
    <cellStyle name="Normal 48 2 2 4 2 3" xfId="44083"/>
    <cellStyle name="Normal 48 2 2 4 2 3 2" xfId="44084"/>
    <cellStyle name="Normal 48 2 2 4 2 4" xfId="44085"/>
    <cellStyle name="Normal 48 2 2 4 3" xfId="44086"/>
    <cellStyle name="Normal 48 2 2 4 3 2" xfId="44087"/>
    <cellStyle name="Normal 48 2 2 4 4" xfId="44088"/>
    <cellStyle name="Normal 48 2 2 4 4 2" xfId="44089"/>
    <cellStyle name="Normal 48 2 2 4 5" xfId="44090"/>
    <cellStyle name="Normal 48 2 2 5" xfId="44091"/>
    <cellStyle name="Normal 48 2 2 5 2" xfId="44092"/>
    <cellStyle name="Normal 48 2 2 5 2 2" xfId="44093"/>
    <cellStyle name="Normal 48 2 2 5 3" xfId="44094"/>
    <cellStyle name="Normal 48 2 2 5 3 2" xfId="44095"/>
    <cellStyle name="Normal 48 2 2 5 4" xfId="44096"/>
    <cellStyle name="Normal 48 2 2 6" xfId="44097"/>
    <cellStyle name="Normal 48 2 2 6 2" xfId="44098"/>
    <cellStyle name="Normal 48 2 2 7" xfId="44099"/>
    <cellStyle name="Normal 48 2 2 7 2" xfId="44100"/>
    <cellStyle name="Normal 48 2 2 8" xfId="44101"/>
    <cellStyle name="Normal 48 2 3" xfId="44102"/>
    <cellStyle name="Normal 48 2 3 2" xfId="44103"/>
    <cellStyle name="Normal 48 2 3 2 2" xfId="44104"/>
    <cellStyle name="Normal 48 2 3 2 2 2" xfId="44105"/>
    <cellStyle name="Normal 48 2 3 2 2 2 2" xfId="44106"/>
    <cellStyle name="Normal 48 2 3 2 2 3" xfId="44107"/>
    <cellStyle name="Normal 48 2 3 2 2 3 2" xfId="44108"/>
    <cellStyle name="Normal 48 2 3 2 2 4" xfId="44109"/>
    <cellStyle name="Normal 48 2 3 2 3" xfId="44110"/>
    <cellStyle name="Normal 48 2 3 2 3 2" xfId="44111"/>
    <cellStyle name="Normal 48 2 3 2 4" xfId="44112"/>
    <cellStyle name="Normal 48 2 3 2 4 2" xfId="44113"/>
    <cellStyle name="Normal 48 2 3 2 5" xfId="44114"/>
    <cellStyle name="Normal 48 2 3 3" xfId="44115"/>
    <cellStyle name="Normal 48 2 3 3 2" xfId="44116"/>
    <cellStyle name="Normal 48 2 3 3 2 2" xfId="44117"/>
    <cellStyle name="Normal 48 2 3 3 3" xfId="44118"/>
    <cellStyle name="Normal 48 2 3 3 3 2" xfId="44119"/>
    <cellStyle name="Normal 48 2 3 3 4" xfId="44120"/>
    <cellStyle name="Normal 48 2 3 4" xfId="44121"/>
    <cellStyle name="Normal 48 2 3 4 2" xfId="44122"/>
    <cellStyle name="Normal 48 2 3 5" xfId="44123"/>
    <cellStyle name="Normal 48 2 3 5 2" xfId="44124"/>
    <cellStyle name="Normal 48 2 3 6" xfId="44125"/>
    <cellStyle name="Normal 48 2 4" xfId="44126"/>
    <cellStyle name="Normal 48 2 4 2" xfId="44127"/>
    <cellStyle name="Normal 48 2 4 2 2" xfId="44128"/>
    <cellStyle name="Normal 48 2 4 2 2 2" xfId="44129"/>
    <cellStyle name="Normal 48 2 4 2 2 2 2" xfId="44130"/>
    <cellStyle name="Normal 48 2 4 2 2 3" xfId="44131"/>
    <cellStyle name="Normal 48 2 4 2 2 3 2" xfId="44132"/>
    <cellStyle name="Normal 48 2 4 2 2 4" xfId="44133"/>
    <cellStyle name="Normal 48 2 4 2 3" xfId="44134"/>
    <cellStyle name="Normal 48 2 4 2 3 2" xfId="44135"/>
    <cellStyle name="Normal 48 2 4 2 4" xfId="44136"/>
    <cellStyle name="Normal 48 2 4 2 4 2" xfId="44137"/>
    <cellStyle name="Normal 48 2 4 2 5" xfId="44138"/>
    <cellStyle name="Normal 48 2 4 3" xfId="44139"/>
    <cellStyle name="Normal 48 2 4 3 2" xfId="44140"/>
    <cellStyle name="Normal 48 2 4 3 2 2" xfId="44141"/>
    <cellStyle name="Normal 48 2 4 3 3" xfId="44142"/>
    <cellStyle name="Normal 48 2 4 3 3 2" xfId="44143"/>
    <cellStyle name="Normal 48 2 4 3 4" xfId="44144"/>
    <cellStyle name="Normal 48 2 4 4" xfId="44145"/>
    <cellStyle name="Normal 48 2 4 4 2" xfId="44146"/>
    <cellStyle name="Normal 48 2 4 5" xfId="44147"/>
    <cellStyle name="Normal 48 2 4 5 2" xfId="44148"/>
    <cellStyle name="Normal 48 2 4 6" xfId="44149"/>
    <cellStyle name="Normal 48 2 5" xfId="44150"/>
    <cellStyle name="Normal 48 2 5 2" xfId="44151"/>
    <cellStyle name="Normal 48 2 5 2 2" xfId="44152"/>
    <cellStyle name="Normal 48 2 5 2 2 2" xfId="44153"/>
    <cellStyle name="Normal 48 2 5 2 3" xfId="44154"/>
    <cellStyle name="Normal 48 2 5 2 3 2" xfId="44155"/>
    <cellStyle name="Normal 48 2 5 2 4" xfId="44156"/>
    <cellStyle name="Normal 48 2 5 3" xfId="44157"/>
    <cellStyle name="Normal 48 2 5 3 2" xfId="44158"/>
    <cellStyle name="Normal 48 2 5 4" xfId="44159"/>
    <cellStyle name="Normal 48 2 5 4 2" xfId="44160"/>
    <cellStyle name="Normal 48 2 5 5" xfId="44161"/>
    <cellStyle name="Normal 48 2 6" xfId="44162"/>
    <cellStyle name="Normal 48 2 6 2" xfId="44163"/>
    <cellStyle name="Normal 48 2 6 2 2" xfId="44164"/>
    <cellStyle name="Normal 48 2 6 3" xfId="44165"/>
    <cellStyle name="Normal 48 2 6 3 2" xfId="44166"/>
    <cellStyle name="Normal 48 2 6 4" xfId="44167"/>
    <cellStyle name="Normal 48 2 7" xfId="44168"/>
    <cellStyle name="Normal 48 2 7 2" xfId="44169"/>
    <cellStyle name="Normal 48 2 8" xfId="44170"/>
    <cellStyle name="Normal 48 2 8 2" xfId="44171"/>
    <cellStyle name="Normal 48 2 9" xfId="44172"/>
    <cellStyle name="Normal 49" xfId="44173"/>
    <cellStyle name="Normal 49 2" xfId="44174"/>
    <cellStyle name="Normal 49 2 2" xfId="44175"/>
    <cellStyle name="Normal 49 2 2 2" xfId="44176"/>
    <cellStyle name="Normal 49 2 2 2 2" xfId="44177"/>
    <cellStyle name="Normal 49 2 2 2 2 2" xfId="44178"/>
    <cellStyle name="Normal 49 2 2 2 2 2 2" xfId="44179"/>
    <cellStyle name="Normal 49 2 2 2 2 2 2 2" xfId="44180"/>
    <cellStyle name="Normal 49 2 2 2 2 2 3" xfId="44181"/>
    <cellStyle name="Normal 49 2 2 2 2 2 3 2" xfId="44182"/>
    <cellStyle name="Normal 49 2 2 2 2 2 4" xfId="44183"/>
    <cellStyle name="Normal 49 2 2 2 2 3" xfId="44184"/>
    <cellStyle name="Normal 49 2 2 2 2 3 2" xfId="44185"/>
    <cellStyle name="Normal 49 2 2 2 2 4" xfId="44186"/>
    <cellStyle name="Normal 49 2 2 2 2 4 2" xfId="44187"/>
    <cellStyle name="Normal 49 2 2 2 2 5" xfId="44188"/>
    <cellStyle name="Normal 49 2 2 2 3" xfId="44189"/>
    <cellStyle name="Normal 49 2 2 2 3 2" xfId="44190"/>
    <cellStyle name="Normal 49 2 2 2 3 2 2" xfId="44191"/>
    <cellStyle name="Normal 49 2 2 2 3 3" xfId="44192"/>
    <cellStyle name="Normal 49 2 2 2 3 3 2" xfId="44193"/>
    <cellStyle name="Normal 49 2 2 2 3 4" xfId="44194"/>
    <cellStyle name="Normal 49 2 2 2 4" xfId="44195"/>
    <cellStyle name="Normal 49 2 2 2 4 2" xfId="44196"/>
    <cellStyle name="Normal 49 2 2 2 5" xfId="44197"/>
    <cellStyle name="Normal 49 2 2 2 5 2" xfId="44198"/>
    <cellStyle name="Normal 49 2 2 2 6" xfId="44199"/>
    <cellStyle name="Normal 49 2 2 3" xfId="44200"/>
    <cellStyle name="Normal 49 2 2 3 2" xfId="44201"/>
    <cellStyle name="Normal 49 2 2 3 2 2" xfId="44202"/>
    <cellStyle name="Normal 49 2 2 3 2 2 2" xfId="44203"/>
    <cellStyle name="Normal 49 2 2 3 2 2 2 2" xfId="44204"/>
    <cellStyle name="Normal 49 2 2 3 2 2 3" xfId="44205"/>
    <cellStyle name="Normal 49 2 2 3 2 2 3 2" xfId="44206"/>
    <cellStyle name="Normal 49 2 2 3 2 2 4" xfId="44207"/>
    <cellStyle name="Normal 49 2 2 3 2 3" xfId="44208"/>
    <cellStyle name="Normal 49 2 2 3 2 3 2" xfId="44209"/>
    <cellStyle name="Normal 49 2 2 3 2 4" xfId="44210"/>
    <cellStyle name="Normal 49 2 2 3 2 4 2" xfId="44211"/>
    <cellStyle name="Normal 49 2 2 3 2 5" xfId="44212"/>
    <cellStyle name="Normal 49 2 2 3 3" xfId="44213"/>
    <cellStyle name="Normal 49 2 2 3 3 2" xfId="44214"/>
    <cellStyle name="Normal 49 2 2 3 3 2 2" xfId="44215"/>
    <cellStyle name="Normal 49 2 2 3 3 3" xfId="44216"/>
    <cellStyle name="Normal 49 2 2 3 3 3 2" xfId="44217"/>
    <cellStyle name="Normal 49 2 2 3 3 4" xfId="44218"/>
    <cellStyle name="Normal 49 2 2 3 4" xfId="44219"/>
    <cellStyle name="Normal 49 2 2 3 4 2" xfId="44220"/>
    <cellStyle name="Normal 49 2 2 3 5" xfId="44221"/>
    <cellStyle name="Normal 49 2 2 3 5 2" xfId="44222"/>
    <cellStyle name="Normal 49 2 2 3 6" xfId="44223"/>
    <cellStyle name="Normal 49 2 2 4" xfId="44224"/>
    <cellStyle name="Normal 49 2 2 4 2" xfId="44225"/>
    <cellStyle name="Normal 49 2 2 4 2 2" xfId="44226"/>
    <cellStyle name="Normal 49 2 2 4 2 2 2" xfId="44227"/>
    <cellStyle name="Normal 49 2 2 4 2 3" xfId="44228"/>
    <cellStyle name="Normal 49 2 2 4 2 3 2" xfId="44229"/>
    <cellStyle name="Normal 49 2 2 4 2 4" xfId="44230"/>
    <cellStyle name="Normal 49 2 2 4 3" xfId="44231"/>
    <cellStyle name="Normal 49 2 2 4 3 2" xfId="44232"/>
    <cellStyle name="Normal 49 2 2 4 4" xfId="44233"/>
    <cellStyle name="Normal 49 2 2 4 4 2" xfId="44234"/>
    <cellStyle name="Normal 49 2 2 4 5" xfId="44235"/>
    <cellStyle name="Normal 49 2 2 5" xfId="44236"/>
    <cellStyle name="Normal 49 2 2 5 2" xfId="44237"/>
    <cellStyle name="Normal 49 2 2 5 2 2" xfId="44238"/>
    <cellStyle name="Normal 49 2 2 5 3" xfId="44239"/>
    <cellStyle name="Normal 49 2 2 5 3 2" xfId="44240"/>
    <cellStyle name="Normal 49 2 2 5 4" xfId="44241"/>
    <cellStyle name="Normal 49 2 2 6" xfId="44242"/>
    <cellStyle name="Normal 49 2 2 6 2" xfId="44243"/>
    <cellStyle name="Normal 49 2 2 7" xfId="44244"/>
    <cellStyle name="Normal 49 2 2 7 2" xfId="44245"/>
    <cellStyle name="Normal 49 2 2 8" xfId="44246"/>
    <cellStyle name="Normal 49 2 3" xfId="44247"/>
    <cellStyle name="Normal 49 2 3 2" xfId="44248"/>
    <cellStyle name="Normal 49 2 3 2 2" xfId="44249"/>
    <cellStyle name="Normal 49 2 3 2 2 2" xfId="44250"/>
    <cellStyle name="Normal 49 2 3 2 2 2 2" xfId="44251"/>
    <cellStyle name="Normal 49 2 3 2 2 3" xfId="44252"/>
    <cellStyle name="Normal 49 2 3 2 2 3 2" xfId="44253"/>
    <cellStyle name="Normal 49 2 3 2 2 4" xfId="44254"/>
    <cellStyle name="Normal 49 2 3 2 3" xfId="44255"/>
    <cellStyle name="Normal 49 2 3 2 3 2" xfId="44256"/>
    <cellStyle name="Normal 49 2 3 2 4" xfId="44257"/>
    <cellStyle name="Normal 49 2 3 2 4 2" xfId="44258"/>
    <cellStyle name="Normal 49 2 3 2 5" xfId="44259"/>
    <cellStyle name="Normal 49 2 3 3" xfId="44260"/>
    <cellStyle name="Normal 49 2 3 3 2" xfId="44261"/>
    <cellStyle name="Normal 49 2 3 3 2 2" xfId="44262"/>
    <cellStyle name="Normal 49 2 3 3 3" xfId="44263"/>
    <cellStyle name="Normal 49 2 3 3 3 2" xfId="44264"/>
    <cellStyle name="Normal 49 2 3 3 4" xfId="44265"/>
    <cellStyle name="Normal 49 2 3 4" xfId="44266"/>
    <cellStyle name="Normal 49 2 3 4 2" xfId="44267"/>
    <cellStyle name="Normal 49 2 3 5" xfId="44268"/>
    <cellStyle name="Normal 49 2 3 5 2" xfId="44269"/>
    <cellStyle name="Normal 49 2 3 6" xfId="44270"/>
    <cellStyle name="Normal 49 2 4" xfId="44271"/>
    <cellStyle name="Normal 49 2 4 2" xfId="44272"/>
    <cellStyle name="Normal 49 2 4 2 2" xfId="44273"/>
    <cellStyle name="Normal 49 2 4 2 2 2" xfId="44274"/>
    <cellStyle name="Normal 49 2 4 2 2 2 2" xfId="44275"/>
    <cellStyle name="Normal 49 2 4 2 2 3" xfId="44276"/>
    <cellStyle name="Normal 49 2 4 2 2 3 2" xfId="44277"/>
    <cellStyle name="Normal 49 2 4 2 2 4" xfId="44278"/>
    <cellStyle name="Normal 49 2 4 2 3" xfId="44279"/>
    <cellStyle name="Normal 49 2 4 2 3 2" xfId="44280"/>
    <cellStyle name="Normal 49 2 4 2 4" xfId="44281"/>
    <cellStyle name="Normal 49 2 4 2 4 2" xfId="44282"/>
    <cellStyle name="Normal 49 2 4 2 5" xfId="44283"/>
    <cellStyle name="Normal 49 2 4 3" xfId="44284"/>
    <cellStyle name="Normal 49 2 4 3 2" xfId="44285"/>
    <cellStyle name="Normal 49 2 4 3 2 2" xfId="44286"/>
    <cellStyle name="Normal 49 2 4 3 3" xfId="44287"/>
    <cellStyle name="Normal 49 2 4 3 3 2" xfId="44288"/>
    <cellStyle name="Normal 49 2 4 3 4" xfId="44289"/>
    <cellStyle name="Normal 49 2 4 4" xfId="44290"/>
    <cellStyle name="Normal 49 2 4 4 2" xfId="44291"/>
    <cellStyle name="Normal 49 2 4 5" xfId="44292"/>
    <cellStyle name="Normal 49 2 4 5 2" xfId="44293"/>
    <cellStyle name="Normal 49 2 4 6" xfId="44294"/>
    <cellStyle name="Normal 49 2 5" xfId="44295"/>
    <cellStyle name="Normal 49 2 5 2" xfId="44296"/>
    <cellStyle name="Normal 49 2 5 2 2" xfId="44297"/>
    <cellStyle name="Normal 49 2 5 2 2 2" xfId="44298"/>
    <cellStyle name="Normal 49 2 5 2 3" xfId="44299"/>
    <cellStyle name="Normal 49 2 5 2 3 2" xfId="44300"/>
    <cellStyle name="Normal 49 2 5 2 4" xfId="44301"/>
    <cellStyle name="Normal 49 2 5 3" xfId="44302"/>
    <cellStyle name="Normal 49 2 5 3 2" xfId="44303"/>
    <cellStyle name="Normal 49 2 5 4" xfId="44304"/>
    <cellStyle name="Normal 49 2 5 4 2" xfId="44305"/>
    <cellStyle name="Normal 49 2 5 5" xfId="44306"/>
    <cellStyle name="Normal 49 2 6" xfId="44307"/>
    <cellStyle name="Normal 49 2 6 2" xfId="44308"/>
    <cellStyle name="Normal 49 2 6 2 2" xfId="44309"/>
    <cellStyle name="Normal 49 2 6 3" xfId="44310"/>
    <cellStyle name="Normal 49 2 6 3 2" xfId="44311"/>
    <cellStyle name="Normal 49 2 6 4" xfId="44312"/>
    <cellStyle name="Normal 49 2 7" xfId="44313"/>
    <cellStyle name="Normal 49 2 7 2" xfId="44314"/>
    <cellStyle name="Normal 49 2 8" xfId="44315"/>
    <cellStyle name="Normal 49 2 8 2" xfId="44316"/>
    <cellStyle name="Normal 49 2 9" xfId="44317"/>
    <cellStyle name="Normal 5" xfId="44318"/>
    <cellStyle name="Normal 5 10" xfId="44319"/>
    <cellStyle name="Normal 5 10 10" xfId="5"/>
    <cellStyle name="Normal 5 10 10 2" xfId="44320"/>
    <cellStyle name="Normal 5 10 2" xfId="44321"/>
    <cellStyle name="Normal 5 10 2 2" xfId="44322"/>
    <cellStyle name="Normal 5 10 2 3" xfId="44323"/>
    <cellStyle name="Normal 5 10 2 4" xfId="44324"/>
    <cellStyle name="Normal 5 10 2 5" xfId="44325"/>
    <cellStyle name="Normal 5 10 2 6" xfId="44326"/>
    <cellStyle name="Normal 5 10 2 7" xfId="44327"/>
    <cellStyle name="Normal 5 10 2 8" xfId="44328"/>
    <cellStyle name="Normal 5 10 2 9" xfId="44329"/>
    <cellStyle name="Normal 5 10 3" xfId="44330"/>
    <cellStyle name="Normal 5 10 4" xfId="44331"/>
    <cellStyle name="Normal 5 10 5" xfId="44332"/>
    <cellStyle name="Normal 5 10 6" xfId="44333"/>
    <cellStyle name="Normal 5 10 7" xfId="44334"/>
    <cellStyle name="Normal 5 10 8" xfId="44335"/>
    <cellStyle name="Normal 5 10 9" xfId="44336"/>
    <cellStyle name="Normal 5 11" xfId="44337"/>
    <cellStyle name="Normal 5 12" xfId="44338"/>
    <cellStyle name="Normal 5 13" xfId="44339"/>
    <cellStyle name="Normal 5 14" xfId="44340"/>
    <cellStyle name="Normal 5 15" xfId="44341"/>
    <cellStyle name="Normal 5 16" xfId="44342"/>
    <cellStyle name="Normal 5 17" xfId="44343"/>
    <cellStyle name="Normal 5 18" xfId="44344"/>
    <cellStyle name="Normal 5 19" xfId="44345"/>
    <cellStyle name="Normal 5 2" xfId="44346"/>
    <cellStyle name="Normal 5 2 2" xfId="44347"/>
    <cellStyle name="Normal 5 2 3" xfId="44348"/>
    <cellStyle name="Normal 5 2 4" xfId="44349"/>
    <cellStyle name="Normal 5 2 5" xfId="44350"/>
    <cellStyle name="Normal 5 2 6" xfId="44351"/>
    <cellStyle name="Normal 5 2 7" xfId="44352"/>
    <cellStyle name="Normal 5 2 8" xfId="44353"/>
    <cellStyle name="Normal 5 2 9" xfId="44354"/>
    <cellStyle name="Normal 5 20" xfId="44355"/>
    <cellStyle name="Normal 5 21" xfId="44356"/>
    <cellStyle name="Normal 5 22" xfId="44357"/>
    <cellStyle name="Normal 5 23" xfId="44358"/>
    <cellStyle name="Normal 5 24" xfId="44359"/>
    <cellStyle name="Normal 5 25" xfId="44360"/>
    <cellStyle name="Normal 5 26" xfId="44361"/>
    <cellStyle name="Normal 5 27" xfId="44362"/>
    <cellStyle name="Normal 5 28" xfId="44363"/>
    <cellStyle name="Normal 5 29" xfId="44364"/>
    <cellStyle name="Normal 5 3" xfId="44365"/>
    <cellStyle name="Normal 5 3 2" xfId="44366"/>
    <cellStyle name="Normal 5 3 3" xfId="44367"/>
    <cellStyle name="Normal 5 3 4" xfId="44368"/>
    <cellStyle name="Normal 5 3 5" xfId="44369"/>
    <cellStyle name="Normal 5 3 6" xfId="44370"/>
    <cellStyle name="Normal 5 3 7" xfId="44371"/>
    <cellStyle name="Normal 5 3 8" xfId="44372"/>
    <cellStyle name="Normal 5 3 9" xfId="44373"/>
    <cellStyle name="Normal 5 30" xfId="44374"/>
    <cellStyle name="Normal 5 31" xfId="44375"/>
    <cellStyle name="Normal 5 32" xfId="44376"/>
    <cellStyle name="Normal 5 33" xfId="44377"/>
    <cellStyle name="Normal 5 34" xfId="44378"/>
    <cellStyle name="Normal 5 35" xfId="44379"/>
    <cellStyle name="Normal 5 36" xfId="44380"/>
    <cellStyle name="Normal 5 4" xfId="44381"/>
    <cellStyle name="Normal 5 4 2" xfId="44382"/>
    <cellStyle name="Normal 5 4 3" xfId="44383"/>
    <cellStyle name="Normal 5 4 4" xfId="44384"/>
    <cellStyle name="Normal 5 4 5" xfId="44385"/>
    <cellStyle name="Normal 5 4 6" xfId="44386"/>
    <cellStyle name="Normal 5 4 7" xfId="44387"/>
    <cellStyle name="Normal 5 4 8" xfId="44388"/>
    <cellStyle name="Normal 5 4 9" xfId="44389"/>
    <cellStyle name="Normal 5 5" xfId="44390"/>
    <cellStyle name="Normal 5 5 2" xfId="44391"/>
    <cellStyle name="Normal 5 5 3" xfId="44392"/>
    <cellStyle name="Normal 5 5 4" xfId="44393"/>
    <cellStyle name="Normal 5 5 5" xfId="44394"/>
    <cellStyle name="Normal 5 5 6" xfId="44395"/>
    <cellStyle name="Normal 5 5 7" xfId="44396"/>
    <cellStyle name="Normal 5 5 8" xfId="44397"/>
    <cellStyle name="Normal 5 5 9" xfId="44398"/>
    <cellStyle name="Normal 5 6" xfId="44399"/>
    <cellStyle name="Normal 5 6 10" xfId="44400"/>
    <cellStyle name="Normal 5 6 2" xfId="44401"/>
    <cellStyle name="Normal 5 6 2 2" xfId="44402"/>
    <cellStyle name="Normal 5 6 2 3" xfId="44403"/>
    <cellStyle name="Normal 5 6 2 4" xfId="44404"/>
    <cellStyle name="Normal 5 6 2 5" xfId="44405"/>
    <cellStyle name="Normal 5 6 2 6" xfId="44406"/>
    <cellStyle name="Normal 5 6 2 7" xfId="44407"/>
    <cellStyle name="Normal 5 6 2 8" xfId="44408"/>
    <cellStyle name="Normal 5 6 2 9" xfId="44409"/>
    <cellStyle name="Normal 5 6 3" xfId="44410"/>
    <cellStyle name="Normal 5 6 4" xfId="44411"/>
    <cellStyle name="Normal 5 6 5" xfId="44412"/>
    <cellStyle name="Normal 5 6 6" xfId="44413"/>
    <cellStyle name="Normal 5 6 7" xfId="44414"/>
    <cellStyle name="Normal 5 6 8" xfId="44415"/>
    <cellStyle name="Normal 5 6 9" xfId="44416"/>
    <cellStyle name="Normal 5 7" xfId="44417"/>
    <cellStyle name="Normal 5 7 10" xfId="44418"/>
    <cellStyle name="Normal 5 7 2" xfId="44419"/>
    <cellStyle name="Normal 5 7 2 2" xfId="44420"/>
    <cellStyle name="Normal 5 7 2 3" xfId="44421"/>
    <cellStyle name="Normal 5 7 2 4" xfId="44422"/>
    <cellStyle name="Normal 5 7 2 5" xfId="44423"/>
    <cellStyle name="Normal 5 7 2 6" xfId="44424"/>
    <cellStyle name="Normal 5 7 2 7" xfId="44425"/>
    <cellStyle name="Normal 5 7 2 8" xfId="44426"/>
    <cellStyle name="Normal 5 7 2 9" xfId="44427"/>
    <cellStyle name="Normal 5 7 3" xfId="44428"/>
    <cellStyle name="Normal 5 7 4" xfId="44429"/>
    <cellStyle name="Normal 5 7 5" xfId="44430"/>
    <cellStyle name="Normal 5 7 6" xfId="44431"/>
    <cellStyle name="Normal 5 7 7" xfId="44432"/>
    <cellStyle name="Normal 5 7 8" xfId="44433"/>
    <cellStyle name="Normal 5 7 9" xfId="44434"/>
    <cellStyle name="Normal 5 8" xfId="44435"/>
    <cellStyle name="Normal 5 8 10" xfId="44436"/>
    <cellStyle name="Normal 5 8 2" xfId="44437"/>
    <cellStyle name="Normal 5 8 2 2" xfId="44438"/>
    <cellStyle name="Normal 5 8 2 3" xfId="44439"/>
    <cellStyle name="Normal 5 8 2 4" xfId="44440"/>
    <cellStyle name="Normal 5 8 2 5" xfId="44441"/>
    <cellStyle name="Normal 5 8 2 6" xfId="44442"/>
    <cellStyle name="Normal 5 8 2 7" xfId="44443"/>
    <cellStyle name="Normal 5 8 2 8" xfId="44444"/>
    <cellStyle name="Normal 5 8 2 9" xfId="44445"/>
    <cellStyle name="Normal 5 8 3" xfId="44446"/>
    <cellStyle name="Normal 5 8 4" xfId="44447"/>
    <cellStyle name="Normal 5 8 5" xfId="44448"/>
    <cellStyle name="Normal 5 8 6" xfId="44449"/>
    <cellStyle name="Normal 5 8 7" xfId="44450"/>
    <cellStyle name="Normal 5 8 8" xfId="44451"/>
    <cellStyle name="Normal 5 8 9" xfId="44452"/>
    <cellStyle name="Normal 5 9" xfId="44453"/>
    <cellStyle name="Normal 5 9 10" xfId="44454"/>
    <cellStyle name="Normal 5 9 2" xfId="44455"/>
    <cellStyle name="Normal 5 9 2 2" xfId="44456"/>
    <cellStyle name="Normal 5 9 2 3" xfId="44457"/>
    <cellStyle name="Normal 5 9 2 4" xfId="44458"/>
    <cellStyle name="Normal 5 9 2 5" xfId="44459"/>
    <cellStyle name="Normal 5 9 2 6" xfId="44460"/>
    <cellStyle name="Normal 5 9 2 7" xfId="44461"/>
    <cellStyle name="Normal 5 9 2 8" xfId="44462"/>
    <cellStyle name="Normal 5 9 2 9" xfId="44463"/>
    <cellStyle name="Normal 5 9 3" xfId="44464"/>
    <cellStyle name="Normal 5 9 4" xfId="44465"/>
    <cellStyle name="Normal 5 9 5" xfId="44466"/>
    <cellStyle name="Normal 5 9 6" xfId="44467"/>
    <cellStyle name="Normal 5 9 7" xfId="44468"/>
    <cellStyle name="Normal 5 9 8" xfId="44469"/>
    <cellStyle name="Normal 5 9 9" xfId="44470"/>
    <cellStyle name="Normal 50" xfId="44471"/>
    <cellStyle name="Normal 50 2" xfId="44472"/>
    <cellStyle name="Normal 51" xfId="44473"/>
    <cellStyle name="Normal 51 2" xfId="44474"/>
    <cellStyle name="Normal 52" xfId="44475"/>
    <cellStyle name="Normal 52 2" xfId="44476"/>
    <cellStyle name="Normal 53" xfId="44477"/>
    <cellStyle name="Normal 53 2" xfId="44478"/>
    <cellStyle name="Normal 54" xfId="44479"/>
    <cellStyle name="Normal 54 2" xfId="44480"/>
    <cellStyle name="Normal 55" xfId="44481"/>
    <cellStyle name="Normal 55 2" xfId="44482"/>
    <cellStyle name="Normal 56" xfId="44483"/>
    <cellStyle name="Normal 56 2" xfId="44484"/>
    <cellStyle name="Normal 57" xfId="44485"/>
    <cellStyle name="Normal 57 2" xfId="44486"/>
    <cellStyle name="Normal 57 3" xfId="44487"/>
    <cellStyle name="Normal 58" xfId="44488"/>
    <cellStyle name="Normal 59" xfId="44489"/>
    <cellStyle name="Normal 6" xfId="44490"/>
    <cellStyle name="Normal 6 10" xfId="44491"/>
    <cellStyle name="Normal 6 11" xfId="44492"/>
    <cellStyle name="Normal 6 11 2" xfId="44493"/>
    <cellStyle name="Normal 6 11 3" xfId="44494"/>
    <cellStyle name="Normal 6 11 4" xfId="44495"/>
    <cellStyle name="Normal 6 11 5" xfId="44496"/>
    <cellStyle name="Normal 6 11 6" xfId="44497"/>
    <cellStyle name="Normal 6 11 7" xfId="44498"/>
    <cellStyle name="Normal 6 11 8" xfId="44499"/>
    <cellStyle name="Normal 6 11 9" xfId="44500"/>
    <cellStyle name="Normal 6 12" xfId="44501"/>
    <cellStyle name="Normal 6 13" xfId="44502"/>
    <cellStyle name="Normal 6 14" xfId="44503"/>
    <cellStyle name="Normal 6 15" xfId="44504"/>
    <cellStyle name="Normal 6 16" xfId="44505"/>
    <cellStyle name="Normal 6 16 10" xfId="44506"/>
    <cellStyle name="Normal 6 16 2" xfId="44507"/>
    <cellStyle name="Normal 6 16 2 2" xfId="44508"/>
    <cellStyle name="Normal 6 16 2 3" xfId="44509"/>
    <cellStyle name="Normal 6 16 2 4" xfId="44510"/>
    <cellStyle name="Normal 6 16 2 5" xfId="44511"/>
    <cellStyle name="Normal 6 16 2 6" xfId="44512"/>
    <cellStyle name="Normal 6 16 2 7" xfId="44513"/>
    <cellStyle name="Normal 6 16 2 8" xfId="44514"/>
    <cellStyle name="Normal 6 16 2 9" xfId="44515"/>
    <cellStyle name="Normal 6 16 3" xfId="44516"/>
    <cellStyle name="Normal 6 16 4" xfId="44517"/>
    <cellStyle name="Normal 6 16 5" xfId="44518"/>
    <cellStyle name="Normal 6 16 6" xfId="44519"/>
    <cellStyle name="Normal 6 16 7" xfId="44520"/>
    <cellStyle name="Normal 6 16 8" xfId="44521"/>
    <cellStyle name="Normal 6 16 9" xfId="44522"/>
    <cellStyle name="Normal 6 17" xfId="44523"/>
    <cellStyle name="Normal 6 17 10" xfId="44524"/>
    <cellStyle name="Normal 6 17 2" xfId="44525"/>
    <cellStyle name="Normal 6 17 2 2" xfId="44526"/>
    <cellStyle name="Normal 6 17 2 3" xfId="44527"/>
    <cellStyle name="Normal 6 17 2 4" xfId="44528"/>
    <cellStyle name="Normal 6 17 2 5" xfId="44529"/>
    <cellStyle name="Normal 6 17 2 6" xfId="44530"/>
    <cellStyle name="Normal 6 17 2 7" xfId="44531"/>
    <cellStyle name="Normal 6 17 2 8" xfId="44532"/>
    <cellStyle name="Normal 6 17 2 9" xfId="44533"/>
    <cellStyle name="Normal 6 17 3" xfId="44534"/>
    <cellStyle name="Normal 6 17 4" xfId="44535"/>
    <cellStyle name="Normal 6 17 5" xfId="44536"/>
    <cellStyle name="Normal 6 17 6" xfId="44537"/>
    <cellStyle name="Normal 6 17 7" xfId="44538"/>
    <cellStyle name="Normal 6 17 8" xfId="44539"/>
    <cellStyle name="Normal 6 17 9" xfId="44540"/>
    <cellStyle name="Normal 6 18" xfId="44541"/>
    <cellStyle name="Normal 6 18 10" xfId="44542"/>
    <cellStyle name="Normal 6 18 2" xfId="44543"/>
    <cellStyle name="Normal 6 18 2 2" xfId="44544"/>
    <cellStyle name="Normal 6 18 2 3" xfId="44545"/>
    <cellStyle name="Normal 6 18 2 4" xfId="44546"/>
    <cellStyle name="Normal 6 18 2 5" xfId="44547"/>
    <cellStyle name="Normal 6 18 2 6" xfId="44548"/>
    <cellStyle name="Normal 6 18 2 7" xfId="44549"/>
    <cellStyle name="Normal 6 18 2 8" xfId="44550"/>
    <cellStyle name="Normal 6 18 2 9" xfId="44551"/>
    <cellStyle name="Normal 6 18 3" xfId="44552"/>
    <cellStyle name="Normal 6 18 4" xfId="44553"/>
    <cellStyle name="Normal 6 18 5" xfId="44554"/>
    <cellStyle name="Normal 6 18 6" xfId="44555"/>
    <cellStyle name="Normal 6 18 7" xfId="44556"/>
    <cellStyle name="Normal 6 18 8" xfId="44557"/>
    <cellStyle name="Normal 6 18 9" xfId="44558"/>
    <cellStyle name="Normal 6 19" xfId="44559"/>
    <cellStyle name="Normal 6 2" xfId="44560"/>
    <cellStyle name="Normal 6 2 10" xfId="44561"/>
    <cellStyle name="Normal 6 2 11" xfId="44562"/>
    <cellStyle name="Normal 6 2 12" xfId="44563"/>
    <cellStyle name="Normal 6 2 13" xfId="44564"/>
    <cellStyle name="Normal 6 2 14" xfId="44565"/>
    <cellStyle name="Normal 6 2 15" xfId="44566"/>
    <cellStyle name="Normal 6 2 16" xfId="44567"/>
    <cellStyle name="Normal 6 2 17" xfId="44568"/>
    <cellStyle name="Normal 6 2 2" xfId="44569"/>
    <cellStyle name="Normal 6 2 2 2" xfId="44570"/>
    <cellStyle name="Normal 6 2 2 3" xfId="44571"/>
    <cellStyle name="Normal 6 2 2 4" xfId="44572"/>
    <cellStyle name="Normal 6 2 2 5" xfId="44573"/>
    <cellStyle name="Normal 6 2 2 6" xfId="44574"/>
    <cellStyle name="Normal 6 2 2 7" xfId="44575"/>
    <cellStyle name="Normal 6 2 2 8" xfId="44576"/>
    <cellStyle name="Normal 6 2 2 9" xfId="44577"/>
    <cellStyle name="Normal 6 2 3" xfId="44578"/>
    <cellStyle name="Normal 6 2 3 2" xfId="44579"/>
    <cellStyle name="Normal 6 2 3 3" xfId="44580"/>
    <cellStyle name="Normal 6 2 3 4" xfId="44581"/>
    <cellStyle name="Normal 6 2 3 5" xfId="44582"/>
    <cellStyle name="Normal 6 2 3 6" xfId="44583"/>
    <cellStyle name="Normal 6 2 3 7" xfId="44584"/>
    <cellStyle name="Normal 6 2 3 8" xfId="44585"/>
    <cellStyle name="Normal 6 2 3 9" xfId="44586"/>
    <cellStyle name="Normal 6 2 4" xfId="44587"/>
    <cellStyle name="Normal 6 2 4 2" xfId="44588"/>
    <cellStyle name="Normal 6 2 4 3" xfId="44589"/>
    <cellStyle name="Normal 6 2 4 4" xfId="44590"/>
    <cellStyle name="Normal 6 2 4 5" xfId="44591"/>
    <cellStyle name="Normal 6 2 4 6" xfId="44592"/>
    <cellStyle name="Normal 6 2 4 7" xfId="44593"/>
    <cellStyle name="Normal 6 2 4 8" xfId="44594"/>
    <cellStyle name="Normal 6 2 4 9" xfId="44595"/>
    <cellStyle name="Normal 6 2 5" xfId="44596"/>
    <cellStyle name="Normal 6 2 5 2" xfId="44597"/>
    <cellStyle name="Normal 6 2 5 3" xfId="44598"/>
    <cellStyle name="Normal 6 2 5 4" xfId="44599"/>
    <cellStyle name="Normal 6 2 5 5" xfId="44600"/>
    <cellStyle name="Normal 6 2 5 6" xfId="44601"/>
    <cellStyle name="Normal 6 2 5 7" xfId="44602"/>
    <cellStyle name="Normal 6 2 5 8" xfId="44603"/>
    <cellStyle name="Normal 6 2 5 9" xfId="44604"/>
    <cellStyle name="Normal 6 2 6" xfId="44605"/>
    <cellStyle name="Normal 6 2 7" xfId="44606"/>
    <cellStyle name="Normal 6 2 8" xfId="44607"/>
    <cellStyle name="Normal 6 2 9" xfId="44608"/>
    <cellStyle name="Normal 6 20" xfId="44609"/>
    <cellStyle name="Normal 6 21" xfId="44610"/>
    <cellStyle name="Normal 6 22" xfId="44611"/>
    <cellStyle name="Normal 6 23" xfId="44612"/>
    <cellStyle name="Normal 6 24" xfId="44613"/>
    <cellStyle name="Normal 6 25" xfId="44614"/>
    <cellStyle name="Normal 6 26" xfId="44615"/>
    <cellStyle name="Normal 6 27" xfId="44616"/>
    <cellStyle name="Normal 6 3" xfId="44617"/>
    <cellStyle name="Normal 6 3 2" xfId="44618"/>
    <cellStyle name="Normal 6 3 3" xfId="44619"/>
    <cellStyle name="Normal 6 4" xfId="44620"/>
    <cellStyle name="Normal 6 4 2" xfId="44621"/>
    <cellStyle name="Normal 6 4 3" xfId="44622"/>
    <cellStyle name="Normal 6 4 4" xfId="44623"/>
    <cellStyle name="Normal 6 4 5" xfId="44624"/>
    <cellStyle name="Normal 6 4 6" xfId="44625"/>
    <cellStyle name="Normal 6 4 7" xfId="44626"/>
    <cellStyle name="Normal 6 4 8" xfId="44627"/>
    <cellStyle name="Normal 6 4 9" xfId="44628"/>
    <cellStyle name="Normal 6 5" xfId="44629"/>
    <cellStyle name="Normal 6 5 2" xfId="44630"/>
    <cellStyle name="Normal 6 5 3" xfId="44631"/>
    <cellStyle name="Normal 6 5 4" xfId="44632"/>
    <cellStyle name="Normal 6 5 5" xfId="44633"/>
    <cellStyle name="Normal 6 5 6" xfId="44634"/>
    <cellStyle name="Normal 6 5 7" xfId="44635"/>
    <cellStyle name="Normal 6 5 8" xfId="44636"/>
    <cellStyle name="Normal 6 5 9" xfId="44637"/>
    <cellStyle name="Normal 6 6" xfId="44638"/>
    <cellStyle name="Normal 6 7" xfId="44639"/>
    <cellStyle name="Normal 6 8" xfId="44640"/>
    <cellStyle name="Normal 6 9" xfId="44641"/>
    <cellStyle name="Normal 6_Oblig11" xfId="44642"/>
    <cellStyle name="Normal 60" xfId="44643"/>
    <cellStyle name="Normal 61" xfId="44644"/>
    <cellStyle name="Normal 62" xfId="44645"/>
    <cellStyle name="Normal 63" xfId="44646"/>
    <cellStyle name="Normal 64" xfId="44647"/>
    <cellStyle name="Normal 65" xfId="44648"/>
    <cellStyle name="Normal 65 2" xfId="44649"/>
    <cellStyle name="Normal 66" xfId="44650"/>
    <cellStyle name="Normal 67" xfId="44651"/>
    <cellStyle name="Normal 68" xfId="44652"/>
    <cellStyle name="Normal 68 2" xfId="44653"/>
    <cellStyle name="Normal 69" xfId="44654"/>
    <cellStyle name="Normal 7" xfId="44655"/>
    <cellStyle name="Normal 7 10" xfId="44656"/>
    <cellStyle name="Normal 7 11" xfId="44657"/>
    <cellStyle name="Normal 7 12" xfId="44658"/>
    <cellStyle name="Normal 7 13" xfId="44659"/>
    <cellStyle name="Normal 7 14" xfId="44660"/>
    <cellStyle name="Normal 7 15" xfId="44661"/>
    <cellStyle name="Normal 7 15 10" xfId="44662"/>
    <cellStyle name="Normal 7 15 2" xfId="44663"/>
    <cellStyle name="Normal 7 15 2 2" xfId="44664"/>
    <cellStyle name="Normal 7 15 2 3" xfId="44665"/>
    <cellStyle name="Normal 7 15 2 4" xfId="44666"/>
    <cellStyle name="Normal 7 15 2 5" xfId="44667"/>
    <cellStyle name="Normal 7 15 2 6" xfId="44668"/>
    <cellStyle name="Normal 7 15 2 7" xfId="44669"/>
    <cellStyle name="Normal 7 15 2 8" xfId="44670"/>
    <cellStyle name="Normal 7 15 2 9" xfId="44671"/>
    <cellStyle name="Normal 7 15 3" xfId="44672"/>
    <cellStyle name="Normal 7 15 4" xfId="44673"/>
    <cellStyle name="Normal 7 15 5" xfId="44674"/>
    <cellStyle name="Normal 7 15 6" xfId="44675"/>
    <cellStyle name="Normal 7 15 7" xfId="44676"/>
    <cellStyle name="Normal 7 15 8" xfId="44677"/>
    <cellStyle name="Normal 7 15 9" xfId="44678"/>
    <cellStyle name="Normal 7 16" xfId="44679"/>
    <cellStyle name="Normal 7 17" xfId="44680"/>
    <cellStyle name="Normal 7 18" xfId="44681"/>
    <cellStyle name="Normal 7 19" xfId="44682"/>
    <cellStyle name="Normal 7 2" xfId="44683"/>
    <cellStyle name="Normal 7 20" xfId="44684"/>
    <cellStyle name="Normal 7 21" xfId="44685"/>
    <cellStyle name="Normal 7 22" xfId="44686"/>
    <cellStyle name="Normal 7 23" xfId="44687"/>
    <cellStyle name="Normal 7 24" xfId="44688"/>
    <cellStyle name="Normal 7 25" xfId="44689"/>
    <cellStyle name="Normal 7 26" xfId="44690"/>
    <cellStyle name="Normal 7 3" xfId="44691"/>
    <cellStyle name="Normal 7 4" xfId="44692"/>
    <cellStyle name="Normal 7 5" xfId="44693"/>
    <cellStyle name="Normal 7 6" xfId="44694"/>
    <cellStyle name="Normal 7 7" xfId="44695"/>
    <cellStyle name="Normal 7 8" xfId="44696"/>
    <cellStyle name="Normal 7 9" xfId="44697"/>
    <cellStyle name="Normal 70" xfId="44698"/>
    <cellStyle name="Normal 70 2" xfId="44699"/>
    <cellStyle name="Normal 71" xfId="44700"/>
    <cellStyle name="Normal 72" xfId="44701"/>
    <cellStyle name="Normal 73" xfId="44702"/>
    <cellStyle name="Normal 74" xfId="44703"/>
    <cellStyle name="Normal 75" xfId="44704"/>
    <cellStyle name="Normal 76" xfId="44705"/>
    <cellStyle name="Normal 77" xfId="44706"/>
    <cellStyle name="Normal 8" xfId="44707"/>
    <cellStyle name="Normal 8 10" xfId="44708"/>
    <cellStyle name="Normal 8 11" xfId="44709"/>
    <cellStyle name="Normal 8 12" xfId="44710"/>
    <cellStyle name="Normal 8 13" xfId="44711"/>
    <cellStyle name="Normal 8 14" xfId="44712"/>
    <cellStyle name="Normal 8 14 10" xfId="44713"/>
    <cellStyle name="Normal 8 14 2" xfId="44714"/>
    <cellStyle name="Normal 8 14 2 2" xfId="44715"/>
    <cellStyle name="Normal 8 14 2 3" xfId="44716"/>
    <cellStyle name="Normal 8 14 2 4" xfId="44717"/>
    <cellStyle name="Normal 8 14 2 5" xfId="44718"/>
    <cellStyle name="Normal 8 14 2 6" xfId="44719"/>
    <cellStyle name="Normal 8 14 2 7" xfId="44720"/>
    <cellStyle name="Normal 8 14 2 8" xfId="44721"/>
    <cellStyle name="Normal 8 14 2 9" xfId="44722"/>
    <cellStyle name="Normal 8 14 3" xfId="44723"/>
    <cellStyle name="Normal 8 14 4" xfId="44724"/>
    <cellStyle name="Normal 8 14 5" xfId="44725"/>
    <cellStyle name="Normal 8 14 6" xfId="44726"/>
    <cellStyle name="Normal 8 14 7" xfId="44727"/>
    <cellStyle name="Normal 8 14 8" xfId="44728"/>
    <cellStyle name="Normal 8 14 9" xfId="44729"/>
    <cellStyle name="Normal 8 15" xfId="44730"/>
    <cellStyle name="Normal 8 16" xfId="44731"/>
    <cellStyle name="Normal 8 17" xfId="44732"/>
    <cellStyle name="Normal 8 18" xfId="44733"/>
    <cellStyle name="Normal 8 19" xfId="44734"/>
    <cellStyle name="Normal 8 2" xfId="44735"/>
    <cellStyle name="Normal 8 20" xfId="44736"/>
    <cellStyle name="Normal 8 21" xfId="44737"/>
    <cellStyle name="Normal 8 22" xfId="44738"/>
    <cellStyle name="Normal 8 23" xfId="44739"/>
    <cellStyle name="Normal 8 24" xfId="44740"/>
    <cellStyle name="Normal 8 25" xfId="44741"/>
    <cellStyle name="Normal 8 3" xfId="44742"/>
    <cellStyle name="Normal 8 4" xfId="44743"/>
    <cellStyle name="Normal 8 5" xfId="44744"/>
    <cellStyle name="Normal 8 6" xfId="44745"/>
    <cellStyle name="Normal 8 7" xfId="44746"/>
    <cellStyle name="Normal 8 8" xfId="44747"/>
    <cellStyle name="Normal 8 9" xfId="44748"/>
    <cellStyle name="Normal 9" xfId="44749"/>
    <cellStyle name="Normal 9 10" xfId="44750"/>
    <cellStyle name="Normal 9 11" xfId="44751"/>
    <cellStyle name="Normal 9 12" xfId="44752"/>
    <cellStyle name="Normal 9 13" xfId="44753"/>
    <cellStyle name="Normal 9 14" xfId="44754"/>
    <cellStyle name="Normal 9 15" xfId="44755"/>
    <cellStyle name="Normal 9 15 10" xfId="44756"/>
    <cellStyle name="Normal 9 15 2" xfId="44757"/>
    <cellStyle name="Normal 9 15 2 2" xfId="44758"/>
    <cellStyle name="Normal 9 15 2 3" xfId="44759"/>
    <cellStyle name="Normal 9 15 2 4" xfId="44760"/>
    <cellStyle name="Normal 9 15 2 5" xfId="44761"/>
    <cellStyle name="Normal 9 15 2 6" xfId="44762"/>
    <cellStyle name="Normal 9 15 2 7" xfId="44763"/>
    <cellStyle name="Normal 9 15 2 8" xfId="44764"/>
    <cellStyle name="Normal 9 15 2 9" xfId="44765"/>
    <cellStyle name="Normal 9 15 3" xfId="44766"/>
    <cellStyle name="Normal 9 15 4" xfId="44767"/>
    <cellStyle name="Normal 9 15 5" xfId="44768"/>
    <cellStyle name="Normal 9 15 6" xfId="44769"/>
    <cellStyle name="Normal 9 15 7" xfId="44770"/>
    <cellStyle name="Normal 9 15 8" xfId="44771"/>
    <cellStyle name="Normal 9 15 9" xfId="44772"/>
    <cellStyle name="Normal 9 16" xfId="44773"/>
    <cellStyle name="Normal 9 17" xfId="44774"/>
    <cellStyle name="Normal 9 18" xfId="44775"/>
    <cellStyle name="Normal 9 19" xfId="44776"/>
    <cellStyle name="Normal 9 2" xfId="44777"/>
    <cellStyle name="Normal 9 20" xfId="44778"/>
    <cellStyle name="Normal 9 21" xfId="44779"/>
    <cellStyle name="Normal 9 22" xfId="44780"/>
    <cellStyle name="Normal 9 23" xfId="44781"/>
    <cellStyle name="Normal 9 24" xfId="44782"/>
    <cellStyle name="Normal 9 25" xfId="44783"/>
    <cellStyle name="Normal 9 26" xfId="44784"/>
    <cellStyle name="Normal 9 27" xfId="44785"/>
    <cellStyle name="Normal 9 28" xfId="44786"/>
    <cellStyle name="Normal 9 29" xfId="44787"/>
    <cellStyle name="Normal 9 3" xfId="44788"/>
    <cellStyle name="Normal 9 30" xfId="44789"/>
    <cellStyle name="Normal 9 31" xfId="44790"/>
    <cellStyle name="Normal 9 32" xfId="44791"/>
    <cellStyle name="Normal 9 33" xfId="44792"/>
    <cellStyle name="Normal 9 34" xfId="44793"/>
    <cellStyle name="Normal 9 4" xfId="44794"/>
    <cellStyle name="Normal 9 5" xfId="44795"/>
    <cellStyle name="Normal 9 6" xfId="44796"/>
    <cellStyle name="Normal 9 7" xfId="44797"/>
    <cellStyle name="Normal 9 8" xfId="44798"/>
    <cellStyle name="Normal 9 9" xfId="44799"/>
    <cellStyle name="Normal 9_Z - Reportes Auditoria 08 y 09 XX" xfId="44800"/>
    <cellStyle name="Notas 10" xfId="44801"/>
    <cellStyle name="Notas 10 2" xfId="44802"/>
    <cellStyle name="Notas 11" xfId="44803"/>
    <cellStyle name="Notas 11 2" xfId="44804"/>
    <cellStyle name="Notas 12" xfId="44805"/>
    <cellStyle name="Notas 2" xfId="44806"/>
    <cellStyle name="Notas 2 10" xfId="44807"/>
    <cellStyle name="Notas 2 10 10" xfId="44808"/>
    <cellStyle name="Notas 2 10 2" xfId="44809"/>
    <cellStyle name="Notas 2 10 3" xfId="44810"/>
    <cellStyle name="Notas 2 10 4" xfId="44811"/>
    <cellStyle name="Notas 2 10 5" xfId="44812"/>
    <cellStyle name="Notas 2 10 6" xfId="44813"/>
    <cellStyle name="Notas 2 10 7" xfId="44814"/>
    <cellStyle name="Notas 2 10 8" xfId="44815"/>
    <cellStyle name="Notas 2 10 9" xfId="44816"/>
    <cellStyle name="Notas 2 11" xfId="44817"/>
    <cellStyle name="Notas 2 11 10" xfId="44818"/>
    <cellStyle name="Notas 2 11 2" xfId="44819"/>
    <cellStyle name="Notas 2 11 3" xfId="44820"/>
    <cellStyle name="Notas 2 11 4" xfId="44821"/>
    <cellStyle name="Notas 2 11 5" xfId="44822"/>
    <cellStyle name="Notas 2 11 6" xfId="44823"/>
    <cellStyle name="Notas 2 11 7" xfId="44824"/>
    <cellStyle name="Notas 2 11 8" xfId="44825"/>
    <cellStyle name="Notas 2 11 9" xfId="44826"/>
    <cellStyle name="Notas 2 12" xfId="44827"/>
    <cellStyle name="Notas 2 12 10" xfId="44828"/>
    <cellStyle name="Notas 2 12 2" xfId="44829"/>
    <cellStyle name="Notas 2 12 3" xfId="44830"/>
    <cellStyle name="Notas 2 12 4" xfId="44831"/>
    <cellStyle name="Notas 2 12 5" xfId="44832"/>
    <cellStyle name="Notas 2 12 6" xfId="44833"/>
    <cellStyle name="Notas 2 12 7" xfId="44834"/>
    <cellStyle name="Notas 2 12 8" xfId="44835"/>
    <cellStyle name="Notas 2 12 9" xfId="44836"/>
    <cellStyle name="Notas 2 13" xfId="44837"/>
    <cellStyle name="Notas 2 13 10" xfId="44838"/>
    <cellStyle name="Notas 2 13 2" xfId="44839"/>
    <cellStyle name="Notas 2 13 3" xfId="44840"/>
    <cellStyle name="Notas 2 13 4" xfId="44841"/>
    <cellStyle name="Notas 2 13 5" xfId="44842"/>
    <cellStyle name="Notas 2 13 6" xfId="44843"/>
    <cellStyle name="Notas 2 13 7" xfId="44844"/>
    <cellStyle name="Notas 2 13 8" xfId="44845"/>
    <cellStyle name="Notas 2 13 9" xfId="44846"/>
    <cellStyle name="Notas 2 14" xfId="44847"/>
    <cellStyle name="Notas 2 15" xfId="44848"/>
    <cellStyle name="Notas 2 16" xfId="44849"/>
    <cellStyle name="Notas 2 17" xfId="44850"/>
    <cellStyle name="Notas 2 18" xfId="44851"/>
    <cellStyle name="Notas 2 19" xfId="44852"/>
    <cellStyle name="Notas 2 2" xfId="44853"/>
    <cellStyle name="Notas 2 2 10" xfId="44854"/>
    <cellStyle name="Notas 2 2 10 10" xfId="44855"/>
    <cellStyle name="Notas 2 2 10 2" xfId="44856"/>
    <cellStyle name="Notas 2 2 10 3" xfId="44857"/>
    <cellStyle name="Notas 2 2 10 4" xfId="44858"/>
    <cellStyle name="Notas 2 2 10 5" xfId="44859"/>
    <cellStyle name="Notas 2 2 10 6" xfId="44860"/>
    <cellStyle name="Notas 2 2 10 7" xfId="44861"/>
    <cellStyle name="Notas 2 2 10 8" xfId="44862"/>
    <cellStyle name="Notas 2 2 10 9" xfId="44863"/>
    <cellStyle name="Notas 2 2 11" xfId="44864"/>
    <cellStyle name="Notas 2 2 11 10" xfId="44865"/>
    <cellStyle name="Notas 2 2 11 2" xfId="44866"/>
    <cellStyle name="Notas 2 2 11 3" xfId="44867"/>
    <cellStyle name="Notas 2 2 11 4" xfId="44868"/>
    <cellStyle name="Notas 2 2 11 5" xfId="44869"/>
    <cellStyle name="Notas 2 2 11 6" xfId="44870"/>
    <cellStyle name="Notas 2 2 11 7" xfId="44871"/>
    <cellStyle name="Notas 2 2 11 8" xfId="44872"/>
    <cellStyle name="Notas 2 2 11 9" xfId="44873"/>
    <cellStyle name="Notas 2 2 12" xfId="44874"/>
    <cellStyle name="Notas 2 2 12 10" xfId="44875"/>
    <cellStyle name="Notas 2 2 12 2" xfId="44876"/>
    <cellStyle name="Notas 2 2 12 3" xfId="44877"/>
    <cellStyle name="Notas 2 2 12 4" xfId="44878"/>
    <cellStyle name="Notas 2 2 12 5" xfId="44879"/>
    <cellStyle name="Notas 2 2 12 6" xfId="44880"/>
    <cellStyle name="Notas 2 2 12 7" xfId="44881"/>
    <cellStyle name="Notas 2 2 12 8" xfId="44882"/>
    <cellStyle name="Notas 2 2 12 9" xfId="44883"/>
    <cellStyle name="Notas 2 2 13" xfId="44884"/>
    <cellStyle name="Notas 2 2 14" xfId="44885"/>
    <cellStyle name="Notas 2 2 15" xfId="44886"/>
    <cellStyle name="Notas 2 2 16" xfId="44887"/>
    <cellStyle name="Notas 2 2 17" xfId="44888"/>
    <cellStyle name="Notas 2 2 18" xfId="44889"/>
    <cellStyle name="Notas 2 2 19" xfId="44890"/>
    <cellStyle name="Notas 2 2 2" xfId="44891"/>
    <cellStyle name="Notas 2 2 2 10" xfId="44892"/>
    <cellStyle name="Notas 2 2 2 11" xfId="44893"/>
    <cellStyle name="Notas 2 2 2 2" xfId="44894"/>
    <cellStyle name="Notas 2 2 2 2 2" xfId="44895"/>
    <cellStyle name="Notas 2 2 2 3" xfId="44896"/>
    <cellStyle name="Notas 2 2 2 3 2" xfId="44897"/>
    <cellStyle name="Notas 2 2 2 4" xfId="44898"/>
    <cellStyle name="Notas 2 2 2 4 2" xfId="44899"/>
    <cellStyle name="Notas 2 2 2 5" xfId="44900"/>
    <cellStyle name="Notas 2 2 2 5 2" xfId="44901"/>
    <cellStyle name="Notas 2 2 2 6" xfId="44902"/>
    <cellStyle name="Notas 2 2 2 7" xfId="44903"/>
    <cellStyle name="Notas 2 2 2 8" xfId="44904"/>
    <cellStyle name="Notas 2 2 2 9" xfId="44905"/>
    <cellStyle name="Notas 2 2 20" xfId="44906"/>
    <cellStyle name="Notas 2 2 21" xfId="44907"/>
    <cellStyle name="Notas 2 2 22" xfId="44908"/>
    <cellStyle name="Notas 2 2 3" xfId="44909"/>
    <cellStyle name="Notas 2 2 3 10" xfId="44910"/>
    <cellStyle name="Notas 2 2 3 11" xfId="44911"/>
    <cellStyle name="Notas 2 2 3 2" xfId="44912"/>
    <cellStyle name="Notas 2 2 3 3" xfId="44913"/>
    <cellStyle name="Notas 2 2 3 4" xfId="44914"/>
    <cellStyle name="Notas 2 2 3 5" xfId="44915"/>
    <cellStyle name="Notas 2 2 3 6" xfId="44916"/>
    <cellStyle name="Notas 2 2 3 7" xfId="44917"/>
    <cellStyle name="Notas 2 2 3 8" xfId="44918"/>
    <cellStyle name="Notas 2 2 3 9" xfId="44919"/>
    <cellStyle name="Notas 2 2 4" xfId="44920"/>
    <cellStyle name="Notas 2 2 4 10" xfId="44921"/>
    <cellStyle name="Notas 2 2 4 11" xfId="44922"/>
    <cellStyle name="Notas 2 2 4 2" xfId="44923"/>
    <cellStyle name="Notas 2 2 4 3" xfId="44924"/>
    <cellStyle name="Notas 2 2 4 4" xfId="44925"/>
    <cellStyle name="Notas 2 2 4 5" xfId="44926"/>
    <cellStyle name="Notas 2 2 4 6" xfId="44927"/>
    <cellStyle name="Notas 2 2 4 7" xfId="44928"/>
    <cellStyle name="Notas 2 2 4 8" xfId="44929"/>
    <cellStyle name="Notas 2 2 4 9" xfId="44930"/>
    <cellStyle name="Notas 2 2 5" xfId="44931"/>
    <cellStyle name="Notas 2 2 5 10" xfId="44932"/>
    <cellStyle name="Notas 2 2 5 11" xfId="44933"/>
    <cellStyle name="Notas 2 2 5 2" xfId="44934"/>
    <cellStyle name="Notas 2 2 5 3" xfId="44935"/>
    <cellStyle name="Notas 2 2 5 4" xfId="44936"/>
    <cellStyle name="Notas 2 2 5 5" xfId="44937"/>
    <cellStyle name="Notas 2 2 5 6" xfId="44938"/>
    <cellStyle name="Notas 2 2 5 7" xfId="44939"/>
    <cellStyle name="Notas 2 2 5 8" xfId="44940"/>
    <cellStyle name="Notas 2 2 5 9" xfId="44941"/>
    <cellStyle name="Notas 2 2 6" xfId="44942"/>
    <cellStyle name="Notas 2 2 6 10" xfId="44943"/>
    <cellStyle name="Notas 2 2 6 2" xfId="44944"/>
    <cellStyle name="Notas 2 2 6 3" xfId="44945"/>
    <cellStyle name="Notas 2 2 6 4" xfId="44946"/>
    <cellStyle name="Notas 2 2 6 5" xfId="44947"/>
    <cellStyle name="Notas 2 2 6 6" xfId="44948"/>
    <cellStyle name="Notas 2 2 6 7" xfId="44949"/>
    <cellStyle name="Notas 2 2 6 8" xfId="44950"/>
    <cellStyle name="Notas 2 2 6 9" xfId="44951"/>
    <cellStyle name="Notas 2 2 7" xfId="44952"/>
    <cellStyle name="Notas 2 2 7 10" xfId="44953"/>
    <cellStyle name="Notas 2 2 7 2" xfId="44954"/>
    <cellStyle name="Notas 2 2 7 3" xfId="44955"/>
    <cellStyle name="Notas 2 2 7 4" xfId="44956"/>
    <cellStyle name="Notas 2 2 7 5" xfId="44957"/>
    <cellStyle name="Notas 2 2 7 6" xfId="44958"/>
    <cellStyle name="Notas 2 2 7 7" xfId="44959"/>
    <cellStyle name="Notas 2 2 7 8" xfId="44960"/>
    <cellStyle name="Notas 2 2 7 9" xfId="44961"/>
    <cellStyle name="Notas 2 2 8" xfId="44962"/>
    <cellStyle name="Notas 2 2 8 10" xfId="44963"/>
    <cellStyle name="Notas 2 2 8 2" xfId="44964"/>
    <cellStyle name="Notas 2 2 8 3" xfId="44965"/>
    <cellStyle name="Notas 2 2 8 4" xfId="44966"/>
    <cellStyle name="Notas 2 2 8 5" xfId="44967"/>
    <cellStyle name="Notas 2 2 8 6" xfId="44968"/>
    <cellStyle name="Notas 2 2 8 7" xfId="44969"/>
    <cellStyle name="Notas 2 2 8 8" xfId="44970"/>
    <cellStyle name="Notas 2 2 8 9" xfId="44971"/>
    <cellStyle name="Notas 2 2 9" xfId="44972"/>
    <cellStyle name="Notas 2 2 9 10" xfId="44973"/>
    <cellStyle name="Notas 2 2 9 2" xfId="44974"/>
    <cellStyle name="Notas 2 2 9 3" xfId="44975"/>
    <cellStyle name="Notas 2 2 9 4" xfId="44976"/>
    <cellStyle name="Notas 2 2 9 5" xfId="44977"/>
    <cellStyle name="Notas 2 2 9 6" xfId="44978"/>
    <cellStyle name="Notas 2 2 9 7" xfId="44979"/>
    <cellStyle name="Notas 2 2 9 8" xfId="44980"/>
    <cellStyle name="Notas 2 2 9 9" xfId="44981"/>
    <cellStyle name="Notas 2 20" xfId="44982"/>
    <cellStyle name="Notas 2 21" xfId="44983"/>
    <cellStyle name="Notas 2 22" xfId="44984"/>
    <cellStyle name="Notas 2 23" xfId="44985"/>
    <cellStyle name="Notas 2 3" xfId="44986"/>
    <cellStyle name="Notas 2 3 10" xfId="44987"/>
    <cellStyle name="Notas 2 3 11" xfId="44988"/>
    <cellStyle name="Notas 2 3 2" xfId="44989"/>
    <cellStyle name="Notas 2 3 3" xfId="44990"/>
    <cellStyle name="Notas 2 3 4" xfId="44991"/>
    <cellStyle name="Notas 2 3 5" xfId="44992"/>
    <cellStyle name="Notas 2 3 6" xfId="44993"/>
    <cellStyle name="Notas 2 3 7" xfId="44994"/>
    <cellStyle name="Notas 2 3 8" xfId="44995"/>
    <cellStyle name="Notas 2 3 9" xfId="44996"/>
    <cellStyle name="Notas 2 4" xfId="44997"/>
    <cellStyle name="Notas 2 4 10" xfId="44998"/>
    <cellStyle name="Notas 2 4 11" xfId="44999"/>
    <cellStyle name="Notas 2 4 2" xfId="45000"/>
    <cellStyle name="Notas 2 4 3" xfId="45001"/>
    <cellStyle name="Notas 2 4 4" xfId="45002"/>
    <cellStyle name="Notas 2 4 5" xfId="45003"/>
    <cellStyle name="Notas 2 4 6" xfId="45004"/>
    <cellStyle name="Notas 2 4 7" xfId="45005"/>
    <cellStyle name="Notas 2 4 8" xfId="45006"/>
    <cellStyle name="Notas 2 4 9" xfId="45007"/>
    <cellStyle name="Notas 2 5" xfId="45008"/>
    <cellStyle name="Notas 2 5 10" xfId="45009"/>
    <cellStyle name="Notas 2 5 11" xfId="45010"/>
    <cellStyle name="Notas 2 5 2" xfId="45011"/>
    <cellStyle name="Notas 2 5 3" xfId="45012"/>
    <cellStyle name="Notas 2 5 4" xfId="45013"/>
    <cellStyle name="Notas 2 5 5" xfId="45014"/>
    <cellStyle name="Notas 2 5 6" xfId="45015"/>
    <cellStyle name="Notas 2 5 7" xfId="45016"/>
    <cellStyle name="Notas 2 5 8" xfId="45017"/>
    <cellStyle name="Notas 2 5 9" xfId="45018"/>
    <cellStyle name="Notas 2 6" xfId="45019"/>
    <cellStyle name="Notas 2 6 10" xfId="45020"/>
    <cellStyle name="Notas 2 6 2" xfId="45021"/>
    <cellStyle name="Notas 2 6 3" xfId="45022"/>
    <cellStyle name="Notas 2 6 4" xfId="45023"/>
    <cellStyle name="Notas 2 6 5" xfId="45024"/>
    <cellStyle name="Notas 2 6 6" xfId="45025"/>
    <cellStyle name="Notas 2 6 7" xfId="45026"/>
    <cellStyle name="Notas 2 6 8" xfId="45027"/>
    <cellStyle name="Notas 2 6 9" xfId="45028"/>
    <cellStyle name="Notas 2 7" xfId="45029"/>
    <cellStyle name="Notas 2 7 10" xfId="45030"/>
    <cellStyle name="Notas 2 7 2" xfId="45031"/>
    <cellStyle name="Notas 2 7 3" xfId="45032"/>
    <cellStyle name="Notas 2 7 4" xfId="45033"/>
    <cellStyle name="Notas 2 7 5" xfId="45034"/>
    <cellStyle name="Notas 2 7 6" xfId="45035"/>
    <cellStyle name="Notas 2 7 7" xfId="45036"/>
    <cellStyle name="Notas 2 7 8" xfId="45037"/>
    <cellStyle name="Notas 2 7 9" xfId="45038"/>
    <cellStyle name="Notas 2 8" xfId="45039"/>
    <cellStyle name="Notas 2 8 10" xfId="45040"/>
    <cellStyle name="Notas 2 8 2" xfId="45041"/>
    <cellStyle name="Notas 2 8 3" xfId="45042"/>
    <cellStyle name="Notas 2 8 4" xfId="45043"/>
    <cellStyle name="Notas 2 8 5" xfId="45044"/>
    <cellStyle name="Notas 2 8 6" xfId="45045"/>
    <cellStyle name="Notas 2 8 7" xfId="45046"/>
    <cellStyle name="Notas 2 8 8" xfId="45047"/>
    <cellStyle name="Notas 2 8 9" xfId="45048"/>
    <cellStyle name="Notas 2 9" xfId="45049"/>
    <cellStyle name="Notas 2 9 10" xfId="45050"/>
    <cellStyle name="Notas 2 9 2" xfId="45051"/>
    <cellStyle name="Notas 2 9 3" xfId="45052"/>
    <cellStyle name="Notas 2 9 4" xfId="45053"/>
    <cellStyle name="Notas 2 9 5" xfId="45054"/>
    <cellStyle name="Notas 2 9 6" xfId="45055"/>
    <cellStyle name="Notas 2 9 7" xfId="45056"/>
    <cellStyle name="Notas 2 9 8" xfId="45057"/>
    <cellStyle name="Notas 2 9 9" xfId="45058"/>
    <cellStyle name="Notas 3" xfId="45059"/>
    <cellStyle name="Notas 3 10" xfId="45060"/>
    <cellStyle name="Notas 3 11" xfId="45061"/>
    <cellStyle name="Notas 3 12" xfId="45062"/>
    <cellStyle name="Notas 3 13" xfId="45063"/>
    <cellStyle name="Notas 3 14" xfId="45064"/>
    <cellStyle name="Notas 3 15" xfId="45065"/>
    <cellStyle name="Notas 3 16" xfId="45066"/>
    <cellStyle name="Notas 3 17" xfId="45067"/>
    <cellStyle name="Notas 3 18" xfId="45068"/>
    <cellStyle name="Notas 3 19" xfId="45069"/>
    <cellStyle name="Notas 3 2" xfId="45070"/>
    <cellStyle name="Notas 3 2 10" xfId="45071"/>
    <cellStyle name="Notas 3 2 11" xfId="45072"/>
    <cellStyle name="Notas 3 2 12" xfId="45073"/>
    <cellStyle name="Notas 3 2 13" xfId="45074"/>
    <cellStyle name="Notas 3 2 14" xfId="45075"/>
    <cellStyle name="Notas 3 2 2" xfId="45076"/>
    <cellStyle name="Notas 3 2 3" xfId="45077"/>
    <cellStyle name="Notas 3 2 4" xfId="45078"/>
    <cellStyle name="Notas 3 2 5" xfId="45079"/>
    <cellStyle name="Notas 3 2 6" xfId="45080"/>
    <cellStyle name="Notas 3 2 7" xfId="45081"/>
    <cellStyle name="Notas 3 2 8" xfId="45082"/>
    <cellStyle name="Notas 3 2 9" xfId="45083"/>
    <cellStyle name="Notas 3 20" xfId="45084"/>
    <cellStyle name="Notas 3 21" xfId="45085"/>
    <cellStyle name="Notas 3 3" xfId="45086"/>
    <cellStyle name="Notas 3 3 10" xfId="45087"/>
    <cellStyle name="Notas 3 3 11" xfId="45088"/>
    <cellStyle name="Notas 3 3 12" xfId="45089"/>
    <cellStyle name="Notas 3 3 13" xfId="45090"/>
    <cellStyle name="Notas 3 3 14" xfId="45091"/>
    <cellStyle name="Notas 3 3 2" xfId="45092"/>
    <cellStyle name="Notas 3 3 3" xfId="45093"/>
    <cellStyle name="Notas 3 3 4" xfId="45094"/>
    <cellStyle name="Notas 3 3 5" xfId="45095"/>
    <cellStyle name="Notas 3 3 6" xfId="45096"/>
    <cellStyle name="Notas 3 3 7" xfId="45097"/>
    <cellStyle name="Notas 3 3 8" xfId="45098"/>
    <cellStyle name="Notas 3 3 9" xfId="45099"/>
    <cellStyle name="Notas 3 4" xfId="45100"/>
    <cellStyle name="Notas 3 4 10" xfId="45101"/>
    <cellStyle name="Notas 3 4 11" xfId="45102"/>
    <cellStyle name="Notas 3 4 12" xfId="45103"/>
    <cellStyle name="Notas 3 4 13" xfId="45104"/>
    <cellStyle name="Notas 3 4 14" xfId="45105"/>
    <cellStyle name="Notas 3 4 2" xfId="45106"/>
    <cellStyle name="Notas 3 4 3" xfId="45107"/>
    <cellStyle name="Notas 3 4 4" xfId="45108"/>
    <cellStyle name="Notas 3 4 5" xfId="45109"/>
    <cellStyle name="Notas 3 4 6" xfId="45110"/>
    <cellStyle name="Notas 3 4 7" xfId="45111"/>
    <cellStyle name="Notas 3 4 8" xfId="45112"/>
    <cellStyle name="Notas 3 4 9" xfId="45113"/>
    <cellStyle name="Notas 3 5" xfId="45114"/>
    <cellStyle name="Notas 3 5 10" xfId="45115"/>
    <cellStyle name="Notas 3 5 11" xfId="45116"/>
    <cellStyle name="Notas 3 5 12" xfId="45117"/>
    <cellStyle name="Notas 3 5 13" xfId="45118"/>
    <cellStyle name="Notas 3 5 14" xfId="45119"/>
    <cellStyle name="Notas 3 5 2" xfId="45120"/>
    <cellStyle name="Notas 3 5 3" xfId="45121"/>
    <cellStyle name="Notas 3 5 4" xfId="45122"/>
    <cellStyle name="Notas 3 5 5" xfId="45123"/>
    <cellStyle name="Notas 3 5 6" xfId="45124"/>
    <cellStyle name="Notas 3 5 7" xfId="45125"/>
    <cellStyle name="Notas 3 5 8" xfId="45126"/>
    <cellStyle name="Notas 3 5 9" xfId="45127"/>
    <cellStyle name="Notas 3 6" xfId="45128"/>
    <cellStyle name="Notas 3 6 10" xfId="45129"/>
    <cellStyle name="Notas 3 6 11" xfId="45130"/>
    <cellStyle name="Notas 3 6 12" xfId="45131"/>
    <cellStyle name="Notas 3 6 13" xfId="45132"/>
    <cellStyle name="Notas 3 6 14" xfId="45133"/>
    <cellStyle name="Notas 3 6 2" xfId="45134"/>
    <cellStyle name="Notas 3 6 3" xfId="45135"/>
    <cellStyle name="Notas 3 6 4" xfId="45136"/>
    <cellStyle name="Notas 3 6 5" xfId="45137"/>
    <cellStyle name="Notas 3 6 6" xfId="45138"/>
    <cellStyle name="Notas 3 6 7" xfId="45139"/>
    <cellStyle name="Notas 3 6 8" xfId="45140"/>
    <cellStyle name="Notas 3 6 9" xfId="45141"/>
    <cellStyle name="Notas 3 7" xfId="45142"/>
    <cellStyle name="Notas 3 7 10" xfId="45143"/>
    <cellStyle name="Notas 3 7 11" xfId="45144"/>
    <cellStyle name="Notas 3 7 12" xfId="45145"/>
    <cellStyle name="Notas 3 7 13" xfId="45146"/>
    <cellStyle name="Notas 3 7 14" xfId="45147"/>
    <cellStyle name="Notas 3 7 2" xfId="45148"/>
    <cellStyle name="Notas 3 7 3" xfId="45149"/>
    <cellStyle name="Notas 3 7 4" xfId="45150"/>
    <cellStyle name="Notas 3 7 5" xfId="45151"/>
    <cellStyle name="Notas 3 7 6" xfId="45152"/>
    <cellStyle name="Notas 3 7 7" xfId="45153"/>
    <cellStyle name="Notas 3 7 8" xfId="45154"/>
    <cellStyle name="Notas 3 7 9" xfId="45155"/>
    <cellStyle name="Notas 3 8" xfId="45156"/>
    <cellStyle name="Notas 3 8 10" xfId="45157"/>
    <cellStyle name="Notas 3 8 11" xfId="45158"/>
    <cellStyle name="Notas 3 8 12" xfId="45159"/>
    <cellStyle name="Notas 3 8 13" xfId="45160"/>
    <cellStyle name="Notas 3 8 14" xfId="45161"/>
    <cellStyle name="Notas 3 8 2" xfId="45162"/>
    <cellStyle name="Notas 3 8 3" xfId="45163"/>
    <cellStyle name="Notas 3 8 4" xfId="45164"/>
    <cellStyle name="Notas 3 8 5" xfId="45165"/>
    <cellStyle name="Notas 3 8 6" xfId="45166"/>
    <cellStyle name="Notas 3 8 7" xfId="45167"/>
    <cellStyle name="Notas 3 8 8" xfId="45168"/>
    <cellStyle name="Notas 3 8 9" xfId="45169"/>
    <cellStyle name="Notas 3 9" xfId="45170"/>
    <cellStyle name="Notas 4" xfId="45171"/>
    <cellStyle name="Notas 4 10" xfId="45172"/>
    <cellStyle name="Notas 4 11" xfId="45173"/>
    <cellStyle name="Notas 4 12" xfId="45174"/>
    <cellStyle name="Notas 4 13" xfId="45175"/>
    <cellStyle name="Notas 4 14" xfId="45176"/>
    <cellStyle name="Notas 4 15" xfId="45177"/>
    <cellStyle name="Notas 4 16" xfId="45178"/>
    <cellStyle name="Notas 4 17" xfId="45179"/>
    <cellStyle name="Notas 4 18" xfId="45180"/>
    <cellStyle name="Notas 4 19" xfId="45181"/>
    <cellStyle name="Notas 4 2" xfId="45182"/>
    <cellStyle name="Notas 4 2 10" xfId="45183"/>
    <cellStyle name="Notas 4 2 11" xfId="45184"/>
    <cellStyle name="Notas 4 2 12" xfId="45185"/>
    <cellStyle name="Notas 4 2 13" xfId="45186"/>
    <cellStyle name="Notas 4 2 14" xfId="45187"/>
    <cellStyle name="Notas 4 2 2" xfId="45188"/>
    <cellStyle name="Notas 4 2 3" xfId="45189"/>
    <cellStyle name="Notas 4 2 4" xfId="45190"/>
    <cellStyle name="Notas 4 2 5" xfId="45191"/>
    <cellStyle name="Notas 4 2 6" xfId="45192"/>
    <cellStyle name="Notas 4 2 7" xfId="45193"/>
    <cellStyle name="Notas 4 2 8" xfId="45194"/>
    <cellStyle name="Notas 4 2 9" xfId="45195"/>
    <cellStyle name="Notas 4 20" xfId="45196"/>
    <cellStyle name="Notas 4 21" xfId="45197"/>
    <cellStyle name="Notas 4 22" xfId="45198"/>
    <cellStyle name="Notas 4 3" xfId="45199"/>
    <cellStyle name="Notas 4 3 10" xfId="45200"/>
    <cellStyle name="Notas 4 3 11" xfId="45201"/>
    <cellStyle name="Notas 4 3 12" xfId="45202"/>
    <cellStyle name="Notas 4 3 13" xfId="45203"/>
    <cellStyle name="Notas 4 3 14" xfId="45204"/>
    <cellStyle name="Notas 4 3 2" xfId="45205"/>
    <cellStyle name="Notas 4 3 3" xfId="45206"/>
    <cellStyle name="Notas 4 3 4" xfId="45207"/>
    <cellStyle name="Notas 4 3 5" xfId="45208"/>
    <cellStyle name="Notas 4 3 6" xfId="45209"/>
    <cellStyle name="Notas 4 3 7" xfId="45210"/>
    <cellStyle name="Notas 4 3 8" xfId="45211"/>
    <cellStyle name="Notas 4 3 9" xfId="45212"/>
    <cellStyle name="Notas 4 4" xfId="45213"/>
    <cellStyle name="Notas 4 4 10" xfId="45214"/>
    <cellStyle name="Notas 4 4 11" xfId="45215"/>
    <cellStyle name="Notas 4 4 12" xfId="45216"/>
    <cellStyle name="Notas 4 4 13" xfId="45217"/>
    <cellStyle name="Notas 4 4 14" xfId="45218"/>
    <cellStyle name="Notas 4 4 2" xfId="45219"/>
    <cellStyle name="Notas 4 4 3" xfId="45220"/>
    <cellStyle name="Notas 4 4 4" xfId="45221"/>
    <cellStyle name="Notas 4 4 5" xfId="45222"/>
    <cellStyle name="Notas 4 4 6" xfId="45223"/>
    <cellStyle name="Notas 4 4 7" xfId="45224"/>
    <cellStyle name="Notas 4 4 8" xfId="45225"/>
    <cellStyle name="Notas 4 4 9" xfId="45226"/>
    <cellStyle name="Notas 4 5" xfId="45227"/>
    <cellStyle name="Notas 4 5 10" xfId="45228"/>
    <cellStyle name="Notas 4 5 11" xfId="45229"/>
    <cellStyle name="Notas 4 5 12" xfId="45230"/>
    <cellStyle name="Notas 4 5 13" xfId="45231"/>
    <cellStyle name="Notas 4 5 14" xfId="45232"/>
    <cellStyle name="Notas 4 5 2" xfId="45233"/>
    <cellStyle name="Notas 4 5 3" xfId="45234"/>
    <cellStyle name="Notas 4 5 4" xfId="45235"/>
    <cellStyle name="Notas 4 5 5" xfId="45236"/>
    <cellStyle name="Notas 4 5 6" xfId="45237"/>
    <cellStyle name="Notas 4 5 7" xfId="45238"/>
    <cellStyle name="Notas 4 5 8" xfId="45239"/>
    <cellStyle name="Notas 4 5 9" xfId="45240"/>
    <cellStyle name="Notas 4 6" xfId="45241"/>
    <cellStyle name="Notas 4 6 10" xfId="45242"/>
    <cellStyle name="Notas 4 6 11" xfId="45243"/>
    <cellStyle name="Notas 4 6 12" xfId="45244"/>
    <cellStyle name="Notas 4 6 13" xfId="45245"/>
    <cellStyle name="Notas 4 6 14" xfId="45246"/>
    <cellStyle name="Notas 4 6 2" xfId="45247"/>
    <cellStyle name="Notas 4 6 3" xfId="45248"/>
    <cellStyle name="Notas 4 6 4" xfId="45249"/>
    <cellStyle name="Notas 4 6 5" xfId="45250"/>
    <cellStyle name="Notas 4 6 6" xfId="45251"/>
    <cellStyle name="Notas 4 6 7" xfId="45252"/>
    <cellStyle name="Notas 4 6 8" xfId="45253"/>
    <cellStyle name="Notas 4 6 9" xfId="45254"/>
    <cellStyle name="Notas 4 7" xfId="45255"/>
    <cellStyle name="Notas 4 7 10" xfId="45256"/>
    <cellStyle name="Notas 4 7 11" xfId="45257"/>
    <cellStyle name="Notas 4 7 12" xfId="45258"/>
    <cellStyle name="Notas 4 7 13" xfId="45259"/>
    <cellStyle name="Notas 4 7 14" xfId="45260"/>
    <cellStyle name="Notas 4 7 2" xfId="45261"/>
    <cellStyle name="Notas 4 7 3" xfId="45262"/>
    <cellStyle name="Notas 4 7 4" xfId="45263"/>
    <cellStyle name="Notas 4 7 5" xfId="45264"/>
    <cellStyle name="Notas 4 7 6" xfId="45265"/>
    <cellStyle name="Notas 4 7 7" xfId="45266"/>
    <cellStyle name="Notas 4 7 8" xfId="45267"/>
    <cellStyle name="Notas 4 7 9" xfId="45268"/>
    <cellStyle name="Notas 4 8" xfId="45269"/>
    <cellStyle name="Notas 4 8 10" xfId="45270"/>
    <cellStyle name="Notas 4 8 11" xfId="45271"/>
    <cellStyle name="Notas 4 8 12" xfId="45272"/>
    <cellStyle name="Notas 4 8 13" xfId="45273"/>
    <cellStyle name="Notas 4 8 14" xfId="45274"/>
    <cellStyle name="Notas 4 8 2" xfId="45275"/>
    <cellStyle name="Notas 4 8 3" xfId="45276"/>
    <cellStyle name="Notas 4 8 4" xfId="45277"/>
    <cellStyle name="Notas 4 8 5" xfId="45278"/>
    <cellStyle name="Notas 4 8 6" xfId="45279"/>
    <cellStyle name="Notas 4 8 7" xfId="45280"/>
    <cellStyle name="Notas 4 8 8" xfId="45281"/>
    <cellStyle name="Notas 4 8 9" xfId="45282"/>
    <cellStyle name="Notas 4 9" xfId="45283"/>
    <cellStyle name="Notas 5" xfId="45284"/>
    <cellStyle name="Notas 5 10" xfId="45285"/>
    <cellStyle name="Notas 5 11" xfId="45286"/>
    <cellStyle name="Notas 5 12" xfId="45287"/>
    <cellStyle name="Notas 5 13" xfId="45288"/>
    <cellStyle name="Notas 5 14" xfId="45289"/>
    <cellStyle name="Notas 5 15" xfId="45290"/>
    <cellStyle name="Notas 5 16" xfId="45291"/>
    <cellStyle name="Notas 5 17" xfId="45292"/>
    <cellStyle name="Notas 5 18" xfId="45293"/>
    <cellStyle name="Notas 5 2" xfId="45294"/>
    <cellStyle name="Notas 5 2 10" xfId="45295"/>
    <cellStyle name="Notas 5 2 11" xfId="45296"/>
    <cellStyle name="Notas 5 2 12" xfId="45297"/>
    <cellStyle name="Notas 5 2 13" xfId="45298"/>
    <cellStyle name="Notas 5 2 14" xfId="45299"/>
    <cellStyle name="Notas 5 2 2" xfId="45300"/>
    <cellStyle name="Notas 5 2 2 10" xfId="45301"/>
    <cellStyle name="Notas 5 2 2 2" xfId="45302"/>
    <cellStyle name="Notas 5 2 2 3" xfId="45303"/>
    <cellStyle name="Notas 5 2 2 4" xfId="45304"/>
    <cellStyle name="Notas 5 2 2 5" xfId="45305"/>
    <cellStyle name="Notas 5 2 2 6" xfId="45306"/>
    <cellStyle name="Notas 5 2 2 7" xfId="45307"/>
    <cellStyle name="Notas 5 2 2 8" xfId="45308"/>
    <cellStyle name="Notas 5 2 2 9" xfId="45309"/>
    <cellStyle name="Notas 5 2 3" xfId="45310"/>
    <cellStyle name="Notas 5 2 3 10" xfId="45311"/>
    <cellStyle name="Notas 5 2 3 2" xfId="45312"/>
    <cellStyle name="Notas 5 2 3 3" xfId="45313"/>
    <cellStyle name="Notas 5 2 3 4" xfId="45314"/>
    <cellStyle name="Notas 5 2 3 5" xfId="45315"/>
    <cellStyle name="Notas 5 2 3 6" xfId="45316"/>
    <cellStyle name="Notas 5 2 3 7" xfId="45317"/>
    <cellStyle name="Notas 5 2 3 8" xfId="45318"/>
    <cellStyle name="Notas 5 2 3 9" xfId="45319"/>
    <cellStyle name="Notas 5 2 4" xfId="45320"/>
    <cellStyle name="Notas 5 2 4 10" xfId="45321"/>
    <cellStyle name="Notas 5 2 4 2" xfId="45322"/>
    <cellStyle name="Notas 5 2 4 3" xfId="45323"/>
    <cellStyle name="Notas 5 2 4 4" xfId="45324"/>
    <cellStyle name="Notas 5 2 4 5" xfId="45325"/>
    <cellStyle name="Notas 5 2 4 6" xfId="45326"/>
    <cellStyle name="Notas 5 2 4 7" xfId="45327"/>
    <cellStyle name="Notas 5 2 4 8" xfId="45328"/>
    <cellStyle name="Notas 5 2 4 9" xfId="45329"/>
    <cellStyle name="Notas 5 2 5" xfId="45330"/>
    <cellStyle name="Notas 5 2 5 10" xfId="45331"/>
    <cellStyle name="Notas 5 2 5 2" xfId="45332"/>
    <cellStyle name="Notas 5 2 5 3" xfId="45333"/>
    <cellStyle name="Notas 5 2 5 4" xfId="45334"/>
    <cellStyle name="Notas 5 2 5 5" xfId="45335"/>
    <cellStyle name="Notas 5 2 5 6" xfId="45336"/>
    <cellStyle name="Notas 5 2 5 7" xfId="45337"/>
    <cellStyle name="Notas 5 2 5 8" xfId="45338"/>
    <cellStyle name="Notas 5 2 5 9" xfId="45339"/>
    <cellStyle name="Notas 5 2 6" xfId="45340"/>
    <cellStyle name="Notas 5 2 7" xfId="45341"/>
    <cellStyle name="Notas 5 2 8" xfId="45342"/>
    <cellStyle name="Notas 5 2 9" xfId="45343"/>
    <cellStyle name="Notas 5 3" xfId="45344"/>
    <cellStyle name="Notas 5 3 10" xfId="45345"/>
    <cellStyle name="Notas 5 3 11" xfId="45346"/>
    <cellStyle name="Notas 5 3 12" xfId="45347"/>
    <cellStyle name="Notas 5 3 13" xfId="45348"/>
    <cellStyle name="Notas 5 3 14" xfId="45349"/>
    <cellStyle name="Notas 5 3 2" xfId="45350"/>
    <cellStyle name="Notas 5 3 2 10" xfId="45351"/>
    <cellStyle name="Notas 5 3 2 2" xfId="45352"/>
    <cellStyle name="Notas 5 3 2 3" xfId="45353"/>
    <cellStyle name="Notas 5 3 2 4" xfId="45354"/>
    <cellStyle name="Notas 5 3 2 5" xfId="45355"/>
    <cellStyle name="Notas 5 3 2 6" xfId="45356"/>
    <cellStyle name="Notas 5 3 2 7" xfId="45357"/>
    <cellStyle name="Notas 5 3 2 8" xfId="45358"/>
    <cellStyle name="Notas 5 3 2 9" xfId="45359"/>
    <cellStyle name="Notas 5 3 3" xfId="45360"/>
    <cellStyle name="Notas 5 3 3 10" xfId="45361"/>
    <cellStyle name="Notas 5 3 3 2" xfId="45362"/>
    <cellStyle name="Notas 5 3 3 3" xfId="45363"/>
    <cellStyle name="Notas 5 3 3 4" xfId="45364"/>
    <cellStyle name="Notas 5 3 3 5" xfId="45365"/>
    <cellStyle name="Notas 5 3 3 6" xfId="45366"/>
    <cellStyle name="Notas 5 3 3 7" xfId="45367"/>
    <cellStyle name="Notas 5 3 3 8" xfId="45368"/>
    <cellStyle name="Notas 5 3 3 9" xfId="45369"/>
    <cellStyle name="Notas 5 3 4" xfId="45370"/>
    <cellStyle name="Notas 5 3 4 10" xfId="45371"/>
    <cellStyle name="Notas 5 3 4 2" xfId="45372"/>
    <cellStyle name="Notas 5 3 4 3" xfId="45373"/>
    <cellStyle name="Notas 5 3 4 4" xfId="45374"/>
    <cellStyle name="Notas 5 3 4 5" xfId="45375"/>
    <cellStyle name="Notas 5 3 4 6" xfId="45376"/>
    <cellStyle name="Notas 5 3 4 7" xfId="45377"/>
    <cellStyle name="Notas 5 3 4 8" xfId="45378"/>
    <cellStyle name="Notas 5 3 4 9" xfId="45379"/>
    <cellStyle name="Notas 5 3 5" xfId="45380"/>
    <cellStyle name="Notas 5 3 5 10" xfId="45381"/>
    <cellStyle name="Notas 5 3 5 2" xfId="45382"/>
    <cellStyle name="Notas 5 3 5 3" xfId="45383"/>
    <cellStyle name="Notas 5 3 5 4" xfId="45384"/>
    <cellStyle name="Notas 5 3 5 5" xfId="45385"/>
    <cellStyle name="Notas 5 3 5 6" xfId="45386"/>
    <cellStyle name="Notas 5 3 5 7" xfId="45387"/>
    <cellStyle name="Notas 5 3 5 8" xfId="45388"/>
    <cellStyle name="Notas 5 3 5 9" xfId="45389"/>
    <cellStyle name="Notas 5 3 6" xfId="45390"/>
    <cellStyle name="Notas 5 3 7" xfId="45391"/>
    <cellStyle name="Notas 5 3 8" xfId="45392"/>
    <cellStyle name="Notas 5 3 9" xfId="45393"/>
    <cellStyle name="Notas 5 4" xfId="45394"/>
    <cellStyle name="Notas 5 4 10" xfId="45395"/>
    <cellStyle name="Notas 5 4 11" xfId="45396"/>
    <cellStyle name="Notas 5 4 12" xfId="45397"/>
    <cellStyle name="Notas 5 4 13" xfId="45398"/>
    <cellStyle name="Notas 5 4 14" xfId="45399"/>
    <cellStyle name="Notas 5 4 2" xfId="45400"/>
    <cellStyle name="Notas 5 4 2 10" xfId="45401"/>
    <cellStyle name="Notas 5 4 2 2" xfId="45402"/>
    <cellStyle name="Notas 5 4 2 3" xfId="45403"/>
    <cellStyle name="Notas 5 4 2 4" xfId="45404"/>
    <cellStyle name="Notas 5 4 2 5" xfId="45405"/>
    <cellStyle name="Notas 5 4 2 6" xfId="45406"/>
    <cellStyle name="Notas 5 4 2 7" xfId="45407"/>
    <cellStyle name="Notas 5 4 2 8" xfId="45408"/>
    <cellStyle name="Notas 5 4 2 9" xfId="45409"/>
    <cellStyle name="Notas 5 4 3" xfId="45410"/>
    <cellStyle name="Notas 5 4 3 10" xfId="45411"/>
    <cellStyle name="Notas 5 4 3 2" xfId="45412"/>
    <cellStyle name="Notas 5 4 3 3" xfId="45413"/>
    <cellStyle name="Notas 5 4 3 4" xfId="45414"/>
    <cellStyle name="Notas 5 4 3 5" xfId="45415"/>
    <cellStyle name="Notas 5 4 3 6" xfId="45416"/>
    <cellStyle name="Notas 5 4 3 7" xfId="45417"/>
    <cellStyle name="Notas 5 4 3 8" xfId="45418"/>
    <cellStyle name="Notas 5 4 3 9" xfId="45419"/>
    <cellStyle name="Notas 5 4 4" xfId="45420"/>
    <cellStyle name="Notas 5 4 4 10" xfId="45421"/>
    <cellStyle name="Notas 5 4 4 2" xfId="45422"/>
    <cellStyle name="Notas 5 4 4 3" xfId="45423"/>
    <cellStyle name="Notas 5 4 4 4" xfId="45424"/>
    <cellStyle name="Notas 5 4 4 5" xfId="45425"/>
    <cellStyle name="Notas 5 4 4 6" xfId="45426"/>
    <cellStyle name="Notas 5 4 4 7" xfId="45427"/>
    <cellStyle name="Notas 5 4 4 8" xfId="45428"/>
    <cellStyle name="Notas 5 4 4 9" xfId="45429"/>
    <cellStyle name="Notas 5 4 5" xfId="45430"/>
    <cellStyle name="Notas 5 4 5 10" xfId="45431"/>
    <cellStyle name="Notas 5 4 5 2" xfId="45432"/>
    <cellStyle name="Notas 5 4 5 3" xfId="45433"/>
    <cellStyle name="Notas 5 4 5 4" xfId="45434"/>
    <cellStyle name="Notas 5 4 5 5" xfId="45435"/>
    <cellStyle name="Notas 5 4 5 6" xfId="45436"/>
    <cellStyle name="Notas 5 4 5 7" xfId="45437"/>
    <cellStyle name="Notas 5 4 5 8" xfId="45438"/>
    <cellStyle name="Notas 5 4 5 9" xfId="45439"/>
    <cellStyle name="Notas 5 4 6" xfId="45440"/>
    <cellStyle name="Notas 5 4 7" xfId="45441"/>
    <cellStyle name="Notas 5 4 8" xfId="45442"/>
    <cellStyle name="Notas 5 4 9" xfId="45443"/>
    <cellStyle name="Notas 5 5" xfId="45444"/>
    <cellStyle name="Notas 5 5 10" xfId="45445"/>
    <cellStyle name="Notas 5 5 2" xfId="45446"/>
    <cellStyle name="Notas 5 5 3" xfId="45447"/>
    <cellStyle name="Notas 5 5 4" xfId="45448"/>
    <cellStyle name="Notas 5 5 5" xfId="45449"/>
    <cellStyle name="Notas 5 5 6" xfId="45450"/>
    <cellStyle name="Notas 5 5 7" xfId="45451"/>
    <cellStyle name="Notas 5 5 8" xfId="45452"/>
    <cellStyle name="Notas 5 5 9" xfId="45453"/>
    <cellStyle name="Notas 5 6" xfId="45454"/>
    <cellStyle name="Notas 5 6 10" xfId="45455"/>
    <cellStyle name="Notas 5 6 2" xfId="45456"/>
    <cellStyle name="Notas 5 6 3" xfId="45457"/>
    <cellStyle name="Notas 5 6 4" xfId="45458"/>
    <cellStyle name="Notas 5 6 5" xfId="45459"/>
    <cellStyle name="Notas 5 6 6" xfId="45460"/>
    <cellStyle name="Notas 5 6 7" xfId="45461"/>
    <cellStyle name="Notas 5 6 8" xfId="45462"/>
    <cellStyle name="Notas 5 6 9" xfId="45463"/>
    <cellStyle name="Notas 5 7" xfId="45464"/>
    <cellStyle name="Notas 5 7 10" xfId="45465"/>
    <cellStyle name="Notas 5 7 2" xfId="45466"/>
    <cellStyle name="Notas 5 7 3" xfId="45467"/>
    <cellStyle name="Notas 5 7 4" xfId="45468"/>
    <cellStyle name="Notas 5 7 5" xfId="45469"/>
    <cellStyle name="Notas 5 7 6" xfId="45470"/>
    <cellStyle name="Notas 5 7 7" xfId="45471"/>
    <cellStyle name="Notas 5 7 8" xfId="45472"/>
    <cellStyle name="Notas 5 7 9" xfId="45473"/>
    <cellStyle name="Notas 5 8" xfId="45474"/>
    <cellStyle name="Notas 5 8 10" xfId="45475"/>
    <cellStyle name="Notas 5 8 2" xfId="45476"/>
    <cellStyle name="Notas 5 8 3" xfId="45477"/>
    <cellStyle name="Notas 5 8 4" xfId="45478"/>
    <cellStyle name="Notas 5 8 5" xfId="45479"/>
    <cellStyle name="Notas 5 8 6" xfId="45480"/>
    <cellStyle name="Notas 5 8 7" xfId="45481"/>
    <cellStyle name="Notas 5 8 8" xfId="45482"/>
    <cellStyle name="Notas 5 8 9" xfId="45483"/>
    <cellStyle name="Notas 5 9" xfId="45484"/>
    <cellStyle name="Notas 6" xfId="45485"/>
    <cellStyle name="Notas 6 10" xfId="45486"/>
    <cellStyle name="Notas 6 11" xfId="45487"/>
    <cellStyle name="Notas 6 2" xfId="45488"/>
    <cellStyle name="Notas 6 2 2" xfId="45489"/>
    <cellStyle name="Notas 6 2 3" xfId="45490"/>
    <cellStyle name="Notas 6 2 4" xfId="45491"/>
    <cellStyle name="Notas 6 2 5" xfId="45492"/>
    <cellStyle name="Notas 6 2 6" xfId="45493"/>
    <cellStyle name="Notas 6 2 7" xfId="45494"/>
    <cellStyle name="Notas 6 2 8" xfId="45495"/>
    <cellStyle name="Notas 6 2 9" xfId="45496"/>
    <cellStyle name="Notas 6 3" xfId="45497"/>
    <cellStyle name="Notas 6 4" xfId="45498"/>
    <cellStyle name="Notas 6 5" xfId="45499"/>
    <cellStyle name="Notas 6 6" xfId="45500"/>
    <cellStyle name="Notas 6 7" xfId="45501"/>
    <cellStyle name="Notas 6 8" xfId="45502"/>
    <cellStyle name="Notas 6 9" xfId="45503"/>
    <cellStyle name="Notas 7" xfId="45504"/>
    <cellStyle name="Notas 7 2" xfId="45505"/>
    <cellStyle name="Notas 7 2 2" xfId="45506"/>
    <cellStyle name="Notas 7 2 2 2" xfId="45507"/>
    <cellStyle name="Notas 7 2 2 2 2" xfId="45508"/>
    <cellStyle name="Notas 7 2 2 3" xfId="45509"/>
    <cellStyle name="Notas 7 2 2 3 2" xfId="45510"/>
    <cellStyle name="Notas 7 2 2 4" xfId="45511"/>
    <cellStyle name="Notas 7 2 3" xfId="45512"/>
    <cellStyle name="Notas 7 2 3 2" xfId="45513"/>
    <cellStyle name="Notas 7 2 4" xfId="45514"/>
    <cellStyle name="Notas 7 2 4 2" xfId="45515"/>
    <cellStyle name="Notas 7 2 5" xfId="45516"/>
    <cellStyle name="Notas 7 3" xfId="45517"/>
    <cellStyle name="Notas 7 3 2" xfId="45518"/>
    <cellStyle name="Notas 7 3 2 2" xfId="45519"/>
    <cellStyle name="Notas 7 3 3" xfId="45520"/>
    <cellStyle name="Notas 7 3 3 2" xfId="45521"/>
    <cellStyle name="Notas 7 3 4" xfId="45522"/>
    <cellStyle name="Notas 7 4" xfId="45523"/>
    <cellStyle name="Notas 7 4 2" xfId="45524"/>
    <cellStyle name="Notas 7 5" xfId="45525"/>
    <cellStyle name="Notas 7 5 2" xfId="45526"/>
    <cellStyle name="Notas 7 6" xfId="45527"/>
    <cellStyle name="Notas 8" xfId="45528"/>
    <cellStyle name="Notas 8 2" xfId="45529"/>
    <cellStyle name="Notas 8 2 2" xfId="45530"/>
    <cellStyle name="Notas 8 2 2 2" xfId="45531"/>
    <cellStyle name="Notas 8 2 2 2 2" xfId="45532"/>
    <cellStyle name="Notas 8 2 2 3" xfId="45533"/>
    <cellStyle name="Notas 8 2 2 3 2" xfId="45534"/>
    <cellStyle name="Notas 8 2 2 4" xfId="45535"/>
    <cellStyle name="Notas 8 2 3" xfId="45536"/>
    <cellStyle name="Notas 8 2 3 2" xfId="45537"/>
    <cellStyle name="Notas 8 2 4" xfId="45538"/>
    <cellStyle name="Notas 8 2 4 2" xfId="45539"/>
    <cellStyle name="Notas 8 2 5" xfId="45540"/>
    <cellStyle name="Notas 8 3" xfId="45541"/>
    <cellStyle name="Notas 8 3 2" xfId="45542"/>
    <cellStyle name="Notas 8 3 2 2" xfId="45543"/>
    <cellStyle name="Notas 8 3 3" xfId="45544"/>
    <cellStyle name="Notas 8 3 3 2" xfId="45545"/>
    <cellStyle name="Notas 8 3 4" xfId="45546"/>
    <cellStyle name="Notas 8 4" xfId="45547"/>
    <cellStyle name="Notas 8 4 2" xfId="45548"/>
    <cellStyle name="Notas 8 5" xfId="45549"/>
    <cellStyle name="Notas 8 5 2" xfId="45550"/>
    <cellStyle name="Notas 8 6" xfId="45551"/>
    <cellStyle name="Notas 9" xfId="45552"/>
    <cellStyle name="Notas 9 2" xfId="45553"/>
    <cellStyle name="Notas 9 2 2" xfId="45554"/>
    <cellStyle name="Notas 9 2 2 2" xfId="45555"/>
    <cellStyle name="Notas 9 2 3" xfId="45556"/>
    <cellStyle name="Notas 9 2 3 2" xfId="45557"/>
    <cellStyle name="Notas 9 2 4" xfId="45558"/>
    <cellStyle name="Notas 9 3" xfId="45559"/>
    <cellStyle name="Notas 9 3 2" xfId="45560"/>
    <cellStyle name="Notas 9 4" xfId="45561"/>
    <cellStyle name="Notas 9 4 2" xfId="45562"/>
    <cellStyle name="Notas 9 5" xfId="45563"/>
    <cellStyle name="Porcentaje" xfId="2" builtinId="5"/>
    <cellStyle name="Porcentual 10" xfId="45564"/>
    <cellStyle name="Porcentual 10 10" xfId="45565"/>
    <cellStyle name="Porcentual 10 11" xfId="45566"/>
    <cellStyle name="Porcentual 10 2" xfId="45567"/>
    <cellStyle name="Porcentual 10 2 2" xfId="45568"/>
    <cellStyle name="Porcentual 10 2 3" xfId="45569"/>
    <cellStyle name="Porcentual 10 2 4" xfId="45570"/>
    <cellStyle name="Porcentual 10 2 5" xfId="45571"/>
    <cellStyle name="Porcentual 10 2 6" xfId="45572"/>
    <cellStyle name="Porcentual 10 2 7" xfId="45573"/>
    <cellStyle name="Porcentual 10 2 8" xfId="45574"/>
    <cellStyle name="Porcentual 10 2 9" xfId="45575"/>
    <cellStyle name="Porcentual 10 3" xfId="45576"/>
    <cellStyle name="Porcentual 10 3 2" xfId="45577"/>
    <cellStyle name="Porcentual 10 3 3" xfId="45578"/>
    <cellStyle name="Porcentual 10 3 4" xfId="45579"/>
    <cellStyle name="Porcentual 10 3 5" xfId="45580"/>
    <cellStyle name="Porcentual 10 3 6" xfId="45581"/>
    <cellStyle name="Porcentual 10 3 7" xfId="45582"/>
    <cellStyle name="Porcentual 10 3 8" xfId="45583"/>
    <cellStyle name="Porcentual 10 3 9" xfId="45584"/>
    <cellStyle name="Porcentual 10 4" xfId="45585"/>
    <cellStyle name="Porcentual 10 5" xfId="45586"/>
    <cellStyle name="Porcentual 10 6" xfId="45587"/>
    <cellStyle name="Porcentual 10 7" xfId="45588"/>
    <cellStyle name="Porcentual 10 8" xfId="45589"/>
    <cellStyle name="Porcentual 10 9" xfId="45590"/>
    <cellStyle name="Porcentual 11" xfId="45591"/>
    <cellStyle name="Porcentual 11 2" xfId="45592"/>
    <cellStyle name="Porcentual 11 3" xfId="45593"/>
    <cellStyle name="Porcentual 11 4" xfId="45594"/>
    <cellStyle name="Porcentual 11 5" xfId="45595"/>
    <cellStyle name="Porcentual 11 6" xfId="45596"/>
    <cellStyle name="Porcentual 11 7" xfId="45597"/>
    <cellStyle name="Porcentual 11 8" xfId="45598"/>
    <cellStyle name="Porcentual 11 9" xfId="45599"/>
    <cellStyle name="Porcentual 12" xfId="45600"/>
    <cellStyle name="Porcentual 12 2" xfId="45601"/>
    <cellStyle name="Porcentual 12 3" xfId="45602"/>
    <cellStyle name="Porcentual 12 4" xfId="45603"/>
    <cellStyle name="Porcentual 12 5" xfId="45604"/>
    <cellStyle name="Porcentual 12 6" xfId="45605"/>
    <cellStyle name="Porcentual 12 7" xfId="45606"/>
    <cellStyle name="Porcentual 12 8" xfId="45607"/>
    <cellStyle name="Porcentual 12 9" xfId="45608"/>
    <cellStyle name="Porcentual 13" xfId="45609"/>
    <cellStyle name="Porcentual 13 2" xfId="45610"/>
    <cellStyle name="Porcentual 13 3" xfId="45611"/>
    <cellStyle name="Porcentual 13 4" xfId="45612"/>
    <cellStyle name="Porcentual 13 5" xfId="45613"/>
    <cellStyle name="Porcentual 13 6" xfId="45614"/>
    <cellStyle name="Porcentual 13 7" xfId="45615"/>
    <cellStyle name="Porcentual 13 8" xfId="45616"/>
    <cellStyle name="Porcentual 13 9" xfId="45617"/>
    <cellStyle name="Porcentual 14" xfId="45618"/>
    <cellStyle name="Porcentual 14 2" xfId="45619"/>
    <cellStyle name="Porcentual 14 3" xfId="45620"/>
    <cellStyle name="Porcentual 14 4" xfId="45621"/>
    <cellStyle name="Porcentual 14 5" xfId="45622"/>
    <cellStyle name="Porcentual 14 6" xfId="45623"/>
    <cellStyle name="Porcentual 14 7" xfId="45624"/>
    <cellStyle name="Porcentual 14 8" xfId="45625"/>
    <cellStyle name="Porcentual 14 9" xfId="45626"/>
    <cellStyle name="Porcentual 15" xfId="45627"/>
    <cellStyle name="Porcentual 15 2" xfId="45628"/>
    <cellStyle name="Porcentual 16" xfId="45629"/>
    <cellStyle name="Porcentual 17" xfId="45630"/>
    <cellStyle name="Porcentual 18" xfId="45631"/>
    <cellStyle name="Porcentual 2" xfId="45632"/>
    <cellStyle name="Porcentual 2 10" xfId="45633"/>
    <cellStyle name="Porcentual 2 11" xfId="45634"/>
    <cellStyle name="Porcentual 2 12" xfId="45635"/>
    <cellStyle name="Porcentual 2 13" xfId="45636"/>
    <cellStyle name="Porcentual 2 14" xfId="45637"/>
    <cellStyle name="Porcentual 2 2" xfId="45638"/>
    <cellStyle name="Porcentual 2 2 10" xfId="45639"/>
    <cellStyle name="Porcentual 2 2 11" xfId="45640"/>
    <cellStyle name="Porcentual 2 2 12" xfId="45641"/>
    <cellStyle name="Porcentual 2 2 13" xfId="45642"/>
    <cellStyle name="Porcentual 2 2 2" xfId="45643"/>
    <cellStyle name="Porcentual 2 2 2 2" xfId="45644"/>
    <cellStyle name="Porcentual 2 2 2 3" xfId="45645"/>
    <cellStyle name="Porcentual 2 2 2 4" xfId="45646"/>
    <cellStyle name="Porcentual 2 2 2 5" xfId="45647"/>
    <cellStyle name="Porcentual 2 2 2 6" xfId="45648"/>
    <cellStyle name="Porcentual 2 2 2 7" xfId="45649"/>
    <cellStyle name="Porcentual 2 2 2 8" xfId="45650"/>
    <cellStyle name="Porcentual 2 2 2 9" xfId="45651"/>
    <cellStyle name="Porcentual 2 2 3" xfId="45652"/>
    <cellStyle name="Porcentual 2 2 3 2" xfId="45653"/>
    <cellStyle name="Porcentual 2 2 3 3" xfId="45654"/>
    <cellStyle name="Porcentual 2 2 3 4" xfId="45655"/>
    <cellStyle name="Porcentual 2 2 3 5" xfId="45656"/>
    <cellStyle name="Porcentual 2 2 3 6" xfId="45657"/>
    <cellStyle name="Porcentual 2 2 3 7" xfId="45658"/>
    <cellStyle name="Porcentual 2 2 3 8" xfId="45659"/>
    <cellStyle name="Porcentual 2 2 3 9" xfId="45660"/>
    <cellStyle name="Porcentual 2 2 4" xfId="45661"/>
    <cellStyle name="Porcentual 2 2 4 2" xfId="45662"/>
    <cellStyle name="Porcentual 2 2 4 3" xfId="45663"/>
    <cellStyle name="Porcentual 2 2 4 4" xfId="45664"/>
    <cellStyle name="Porcentual 2 2 4 5" xfId="45665"/>
    <cellStyle name="Porcentual 2 2 4 6" xfId="45666"/>
    <cellStyle name="Porcentual 2 2 4 7" xfId="45667"/>
    <cellStyle name="Porcentual 2 2 4 8" xfId="45668"/>
    <cellStyle name="Porcentual 2 2 4 9" xfId="45669"/>
    <cellStyle name="Porcentual 2 2 5" xfId="45670"/>
    <cellStyle name="Porcentual 2 2 5 2" xfId="45671"/>
    <cellStyle name="Porcentual 2 2 5 3" xfId="45672"/>
    <cellStyle name="Porcentual 2 2 5 4" xfId="45673"/>
    <cellStyle name="Porcentual 2 2 5 5" xfId="45674"/>
    <cellStyle name="Porcentual 2 2 5 6" xfId="45675"/>
    <cellStyle name="Porcentual 2 2 5 7" xfId="45676"/>
    <cellStyle name="Porcentual 2 2 5 8" xfId="45677"/>
    <cellStyle name="Porcentual 2 2 5 9" xfId="45678"/>
    <cellStyle name="Porcentual 2 2 6" xfId="45679"/>
    <cellStyle name="Porcentual 2 2 7" xfId="45680"/>
    <cellStyle name="Porcentual 2 2 8" xfId="45681"/>
    <cellStyle name="Porcentual 2 2 9" xfId="45682"/>
    <cellStyle name="Porcentual 2 3" xfId="45683"/>
    <cellStyle name="Porcentual 2 3 2" xfId="45684"/>
    <cellStyle name="Porcentual 2 3 3" xfId="45685"/>
    <cellStyle name="Porcentual 2 3 4" xfId="45686"/>
    <cellStyle name="Porcentual 2 3 5" xfId="45687"/>
    <cellStyle name="Porcentual 2 3 6" xfId="45688"/>
    <cellStyle name="Porcentual 2 3 7" xfId="45689"/>
    <cellStyle name="Porcentual 2 3 8" xfId="45690"/>
    <cellStyle name="Porcentual 2 3 9" xfId="45691"/>
    <cellStyle name="Porcentual 2 4" xfId="45692"/>
    <cellStyle name="Porcentual 2 4 2" xfId="45693"/>
    <cellStyle name="Porcentual 2 4 3" xfId="45694"/>
    <cellStyle name="Porcentual 2 4 4" xfId="45695"/>
    <cellStyle name="Porcentual 2 4 5" xfId="45696"/>
    <cellStyle name="Porcentual 2 4 6" xfId="45697"/>
    <cellStyle name="Porcentual 2 4 7" xfId="45698"/>
    <cellStyle name="Porcentual 2 4 8" xfId="45699"/>
    <cellStyle name="Porcentual 2 4 9" xfId="45700"/>
    <cellStyle name="Porcentual 2 5" xfId="45701"/>
    <cellStyle name="Porcentual 2 5 2" xfId="45702"/>
    <cellStyle name="Porcentual 2 5 3" xfId="45703"/>
    <cellStyle name="Porcentual 2 5 4" xfId="45704"/>
    <cellStyle name="Porcentual 2 5 5" xfId="45705"/>
    <cellStyle name="Porcentual 2 5 6" xfId="45706"/>
    <cellStyle name="Porcentual 2 5 7" xfId="45707"/>
    <cellStyle name="Porcentual 2 5 8" xfId="45708"/>
    <cellStyle name="Porcentual 2 5 9" xfId="45709"/>
    <cellStyle name="Porcentual 2 6" xfId="45710"/>
    <cellStyle name="Porcentual 2 6 2" xfId="45711"/>
    <cellStyle name="Porcentual 2 6 3" xfId="45712"/>
    <cellStyle name="Porcentual 2 6 4" xfId="45713"/>
    <cellStyle name="Porcentual 2 6 5" xfId="45714"/>
    <cellStyle name="Porcentual 2 6 6" xfId="45715"/>
    <cellStyle name="Porcentual 2 6 7" xfId="45716"/>
    <cellStyle name="Porcentual 2 6 8" xfId="45717"/>
    <cellStyle name="Porcentual 2 6 9" xfId="45718"/>
    <cellStyle name="Porcentual 2 7" xfId="45719"/>
    <cellStyle name="Porcentual 2 7 2" xfId="45720"/>
    <cellStyle name="Porcentual 2 7 3" xfId="45721"/>
    <cellStyle name="Porcentual 2 7 4" xfId="45722"/>
    <cellStyle name="Porcentual 2 7 5" xfId="45723"/>
    <cellStyle name="Porcentual 2 7 6" xfId="45724"/>
    <cellStyle name="Porcentual 2 7 7" xfId="45725"/>
    <cellStyle name="Porcentual 2 7 8" xfId="45726"/>
    <cellStyle name="Porcentual 2 7 9" xfId="45727"/>
    <cellStyle name="Porcentual 2 8" xfId="45728"/>
    <cellStyle name="Porcentual 2 8 2" xfId="45729"/>
    <cellStyle name="Porcentual 2 8 3" xfId="45730"/>
    <cellStyle name="Porcentual 2 8 4" xfId="45731"/>
    <cellStyle name="Porcentual 2 8 5" xfId="45732"/>
    <cellStyle name="Porcentual 2 8 6" xfId="45733"/>
    <cellStyle name="Porcentual 2 8 7" xfId="45734"/>
    <cellStyle name="Porcentual 2 8 8" xfId="45735"/>
    <cellStyle name="Porcentual 2 8 9" xfId="45736"/>
    <cellStyle name="Porcentual 2 9" xfId="45737"/>
    <cellStyle name="Porcentual 3" xfId="45738"/>
    <cellStyle name="Porcentual 3 10" xfId="45739"/>
    <cellStyle name="Porcentual 3 10 2" xfId="45740"/>
    <cellStyle name="Porcentual 3 10 3" xfId="45741"/>
    <cellStyle name="Porcentual 3 10 4" xfId="45742"/>
    <cellStyle name="Porcentual 3 10 5" xfId="45743"/>
    <cellStyle name="Porcentual 3 10 6" xfId="45744"/>
    <cellStyle name="Porcentual 3 10 7" xfId="45745"/>
    <cellStyle name="Porcentual 3 10 8" xfId="45746"/>
    <cellStyle name="Porcentual 3 10 9" xfId="45747"/>
    <cellStyle name="Porcentual 3 11" xfId="45748"/>
    <cellStyle name="Porcentual 3 11 2" xfId="45749"/>
    <cellStyle name="Porcentual 3 11 3" xfId="45750"/>
    <cellStyle name="Porcentual 3 11 4" xfId="45751"/>
    <cellStyle name="Porcentual 3 11 5" xfId="45752"/>
    <cellStyle name="Porcentual 3 11 6" xfId="45753"/>
    <cellStyle name="Porcentual 3 11 7" xfId="45754"/>
    <cellStyle name="Porcentual 3 11 8" xfId="45755"/>
    <cellStyle name="Porcentual 3 11 9" xfId="45756"/>
    <cellStyle name="Porcentual 3 12" xfId="45757"/>
    <cellStyle name="Porcentual 3 12 2" xfId="45758"/>
    <cellStyle name="Porcentual 3 12 3" xfId="45759"/>
    <cellStyle name="Porcentual 3 12 4" xfId="45760"/>
    <cellStyle name="Porcentual 3 12 5" xfId="45761"/>
    <cellStyle name="Porcentual 3 12 6" xfId="45762"/>
    <cellStyle name="Porcentual 3 12 7" xfId="45763"/>
    <cellStyle name="Porcentual 3 12 8" xfId="45764"/>
    <cellStyle name="Porcentual 3 12 9" xfId="45765"/>
    <cellStyle name="Porcentual 3 13" xfId="45766"/>
    <cellStyle name="Porcentual 3 13 2" xfId="45767"/>
    <cellStyle name="Porcentual 3 13 3" xfId="45768"/>
    <cellStyle name="Porcentual 3 13 4" xfId="45769"/>
    <cellStyle name="Porcentual 3 13 5" xfId="45770"/>
    <cellStyle name="Porcentual 3 13 6" xfId="45771"/>
    <cellStyle name="Porcentual 3 13 7" xfId="45772"/>
    <cellStyle name="Porcentual 3 13 8" xfId="45773"/>
    <cellStyle name="Porcentual 3 13 9" xfId="45774"/>
    <cellStyle name="Porcentual 3 14" xfId="45775"/>
    <cellStyle name="Porcentual 3 14 2" xfId="45776"/>
    <cellStyle name="Porcentual 3 14 3" xfId="45777"/>
    <cellStyle name="Porcentual 3 14 4" xfId="45778"/>
    <cellStyle name="Porcentual 3 14 5" xfId="45779"/>
    <cellStyle name="Porcentual 3 14 6" xfId="45780"/>
    <cellStyle name="Porcentual 3 14 7" xfId="45781"/>
    <cellStyle name="Porcentual 3 14 8" xfId="45782"/>
    <cellStyle name="Porcentual 3 14 9" xfId="45783"/>
    <cellStyle name="Porcentual 3 15" xfId="45784"/>
    <cellStyle name="Porcentual 3 15 2" xfId="45785"/>
    <cellStyle name="Porcentual 3 15 3" xfId="45786"/>
    <cellStyle name="Porcentual 3 15 4" xfId="45787"/>
    <cellStyle name="Porcentual 3 15 5" xfId="45788"/>
    <cellStyle name="Porcentual 3 15 6" xfId="45789"/>
    <cellStyle name="Porcentual 3 15 7" xfId="45790"/>
    <cellStyle name="Porcentual 3 15 8" xfId="45791"/>
    <cellStyle name="Porcentual 3 15 9" xfId="45792"/>
    <cellStyle name="Porcentual 3 16" xfId="45793"/>
    <cellStyle name="Porcentual 3 17" xfId="45794"/>
    <cellStyle name="Porcentual 3 18" xfId="45795"/>
    <cellStyle name="Porcentual 3 19" xfId="45796"/>
    <cellStyle name="Porcentual 3 2" xfId="45797"/>
    <cellStyle name="Porcentual 3 2 2" xfId="45798"/>
    <cellStyle name="Porcentual 3 2 3" xfId="45799"/>
    <cellStyle name="Porcentual 3 2 4" xfId="45800"/>
    <cellStyle name="Porcentual 3 2 5" xfId="45801"/>
    <cellStyle name="Porcentual 3 2 6" xfId="45802"/>
    <cellStyle name="Porcentual 3 2 7" xfId="45803"/>
    <cellStyle name="Porcentual 3 2 8" xfId="45804"/>
    <cellStyle name="Porcentual 3 2 9" xfId="45805"/>
    <cellStyle name="Porcentual 3 20" xfId="45806"/>
    <cellStyle name="Porcentual 3 21" xfId="45807"/>
    <cellStyle name="Porcentual 3 22" xfId="45808"/>
    <cellStyle name="Porcentual 3 23" xfId="45809"/>
    <cellStyle name="Porcentual 3 3" xfId="45810"/>
    <cellStyle name="Porcentual 3 3 2" xfId="45811"/>
    <cellStyle name="Porcentual 3 3 3" xfId="45812"/>
    <cellStyle name="Porcentual 3 3 4" xfId="45813"/>
    <cellStyle name="Porcentual 3 3 5" xfId="45814"/>
    <cellStyle name="Porcentual 3 3 6" xfId="45815"/>
    <cellStyle name="Porcentual 3 3 7" xfId="45816"/>
    <cellStyle name="Porcentual 3 3 8" xfId="45817"/>
    <cellStyle name="Porcentual 3 3 9" xfId="45818"/>
    <cellStyle name="Porcentual 3 4" xfId="45819"/>
    <cellStyle name="Porcentual 3 4 2" xfId="45820"/>
    <cellStyle name="Porcentual 3 4 3" xfId="45821"/>
    <cellStyle name="Porcentual 3 4 4" xfId="45822"/>
    <cellStyle name="Porcentual 3 4 5" xfId="45823"/>
    <cellStyle name="Porcentual 3 4 6" xfId="45824"/>
    <cellStyle name="Porcentual 3 4 7" xfId="45825"/>
    <cellStyle name="Porcentual 3 4 8" xfId="45826"/>
    <cellStyle name="Porcentual 3 4 9" xfId="45827"/>
    <cellStyle name="Porcentual 3 5" xfId="45828"/>
    <cellStyle name="Porcentual 3 5 2" xfId="45829"/>
    <cellStyle name="Porcentual 3 5 3" xfId="45830"/>
    <cellStyle name="Porcentual 3 5 4" xfId="45831"/>
    <cellStyle name="Porcentual 3 5 5" xfId="45832"/>
    <cellStyle name="Porcentual 3 5 6" xfId="45833"/>
    <cellStyle name="Porcentual 3 5 7" xfId="45834"/>
    <cellStyle name="Porcentual 3 5 8" xfId="45835"/>
    <cellStyle name="Porcentual 3 5 9" xfId="45836"/>
    <cellStyle name="Porcentual 3 6" xfId="45837"/>
    <cellStyle name="Porcentual 3 6 2" xfId="45838"/>
    <cellStyle name="Porcentual 3 6 3" xfId="45839"/>
    <cellStyle name="Porcentual 3 6 4" xfId="45840"/>
    <cellStyle name="Porcentual 3 6 5" xfId="45841"/>
    <cellStyle name="Porcentual 3 6 6" xfId="45842"/>
    <cellStyle name="Porcentual 3 6 7" xfId="45843"/>
    <cellStyle name="Porcentual 3 6 8" xfId="45844"/>
    <cellStyle name="Porcentual 3 6 9" xfId="45845"/>
    <cellStyle name="Porcentual 3 7" xfId="45846"/>
    <cellStyle name="Porcentual 3 7 2" xfId="45847"/>
    <cellStyle name="Porcentual 3 7 3" xfId="45848"/>
    <cellStyle name="Porcentual 3 7 4" xfId="45849"/>
    <cellStyle name="Porcentual 3 7 5" xfId="45850"/>
    <cellStyle name="Porcentual 3 7 6" xfId="45851"/>
    <cellStyle name="Porcentual 3 7 7" xfId="45852"/>
    <cellStyle name="Porcentual 3 7 8" xfId="45853"/>
    <cellStyle name="Porcentual 3 7 9" xfId="45854"/>
    <cellStyle name="Porcentual 3 8" xfId="45855"/>
    <cellStyle name="Porcentual 3 8 2" xfId="45856"/>
    <cellStyle name="Porcentual 3 8 3" xfId="45857"/>
    <cellStyle name="Porcentual 3 8 4" xfId="45858"/>
    <cellStyle name="Porcentual 3 8 5" xfId="45859"/>
    <cellStyle name="Porcentual 3 8 6" xfId="45860"/>
    <cellStyle name="Porcentual 3 8 7" xfId="45861"/>
    <cellStyle name="Porcentual 3 8 8" xfId="45862"/>
    <cellStyle name="Porcentual 3 8 9" xfId="45863"/>
    <cellStyle name="Porcentual 3 9" xfId="45864"/>
    <cellStyle name="Porcentual 3 9 2" xfId="45865"/>
    <cellStyle name="Porcentual 3 9 3" xfId="45866"/>
    <cellStyle name="Porcentual 3 9 4" xfId="45867"/>
    <cellStyle name="Porcentual 3 9 5" xfId="45868"/>
    <cellStyle name="Porcentual 3 9 6" xfId="45869"/>
    <cellStyle name="Porcentual 3 9 7" xfId="45870"/>
    <cellStyle name="Porcentual 3 9 8" xfId="45871"/>
    <cellStyle name="Porcentual 3 9 9" xfId="45872"/>
    <cellStyle name="Porcentual 4" xfId="45873"/>
    <cellStyle name="Porcentual 4 10" xfId="45874"/>
    <cellStyle name="Porcentual 4 10 2" xfId="45875"/>
    <cellStyle name="Porcentual 4 10 3" xfId="45876"/>
    <cellStyle name="Porcentual 4 10 4" xfId="45877"/>
    <cellStyle name="Porcentual 4 10 5" xfId="45878"/>
    <cellStyle name="Porcentual 4 10 6" xfId="45879"/>
    <cellStyle name="Porcentual 4 10 7" xfId="45880"/>
    <cellStyle name="Porcentual 4 10 8" xfId="45881"/>
    <cellStyle name="Porcentual 4 10 9" xfId="45882"/>
    <cellStyle name="Porcentual 4 11" xfId="45883"/>
    <cellStyle name="Porcentual 4 11 2" xfId="45884"/>
    <cellStyle name="Porcentual 4 11 3" xfId="45885"/>
    <cellStyle name="Porcentual 4 11 4" xfId="45886"/>
    <cellStyle name="Porcentual 4 11 5" xfId="45887"/>
    <cellStyle name="Porcentual 4 11 6" xfId="45888"/>
    <cellStyle name="Porcentual 4 11 7" xfId="45889"/>
    <cellStyle name="Porcentual 4 11 8" xfId="45890"/>
    <cellStyle name="Porcentual 4 11 9" xfId="45891"/>
    <cellStyle name="Porcentual 4 12" xfId="45892"/>
    <cellStyle name="Porcentual 4 12 2" xfId="45893"/>
    <cellStyle name="Porcentual 4 12 3" xfId="45894"/>
    <cellStyle name="Porcentual 4 12 4" xfId="45895"/>
    <cellStyle name="Porcentual 4 12 5" xfId="45896"/>
    <cellStyle name="Porcentual 4 12 6" xfId="45897"/>
    <cellStyle name="Porcentual 4 12 7" xfId="45898"/>
    <cellStyle name="Porcentual 4 12 8" xfId="45899"/>
    <cellStyle name="Porcentual 4 12 9" xfId="45900"/>
    <cellStyle name="Porcentual 4 13" xfId="45901"/>
    <cellStyle name="Porcentual 4 13 2" xfId="45902"/>
    <cellStyle name="Porcentual 4 13 3" xfId="45903"/>
    <cellStyle name="Porcentual 4 13 4" xfId="45904"/>
    <cellStyle name="Porcentual 4 13 5" xfId="45905"/>
    <cellStyle name="Porcentual 4 13 6" xfId="45906"/>
    <cellStyle name="Porcentual 4 13 7" xfId="45907"/>
    <cellStyle name="Porcentual 4 13 8" xfId="45908"/>
    <cellStyle name="Porcentual 4 13 9" xfId="45909"/>
    <cellStyle name="Porcentual 4 14" xfId="45910"/>
    <cellStyle name="Porcentual 4 14 2" xfId="45911"/>
    <cellStyle name="Porcentual 4 14 3" xfId="45912"/>
    <cellStyle name="Porcentual 4 14 4" xfId="45913"/>
    <cellStyle name="Porcentual 4 14 5" xfId="45914"/>
    <cellStyle name="Porcentual 4 14 6" xfId="45915"/>
    <cellStyle name="Porcentual 4 14 7" xfId="45916"/>
    <cellStyle name="Porcentual 4 14 8" xfId="45917"/>
    <cellStyle name="Porcentual 4 14 9" xfId="45918"/>
    <cellStyle name="Porcentual 4 15" xfId="45919"/>
    <cellStyle name="Porcentual 4 16" xfId="45920"/>
    <cellStyle name="Porcentual 4 17" xfId="45921"/>
    <cellStyle name="Porcentual 4 18" xfId="45922"/>
    <cellStyle name="Porcentual 4 19" xfId="45923"/>
    <cellStyle name="Porcentual 4 2" xfId="45924"/>
    <cellStyle name="Porcentual 4 2 2" xfId="45925"/>
    <cellStyle name="Porcentual 4 2 3" xfId="45926"/>
    <cellStyle name="Porcentual 4 2 4" xfId="45927"/>
    <cellStyle name="Porcentual 4 2 5" xfId="45928"/>
    <cellStyle name="Porcentual 4 2 6" xfId="45929"/>
    <cellStyle name="Porcentual 4 2 7" xfId="45930"/>
    <cellStyle name="Porcentual 4 2 8" xfId="45931"/>
    <cellStyle name="Porcentual 4 2 9" xfId="45932"/>
    <cellStyle name="Porcentual 4 20" xfId="45933"/>
    <cellStyle name="Porcentual 4 21" xfId="45934"/>
    <cellStyle name="Porcentual 4 22" xfId="45935"/>
    <cellStyle name="Porcentual 4 3" xfId="45936"/>
    <cellStyle name="Porcentual 4 3 2" xfId="45937"/>
    <cellStyle name="Porcentual 4 3 3" xfId="45938"/>
    <cellStyle name="Porcentual 4 3 4" xfId="45939"/>
    <cellStyle name="Porcentual 4 3 5" xfId="45940"/>
    <cellStyle name="Porcentual 4 3 6" xfId="45941"/>
    <cellStyle name="Porcentual 4 3 7" xfId="45942"/>
    <cellStyle name="Porcentual 4 3 8" xfId="45943"/>
    <cellStyle name="Porcentual 4 3 9" xfId="45944"/>
    <cellStyle name="Porcentual 4 4" xfId="45945"/>
    <cellStyle name="Porcentual 4 4 2" xfId="45946"/>
    <cellStyle name="Porcentual 4 4 3" xfId="45947"/>
    <cellStyle name="Porcentual 4 4 4" xfId="45948"/>
    <cellStyle name="Porcentual 4 4 5" xfId="45949"/>
    <cellStyle name="Porcentual 4 4 6" xfId="45950"/>
    <cellStyle name="Porcentual 4 4 7" xfId="45951"/>
    <cellStyle name="Porcentual 4 4 8" xfId="45952"/>
    <cellStyle name="Porcentual 4 4 9" xfId="45953"/>
    <cellStyle name="Porcentual 4 5" xfId="45954"/>
    <cellStyle name="Porcentual 4 5 2" xfId="45955"/>
    <cellStyle name="Porcentual 4 5 3" xfId="45956"/>
    <cellStyle name="Porcentual 4 5 4" xfId="45957"/>
    <cellStyle name="Porcentual 4 5 5" xfId="45958"/>
    <cellStyle name="Porcentual 4 5 6" xfId="45959"/>
    <cellStyle name="Porcentual 4 5 7" xfId="45960"/>
    <cellStyle name="Porcentual 4 5 8" xfId="45961"/>
    <cellStyle name="Porcentual 4 5 9" xfId="45962"/>
    <cellStyle name="Porcentual 4 6" xfId="45963"/>
    <cellStyle name="Porcentual 4 6 2" xfId="45964"/>
    <cellStyle name="Porcentual 4 6 3" xfId="45965"/>
    <cellStyle name="Porcentual 4 6 4" xfId="45966"/>
    <cellStyle name="Porcentual 4 6 5" xfId="45967"/>
    <cellStyle name="Porcentual 4 6 6" xfId="45968"/>
    <cellStyle name="Porcentual 4 6 7" xfId="45969"/>
    <cellStyle name="Porcentual 4 6 8" xfId="45970"/>
    <cellStyle name="Porcentual 4 6 9" xfId="45971"/>
    <cellStyle name="Porcentual 4 7" xfId="45972"/>
    <cellStyle name="Porcentual 4 7 2" xfId="45973"/>
    <cellStyle name="Porcentual 4 7 3" xfId="45974"/>
    <cellStyle name="Porcentual 4 7 4" xfId="45975"/>
    <cellStyle name="Porcentual 4 7 5" xfId="45976"/>
    <cellStyle name="Porcentual 4 7 6" xfId="45977"/>
    <cellStyle name="Porcentual 4 7 7" xfId="45978"/>
    <cellStyle name="Porcentual 4 7 8" xfId="45979"/>
    <cellStyle name="Porcentual 4 7 9" xfId="45980"/>
    <cellStyle name="Porcentual 4 8" xfId="45981"/>
    <cellStyle name="Porcentual 4 8 2" xfId="45982"/>
    <cellStyle name="Porcentual 4 8 3" xfId="45983"/>
    <cellStyle name="Porcentual 4 8 4" xfId="45984"/>
    <cellStyle name="Porcentual 4 8 5" xfId="45985"/>
    <cellStyle name="Porcentual 4 8 6" xfId="45986"/>
    <cellStyle name="Porcentual 4 8 7" xfId="45987"/>
    <cellStyle name="Porcentual 4 8 8" xfId="45988"/>
    <cellStyle name="Porcentual 4 8 9" xfId="45989"/>
    <cellStyle name="Porcentual 4 9" xfId="45990"/>
    <cellStyle name="Porcentual 4 9 2" xfId="45991"/>
    <cellStyle name="Porcentual 4 9 3" xfId="45992"/>
    <cellStyle name="Porcentual 4 9 4" xfId="45993"/>
    <cellStyle name="Porcentual 4 9 5" xfId="45994"/>
    <cellStyle name="Porcentual 4 9 6" xfId="45995"/>
    <cellStyle name="Porcentual 4 9 7" xfId="45996"/>
    <cellStyle name="Porcentual 4 9 8" xfId="45997"/>
    <cellStyle name="Porcentual 4 9 9" xfId="45998"/>
    <cellStyle name="Porcentual 5" xfId="45999"/>
    <cellStyle name="Porcentual 5 10" xfId="46000"/>
    <cellStyle name="Porcentual 5 10 2" xfId="46001"/>
    <cellStyle name="Porcentual 5 10 3" xfId="46002"/>
    <cellStyle name="Porcentual 5 10 4" xfId="46003"/>
    <cellStyle name="Porcentual 5 10 5" xfId="46004"/>
    <cellStyle name="Porcentual 5 10 6" xfId="46005"/>
    <cellStyle name="Porcentual 5 10 7" xfId="46006"/>
    <cellStyle name="Porcentual 5 10 8" xfId="46007"/>
    <cellStyle name="Porcentual 5 10 9" xfId="46008"/>
    <cellStyle name="Porcentual 5 11" xfId="46009"/>
    <cellStyle name="Porcentual 5 11 2" xfId="46010"/>
    <cellStyle name="Porcentual 5 11 3" xfId="46011"/>
    <cellStyle name="Porcentual 5 11 4" xfId="46012"/>
    <cellStyle name="Porcentual 5 11 5" xfId="46013"/>
    <cellStyle name="Porcentual 5 11 6" xfId="46014"/>
    <cellStyle name="Porcentual 5 11 7" xfId="46015"/>
    <cellStyle name="Porcentual 5 11 8" xfId="46016"/>
    <cellStyle name="Porcentual 5 11 9" xfId="46017"/>
    <cellStyle name="Porcentual 5 12" xfId="46018"/>
    <cellStyle name="Porcentual 5 12 2" xfId="46019"/>
    <cellStyle name="Porcentual 5 12 3" xfId="46020"/>
    <cellStyle name="Porcentual 5 12 4" xfId="46021"/>
    <cellStyle name="Porcentual 5 12 5" xfId="46022"/>
    <cellStyle name="Porcentual 5 12 6" xfId="46023"/>
    <cellStyle name="Porcentual 5 12 7" xfId="46024"/>
    <cellStyle name="Porcentual 5 12 8" xfId="46025"/>
    <cellStyle name="Porcentual 5 12 9" xfId="46026"/>
    <cellStyle name="Porcentual 5 13" xfId="46027"/>
    <cellStyle name="Porcentual 5 13 2" xfId="46028"/>
    <cellStyle name="Porcentual 5 13 3" xfId="46029"/>
    <cellStyle name="Porcentual 5 13 4" xfId="46030"/>
    <cellStyle name="Porcentual 5 13 5" xfId="46031"/>
    <cellStyle name="Porcentual 5 13 6" xfId="46032"/>
    <cellStyle name="Porcentual 5 13 7" xfId="46033"/>
    <cellStyle name="Porcentual 5 13 8" xfId="46034"/>
    <cellStyle name="Porcentual 5 13 9" xfId="46035"/>
    <cellStyle name="Porcentual 5 14" xfId="46036"/>
    <cellStyle name="Porcentual 5 14 2" xfId="46037"/>
    <cellStyle name="Porcentual 5 14 3" xfId="46038"/>
    <cellStyle name="Porcentual 5 14 4" xfId="46039"/>
    <cellStyle name="Porcentual 5 14 5" xfId="46040"/>
    <cellStyle name="Porcentual 5 14 6" xfId="46041"/>
    <cellStyle name="Porcentual 5 14 7" xfId="46042"/>
    <cellStyle name="Porcentual 5 14 8" xfId="46043"/>
    <cellStyle name="Porcentual 5 14 9" xfId="46044"/>
    <cellStyle name="Porcentual 5 15" xfId="46045"/>
    <cellStyle name="Porcentual 5 16" xfId="46046"/>
    <cellStyle name="Porcentual 5 17" xfId="46047"/>
    <cellStyle name="Porcentual 5 18" xfId="46048"/>
    <cellStyle name="Porcentual 5 19" xfId="46049"/>
    <cellStyle name="Porcentual 5 2" xfId="46050"/>
    <cellStyle name="Porcentual 5 2 2" xfId="46051"/>
    <cellStyle name="Porcentual 5 2 3" xfId="46052"/>
    <cellStyle name="Porcentual 5 2 4" xfId="46053"/>
    <cellStyle name="Porcentual 5 2 5" xfId="46054"/>
    <cellStyle name="Porcentual 5 2 6" xfId="46055"/>
    <cellStyle name="Porcentual 5 2 7" xfId="46056"/>
    <cellStyle name="Porcentual 5 2 8" xfId="46057"/>
    <cellStyle name="Porcentual 5 2 9" xfId="46058"/>
    <cellStyle name="Porcentual 5 20" xfId="46059"/>
    <cellStyle name="Porcentual 5 21" xfId="46060"/>
    <cellStyle name="Porcentual 5 22" xfId="46061"/>
    <cellStyle name="Porcentual 5 3" xfId="46062"/>
    <cellStyle name="Porcentual 5 3 2" xfId="46063"/>
    <cellStyle name="Porcentual 5 3 3" xfId="46064"/>
    <cellStyle name="Porcentual 5 3 4" xfId="46065"/>
    <cellStyle name="Porcentual 5 3 5" xfId="46066"/>
    <cellStyle name="Porcentual 5 3 6" xfId="46067"/>
    <cellStyle name="Porcentual 5 3 7" xfId="46068"/>
    <cellStyle name="Porcentual 5 3 8" xfId="46069"/>
    <cellStyle name="Porcentual 5 3 9" xfId="46070"/>
    <cellStyle name="Porcentual 5 4" xfId="46071"/>
    <cellStyle name="Porcentual 5 4 2" xfId="46072"/>
    <cellStyle name="Porcentual 5 4 3" xfId="46073"/>
    <cellStyle name="Porcentual 5 4 4" xfId="46074"/>
    <cellStyle name="Porcentual 5 4 5" xfId="46075"/>
    <cellStyle name="Porcentual 5 4 6" xfId="46076"/>
    <cellStyle name="Porcentual 5 4 7" xfId="46077"/>
    <cellStyle name="Porcentual 5 4 8" xfId="46078"/>
    <cellStyle name="Porcentual 5 4 9" xfId="46079"/>
    <cellStyle name="Porcentual 5 5" xfId="46080"/>
    <cellStyle name="Porcentual 5 5 2" xfId="46081"/>
    <cellStyle name="Porcentual 5 5 3" xfId="46082"/>
    <cellStyle name="Porcentual 5 5 4" xfId="46083"/>
    <cellStyle name="Porcentual 5 5 5" xfId="46084"/>
    <cellStyle name="Porcentual 5 5 6" xfId="46085"/>
    <cellStyle name="Porcentual 5 5 7" xfId="46086"/>
    <cellStyle name="Porcentual 5 5 8" xfId="46087"/>
    <cellStyle name="Porcentual 5 5 9" xfId="46088"/>
    <cellStyle name="Porcentual 5 6" xfId="46089"/>
    <cellStyle name="Porcentual 5 6 2" xfId="46090"/>
    <cellStyle name="Porcentual 5 6 3" xfId="46091"/>
    <cellStyle name="Porcentual 5 6 4" xfId="46092"/>
    <cellStyle name="Porcentual 5 6 5" xfId="46093"/>
    <cellStyle name="Porcentual 5 6 6" xfId="46094"/>
    <cellStyle name="Porcentual 5 6 7" xfId="46095"/>
    <cellStyle name="Porcentual 5 6 8" xfId="46096"/>
    <cellStyle name="Porcentual 5 6 9" xfId="46097"/>
    <cellStyle name="Porcentual 5 7" xfId="46098"/>
    <cellStyle name="Porcentual 5 7 2" xfId="46099"/>
    <cellStyle name="Porcentual 5 7 3" xfId="46100"/>
    <cellStyle name="Porcentual 5 7 4" xfId="46101"/>
    <cellStyle name="Porcentual 5 7 5" xfId="46102"/>
    <cellStyle name="Porcentual 5 7 6" xfId="46103"/>
    <cellStyle name="Porcentual 5 7 7" xfId="46104"/>
    <cellStyle name="Porcentual 5 7 8" xfId="46105"/>
    <cellStyle name="Porcentual 5 7 9" xfId="46106"/>
    <cellStyle name="Porcentual 5 8" xfId="46107"/>
    <cellStyle name="Porcentual 5 8 2" xfId="46108"/>
    <cellStyle name="Porcentual 5 8 3" xfId="46109"/>
    <cellStyle name="Porcentual 5 8 4" xfId="46110"/>
    <cellStyle name="Porcentual 5 8 5" xfId="46111"/>
    <cellStyle name="Porcentual 5 8 6" xfId="46112"/>
    <cellStyle name="Porcentual 5 8 7" xfId="46113"/>
    <cellStyle name="Porcentual 5 8 8" xfId="46114"/>
    <cellStyle name="Porcentual 5 8 9" xfId="46115"/>
    <cellStyle name="Porcentual 5 9" xfId="46116"/>
    <cellStyle name="Porcentual 5 9 2" xfId="46117"/>
    <cellStyle name="Porcentual 5 9 3" xfId="46118"/>
    <cellStyle name="Porcentual 5 9 4" xfId="46119"/>
    <cellStyle name="Porcentual 5 9 5" xfId="46120"/>
    <cellStyle name="Porcentual 5 9 6" xfId="46121"/>
    <cellStyle name="Porcentual 5 9 7" xfId="46122"/>
    <cellStyle name="Porcentual 5 9 8" xfId="46123"/>
    <cellStyle name="Porcentual 5 9 9" xfId="46124"/>
    <cellStyle name="Porcentual 6" xfId="46125"/>
    <cellStyle name="Porcentual 6 10" xfId="46126"/>
    <cellStyle name="Porcentual 6 10 2" xfId="46127"/>
    <cellStyle name="Porcentual 6 10 3" xfId="46128"/>
    <cellStyle name="Porcentual 6 10 4" xfId="46129"/>
    <cellStyle name="Porcentual 6 10 5" xfId="46130"/>
    <cellStyle name="Porcentual 6 10 6" xfId="46131"/>
    <cellStyle name="Porcentual 6 10 7" xfId="46132"/>
    <cellStyle name="Porcentual 6 10 8" xfId="46133"/>
    <cellStyle name="Porcentual 6 10 9" xfId="46134"/>
    <cellStyle name="Porcentual 6 11" xfId="46135"/>
    <cellStyle name="Porcentual 6 11 2" xfId="46136"/>
    <cellStyle name="Porcentual 6 11 3" xfId="46137"/>
    <cellStyle name="Porcentual 6 11 4" xfId="46138"/>
    <cellStyle name="Porcentual 6 11 5" xfId="46139"/>
    <cellStyle name="Porcentual 6 11 6" xfId="46140"/>
    <cellStyle name="Porcentual 6 11 7" xfId="46141"/>
    <cellStyle name="Porcentual 6 11 8" xfId="46142"/>
    <cellStyle name="Porcentual 6 11 9" xfId="46143"/>
    <cellStyle name="Porcentual 6 12" xfId="46144"/>
    <cellStyle name="Porcentual 6 12 2" xfId="46145"/>
    <cellStyle name="Porcentual 6 12 3" xfId="46146"/>
    <cellStyle name="Porcentual 6 12 4" xfId="46147"/>
    <cellStyle name="Porcentual 6 12 5" xfId="46148"/>
    <cellStyle name="Porcentual 6 12 6" xfId="46149"/>
    <cellStyle name="Porcentual 6 12 7" xfId="46150"/>
    <cellStyle name="Porcentual 6 12 8" xfId="46151"/>
    <cellStyle name="Porcentual 6 12 9" xfId="46152"/>
    <cellStyle name="Porcentual 6 13" xfId="46153"/>
    <cellStyle name="Porcentual 6 13 2" xfId="46154"/>
    <cellStyle name="Porcentual 6 13 3" xfId="46155"/>
    <cellStyle name="Porcentual 6 13 4" xfId="46156"/>
    <cellStyle name="Porcentual 6 13 5" xfId="46157"/>
    <cellStyle name="Porcentual 6 13 6" xfId="46158"/>
    <cellStyle name="Porcentual 6 13 7" xfId="46159"/>
    <cellStyle name="Porcentual 6 13 8" xfId="46160"/>
    <cellStyle name="Porcentual 6 13 9" xfId="46161"/>
    <cellStyle name="Porcentual 6 14" xfId="46162"/>
    <cellStyle name="Porcentual 6 14 2" xfId="46163"/>
    <cellStyle name="Porcentual 6 14 3" xfId="46164"/>
    <cellStyle name="Porcentual 6 14 4" xfId="46165"/>
    <cellStyle name="Porcentual 6 14 5" xfId="46166"/>
    <cellStyle name="Porcentual 6 14 6" xfId="46167"/>
    <cellStyle name="Porcentual 6 14 7" xfId="46168"/>
    <cellStyle name="Porcentual 6 14 8" xfId="46169"/>
    <cellStyle name="Porcentual 6 14 9" xfId="46170"/>
    <cellStyle name="Porcentual 6 15" xfId="46171"/>
    <cellStyle name="Porcentual 6 16" xfId="46172"/>
    <cellStyle name="Porcentual 6 17" xfId="46173"/>
    <cellStyle name="Porcentual 6 18" xfId="46174"/>
    <cellStyle name="Porcentual 6 19" xfId="46175"/>
    <cellStyle name="Porcentual 6 2" xfId="46176"/>
    <cellStyle name="Porcentual 6 2 2" xfId="46177"/>
    <cellStyle name="Porcentual 6 2 3" xfId="46178"/>
    <cellStyle name="Porcentual 6 2 4" xfId="46179"/>
    <cellStyle name="Porcentual 6 2 5" xfId="46180"/>
    <cellStyle name="Porcentual 6 2 6" xfId="46181"/>
    <cellStyle name="Porcentual 6 2 7" xfId="46182"/>
    <cellStyle name="Porcentual 6 2 8" xfId="46183"/>
    <cellStyle name="Porcentual 6 2 9" xfId="46184"/>
    <cellStyle name="Porcentual 6 20" xfId="46185"/>
    <cellStyle name="Porcentual 6 21" xfId="46186"/>
    <cellStyle name="Porcentual 6 22" xfId="46187"/>
    <cellStyle name="Porcentual 6 3" xfId="46188"/>
    <cellStyle name="Porcentual 6 3 2" xfId="46189"/>
    <cellStyle name="Porcentual 6 3 3" xfId="46190"/>
    <cellStyle name="Porcentual 6 3 4" xfId="46191"/>
    <cellStyle name="Porcentual 6 3 5" xfId="46192"/>
    <cellStyle name="Porcentual 6 3 6" xfId="46193"/>
    <cellStyle name="Porcentual 6 3 7" xfId="46194"/>
    <cellStyle name="Porcentual 6 3 8" xfId="46195"/>
    <cellStyle name="Porcentual 6 3 9" xfId="46196"/>
    <cellStyle name="Porcentual 6 4" xfId="46197"/>
    <cellStyle name="Porcentual 6 4 2" xfId="46198"/>
    <cellStyle name="Porcentual 6 4 3" xfId="46199"/>
    <cellStyle name="Porcentual 6 4 4" xfId="46200"/>
    <cellStyle name="Porcentual 6 4 5" xfId="46201"/>
    <cellStyle name="Porcentual 6 4 6" xfId="46202"/>
    <cellStyle name="Porcentual 6 4 7" xfId="46203"/>
    <cellStyle name="Porcentual 6 4 8" xfId="46204"/>
    <cellStyle name="Porcentual 6 4 9" xfId="46205"/>
    <cellStyle name="Porcentual 6 5" xfId="46206"/>
    <cellStyle name="Porcentual 6 5 2" xfId="46207"/>
    <cellStyle name="Porcentual 6 5 3" xfId="46208"/>
    <cellStyle name="Porcentual 6 5 4" xfId="46209"/>
    <cellStyle name="Porcentual 6 5 5" xfId="46210"/>
    <cellStyle name="Porcentual 6 5 6" xfId="46211"/>
    <cellStyle name="Porcentual 6 5 7" xfId="46212"/>
    <cellStyle name="Porcentual 6 5 8" xfId="46213"/>
    <cellStyle name="Porcentual 6 5 9" xfId="46214"/>
    <cellStyle name="Porcentual 6 6" xfId="46215"/>
    <cellStyle name="Porcentual 6 6 2" xfId="46216"/>
    <cellStyle name="Porcentual 6 6 3" xfId="46217"/>
    <cellStyle name="Porcentual 6 6 4" xfId="46218"/>
    <cellStyle name="Porcentual 6 6 5" xfId="46219"/>
    <cellStyle name="Porcentual 6 6 6" xfId="46220"/>
    <cellStyle name="Porcentual 6 6 7" xfId="46221"/>
    <cellStyle name="Porcentual 6 6 8" xfId="46222"/>
    <cellStyle name="Porcentual 6 6 9" xfId="46223"/>
    <cellStyle name="Porcentual 6 7" xfId="46224"/>
    <cellStyle name="Porcentual 6 7 2" xfId="46225"/>
    <cellStyle name="Porcentual 6 7 3" xfId="46226"/>
    <cellStyle name="Porcentual 6 7 4" xfId="46227"/>
    <cellStyle name="Porcentual 6 7 5" xfId="46228"/>
    <cellStyle name="Porcentual 6 7 6" xfId="46229"/>
    <cellStyle name="Porcentual 6 7 7" xfId="46230"/>
    <cellStyle name="Porcentual 6 7 8" xfId="46231"/>
    <cellStyle name="Porcentual 6 7 9" xfId="46232"/>
    <cellStyle name="Porcentual 6 8" xfId="46233"/>
    <cellStyle name="Porcentual 6 8 2" xfId="46234"/>
    <cellStyle name="Porcentual 6 8 3" xfId="46235"/>
    <cellStyle name="Porcentual 6 8 4" xfId="46236"/>
    <cellStyle name="Porcentual 6 8 5" xfId="46237"/>
    <cellStyle name="Porcentual 6 8 6" xfId="46238"/>
    <cellStyle name="Porcentual 6 8 7" xfId="46239"/>
    <cellStyle name="Porcentual 6 8 8" xfId="46240"/>
    <cellStyle name="Porcentual 6 8 9" xfId="46241"/>
    <cellStyle name="Porcentual 6 9" xfId="46242"/>
    <cellStyle name="Porcentual 6 9 2" xfId="46243"/>
    <cellStyle name="Porcentual 6 9 3" xfId="46244"/>
    <cellStyle name="Porcentual 6 9 4" xfId="46245"/>
    <cellStyle name="Porcentual 6 9 5" xfId="46246"/>
    <cellStyle name="Porcentual 6 9 6" xfId="46247"/>
    <cellStyle name="Porcentual 6 9 7" xfId="46248"/>
    <cellStyle name="Porcentual 6 9 8" xfId="46249"/>
    <cellStyle name="Porcentual 6 9 9" xfId="46250"/>
    <cellStyle name="Porcentual 7" xfId="46251"/>
    <cellStyle name="Porcentual 7 10" xfId="46252"/>
    <cellStyle name="Porcentual 7 10 2" xfId="46253"/>
    <cellStyle name="Porcentual 7 10 3" xfId="46254"/>
    <cellStyle name="Porcentual 7 10 4" xfId="46255"/>
    <cellStyle name="Porcentual 7 10 5" xfId="46256"/>
    <cellStyle name="Porcentual 7 10 6" xfId="46257"/>
    <cellStyle name="Porcentual 7 10 7" xfId="46258"/>
    <cellStyle name="Porcentual 7 10 8" xfId="46259"/>
    <cellStyle name="Porcentual 7 10 9" xfId="46260"/>
    <cellStyle name="Porcentual 7 11" xfId="46261"/>
    <cellStyle name="Porcentual 7 11 2" xfId="46262"/>
    <cellStyle name="Porcentual 7 11 3" xfId="46263"/>
    <cellStyle name="Porcentual 7 11 4" xfId="46264"/>
    <cellStyle name="Porcentual 7 11 5" xfId="46265"/>
    <cellStyle name="Porcentual 7 11 6" xfId="46266"/>
    <cellStyle name="Porcentual 7 11 7" xfId="46267"/>
    <cellStyle name="Porcentual 7 11 8" xfId="46268"/>
    <cellStyle name="Porcentual 7 11 9" xfId="46269"/>
    <cellStyle name="Porcentual 7 12" xfId="46270"/>
    <cellStyle name="Porcentual 7 12 2" xfId="46271"/>
    <cellStyle name="Porcentual 7 12 3" xfId="46272"/>
    <cellStyle name="Porcentual 7 12 4" xfId="46273"/>
    <cellStyle name="Porcentual 7 12 5" xfId="46274"/>
    <cellStyle name="Porcentual 7 12 6" xfId="46275"/>
    <cellStyle name="Porcentual 7 12 7" xfId="46276"/>
    <cellStyle name="Porcentual 7 12 8" xfId="46277"/>
    <cellStyle name="Porcentual 7 12 9" xfId="46278"/>
    <cellStyle name="Porcentual 7 13" xfId="46279"/>
    <cellStyle name="Porcentual 7 13 2" xfId="46280"/>
    <cellStyle name="Porcentual 7 13 3" xfId="46281"/>
    <cellStyle name="Porcentual 7 13 4" xfId="46282"/>
    <cellStyle name="Porcentual 7 13 5" xfId="46283"/>
    <cellStyle name="Porcentual 7 13 6" xfId="46284"/>
    <cellStyle name="Porcentual 7 13 7" xfId="46285"/>
    <cellStyle name="Porcentual 7 13 8" xfId="46286"/>
    <cellStyle name="Porcentual 7 13 9" xfId="46287"/>
    <cellStyle name="Porcentual 7 14" xfId="46288"/>
    <cellStyle name="Porcentual 7 14 2" xfId="46289"/>
    <cellStyle name="Porcentual 7 14 3" xfId="46290"/>
    <cellStyle name="Porcentual 7 14 4" xfId="46291"/>
    <cellStyle name="Porcentual 7 14 5" xfId="46292"/>
    <cellStyle name="Porcentual 7 14 6" xfId="46293"/>
    <cellStyle name="Porcentual 7 14 7" xfId="46294"/>
    <cellStyle name="Porcentual 7 14 8" xfId="46295"/>
    <cellStyle name="Porcentual 7 14 9" xfId="46296"/>
    <cellStyle name="Porcentual 7 15" xfId="46297"/>
    <cellStyle name="Porcentual 7 16" xfId="46298"/>
    <cellStyle name="Porcentual 7 17" xfId="46299"/>
    <cellStyle name="Porcentual 7 18" xfId="46300"/>
    <cellStyle name="Porcentual 7 19" xfId="46301"/>
    <cellStyle name="Porcentual 7 2" xfId="46302"/>
    <cellStyle name="Porcentual 7 2 2" xfId="46303"/>
    <cellStyle name="Porcentual 7 2 3" xfId="46304"/>
    <cellStyle name="Porcentual 7 2 4" xfId="46305"/>
    <cellStyle name="Porcentual 7 2 5" xfId="46306"/>
    <cellStyle name="Porcentual 7 2 6" xfId="46307"/>
    <cellStyle name="Porcentual 7 2 7" xfId="46308"/>
    <cellStyle name="Porcentual 7 2 8" xfId="46309"/>
    <cellStyle name="Porcentual 7 2 9" xfId="46310"/>
    <cellStyle name="Porcentual 7 20" xfId="46311"/>
    <cellStyle name="Porcentual 7 21" xfId="46312"/>
    <cellStyle name="Porcentual 7 22" xfId="46313"/>
    <cellStyle name="Porcentual 7 3" xfId="46314"/>
    <cellStyle name="Porcentual 7 3 2" xfId="46315"/>
    <cellStyle name="Porcentual 7 3 3" xfId="46316"/>
    <cellStyle name="Porcentual 7 3 4" xfId="46317"/>
    <cellStyle name="Porcentual 7 3 5" xfId="46318"/>
    <cellStyle name="Porcentual 7 3 6" xfId="46319"/>
    <cellStyle name="Porcentual 7 3 7" xfId="46320"/>
    <cellStyle name="Porcentual 7 3 8" xfId="46321"/>
    <cellStyle name="Porcentual 7 3 9" xfId="46322"/>
    <cellStyle name="Porcentual 7 4" xfId="46323"/>
    <cellStyle name="Porcentual 7 4 2" xfId="46324"/>
    <cellStyle name="Porcentual 7 4 3" xfId="46325"/>
    <cellStyle name="Porcentual 7 4 4" xfId="46326"/>
    <cellStyle name="Porcentual 7 4 5" xfId="46327"/>
    <cellStyle name="Porcentual 7 4 6" xfId="46328"/>
    <cellStyle name="Porcentual 7 4 7" xfId="46329"/>
    <cellStyle name="Porcentual 7 4 8" xfId="46330"/>
    <cellStyle name="Porcentual 7 4 9" xfId="46331"/>
    <cellStyle name="Porcentual 7 5" xfId="46332"/>
    <cellStyle name="Porcentual 7 5 2" xfId="46333"/>
    <cellStyle name="Porcentual 7 5 3" xfId="46334"/>
    <cellStyle name="Porcentual 7 5 4" xfId="46335"/>
    <cellStyle name="Porcentual 7 5 5" xfId="46336"/>
    <cellStyle name="Porcentual 7 5 6" xfId="46337"/>
    <cellStyle name="Porcentual 7 5 7" xfId="46338"/>
    <cellStyle name="Porcentual 7 5 8" xfId="46339"/>
    <cellStyle name="Porcentual 7 5 9" xfId="46340"/>
    <cellStyle name="Porcentual 7 6" xfId="46341"/>
    <cellStyle name="Porcentual 7 6 2" xfId="46342"/>
    <cellStyle name="Porcentual 7 6 3" xfId="46343"/>
    <cellStyle name="Porcentual 7 6 4" xfId="46344"/>
    <cellStyle name="Porcentual 7 6 5" xfId="46345"/>
    <cellStyle name="Porcentual 7 6 6" xfId="46346"/>
    <cellStyle name="Porcentual 7 6 7" xfId="46347"/>
    <cellStyle name="Porcentual 7 6 8" xfId="46348"/>
    <cellStyle name="Porcentual 7 6 9" xfId="46349"/>
    <cellStyle name="Porcentual 7 7" xfId="46350"/>
    <cellStyle name="Porcentual 7 7 2" xfId="46351"/>
    <cellStyle name="Porcentual 7 7 3" xfId="46352"/>
    <cellStyle name="Porcentual 7 7 4" xfId="46353"/>
    <cellStyle name="Porcentual 7 7 5" xfId="46354"/>
    <cellStyle name="Porcentual 7 7 6" xfId="46355"/>
    <cellStyle name="Porcentual 7 7 7" xfId="46356"/>
    <cellStyle name="Porcentual 7 7 8" xfId="46357"/>
    <cellStyle name="Porcentual 7 7 9" xfId="46358"/>
    <cellStyle name="Porcentual 7 8" xfId="46359"/>
    <cellStyle name="Porcentual 7 8 2" xfId="46360"/>
    <cellStyle name="Porcentual 7 8 3" xfId="46361"/>
    <cellStyle name="Porcentual 7 8 4" xfId="46362"/>
    <cellStyle name="Porcentual 7 8 5" xfId="46363"/>
    <cellStyle name="Porcentual 7 8 6" xfId="46364"/>
    <cellStyle name="Porcentual 7 8 7" xfId="46365"/>
    <cellStyle name="Porcentual 7 8 8" xfId="46366"/>
    <cellStyle name="Porcentual 7 8 9" xfId="46367"/>
    <cellStyle name="Porcentual 7 9" xfId="46368"/>
    <cellStyle name="Porcentual 7 9 2" xfId="46369"/>
    <cellStyle name="Porcentual 7 9 3" xfId="46370"/>
    <cellStyle name="Porcentual 7 9 4" xfId="46371"/>
    <cellStyle name="Porcentual 7 9 5" xfId="46372"/>
    <cellStyle name="Porcentual 7 9 6" xfId="46373"/>
    <cellStyle name="Porcentual 7 9 7" xfId="46374"/>
    <cellStyle name="Porcentual 7 9 8" xfId="46375"/>
    <cellStyle name="Porcentual 7 9 9" xfId="46376"/>
    <cellStyle name="Porcentual 8" xfId="46377"/>
    <cellStyle name="Porcentual 8 10" xfId="46378"/>
    <cellStyle name="Porcentual 8 10 2" xfId="46379"/>
    <cellStyle name="Porcentual 8 10 3" xfId="46380"/>
    <cellStyle name="Porcentual 8 10 4" xfId="46381"/>
    <cellStyle name="Porcentual 8 10 5" xfId="46382"/>
    <cellStyle name="Porcentual 8 10 6" xfId="46383"/>
    <cellStyle name="Porcentual 8 10 7" xfId="46384"/>
    <cellStyle name="Porcentual 8 10 8" xfId="46385"/>
    <cellStyle name="Porcentual 8 10 9" xfId="46386"/>
    <cellStyle name="Porcentual 8 11" xfId="46387"/>
    <cellStyle name="Porcentual 8 11 2" xfId="46388"/>
    <cellStyle name="Porcentual 8 11 3" xfId="46389"/>
    <cellStyle name="Porcentual 8 11 4" xfId="46390"/>
    <cellStyle name="Porcentual 8 11 5" xfId="46391"/>
    <cellStyle name="Porcentual 8 11 6" xfId="46392"/>
    <cellStyle name="Porcentual 8 11 7" xfId="46393"/>
    <cellStyle name="Porcentual 8 11 8" xfId="46394"/>
    <cellStyle name="Porcentual 8 11 9" xfId="46395"/>
    <cellStyle name="Porcentual 8 12" xfId="46396"/>
    <cellStyle name="Porcentual 8 12 2" xfId="46397"/>
    <cellStyle name="Porcentual 8 12 3" xfId="46398"/>
    <cellStyle name="Porcentual 8 12 4" xfId="46399"/>
    <cellStyle name="Porcentual 8 12 5" xfId="46400"/>
    <cellStyle name="Porcentual 8 12 6" xfId="46401"/>
    <cellStyle name="Porcentual 8 12 7" xfId="46402"/>
    <cellStyle name="Porcentual 8 12 8" xfId="46403"/>
    <cellStyle name="Porcentual 8 12 9" xfId="46404"/>
    <cellStyle name="Porcentual 8 13" xfId="46405"/>
    <cellStyle name="Porcentual 8 13 2" xfId="46406"/>
    <cellStyle name="Porcentual 8 13 3" xfId="46407"/>
    <cellStyle name="Porcentual 8 13 4" xfId="46408"/>
    <cellStyle name="Porcentual 8 13 5" xfId="46409"/>
    <cellStyle name="Porcentual 8 13 6" xfId="46410"/>
    <cellStyle name="Porcentual 8 13 7" xfId="46411"/>
    <cellStyle name="Porcentual 8 13 8" xfId="46412"/>
    <cellStyle name="Porcentual 8 13 9" xfId="46413"/>
    <cellStyle name="Porcentual 8 14" xfId="46414"/>
    <cellStyle name="Porcentual 8 14 2" xfId="46415"/>
    <cellStyle name="Porcentual 8 14 3" xfId="46416"/>
    <cellStyle name="Porcentual 8 14 4" xfId="46417"/>
    <cellStyle name="Porcentual 8 14 5" xfId="46418"/>
    <cellStyle name="Porcentual 8 14 6" xfId="46419"/>
    <cellStyle name="Porcentual 8 14 7" xfId="46420"/>
    <cellStyle name="Porcentual 8 14 8" xfId="46421"/>
    <cellStyle name="Porcentual 8 14 9" xfId="46422"/>
    <cellStyle name="Porcentual 8 15" xfId="46423"/>
    <cellStyle name="Porcentual 8 15 2" xfId="46424"/>
    <cellStyle name="Porcentual 8 15 3" xfId="46425"/>
    <cellStyle name="Porcentual 8 15 4" xfId="46426"/>
    <cellStyle name="Porcentual 8 15 5" xfId="46427"/>
    <cellStyle name="Porcentual 8 15 6" xfId="46428"/>
    <cellStyle name="Porcentual 8 15 7" xfId="46429"/>
    <cellStyle name="Porcentual 8 15 8" xfId="46430"/>
    <cellStyle name="Porcentual 8 15 9" xfId="46431"/>
    <cellStyle name="Porcentual 8 16" xfId="46432"/>
    <cellStyle name="Porcentual 8 17" xfId="46433"/>
    <cellStyle name="Porcentual 8 18" xfId="46434"/>
    <cellStyle name="Porcentual 8 19" xfId="46435"/>
    <cellStyle name="Porcentual 8 2" xfId="46436"/>
    <cellStyle name="Porcentual 8 2 2" xfId="46437"/>
    <cellStyle name="Porcentual 8 2 3" xfId="46438"/>
    <cellStyle name="Porcentual 8 2 4" xfId="46439"/>
    <cellStyle name="Porcentual 8 2 5" xfId="46440"/>
    <cellStyle name="Porcentual 8 2 6" xfId="46441"/>
    <cellStyle name="Porcentual 8 2 7" xfId="46442"/>
    <cellStyle name="Porcentual 8 2 8" xfId="46443"/>
    <cellStyle name="Porcentual 8 2 9" xfId="46444"/>
    <cellStyle name="Porcentual 8 20" xfId="46445"/>
    <cellStyle name="Porcentual 8 21" xfId="46446"/>
    <cellStyle name="Porcentual 8 22" xfId="46447"/>
    <cellStyle name="Porcentual 8 23" xfId="46448"/>
    <cellStyle name="Porcentual 8 3" xfId="46449"/>
    <cellStyle name="Porcentual 8 3 2" xfId="46450"/>
    <cellStyle name="Porcentual 8 3 3" xfId="46451"/>
    <cellStyle name="Porcentual 8 3 4" xfId="46452"/>
    <cellStyle name="Porcentual 8 3 5" xfId="46453"/>
    <cellStyle name="Porcentual 8 3 6" xfId="46454"/>
    <cellStyle name="Porcentual 8 3 7" xfId="46455"/>
    <cellStyle name="Porcentual 8 3 8" xfId="46456"/>
    <cellStyle name="Porcentual 8 3 9" xfId="46457"/>
    <cellStyle name="Porcentual 8 4" xfId="46458"/>
    <cellStyle name="Porcentual 8 4 2" xfId="46459"/>
    <cellStyle name="Porcentual 8 4 3" xfId="46460"/>
    <cellStyle name="Porcentual 8 4 4" xfId="46461"/>
    <cellStyle name="Porcentual 8 4 5" xfId="46462"/>
    <cellStyle name="Porcentual 8 4 6" xfId="46463"/>
    <cellStyle name="Porcentual 8 4 7" xfId="46464"/>
    <cellStyle name="Porcentual 8 4 8" xfId="46465"/>
    <cellStyle name="Porcentual 8 4 9" xfId="46466"/>
    <cellStyle name="Porcentual 8 5" xfId="46467"/>
    <cellStyle name="Porcentual 8 5 2" xfId="46468"/>
    <cellStyle name="Porcentual 8 5 3" xfId="46469"/>
    <cellStyle name="Porcentual 8 5 4" xfId="46470"/>
    <cellStyle name="Porcentual 8 5 5" xfId="46471"/>
    <cellStyle name="Porcentual 8 5 6" xfId="46472"/>
    <cellStyle name="Porcentual 8 5 7" xfId="46473"/>
    <cellStyle name="Porcentual 8 5 8" xfId="46474"/>
    <cellStyle name="Porcentual 8 5 9" xfId="46475"/>
    <cellStyle name="Porcentual 8 6" xfId="46476"/>
    <cellStyle name="Porcentual 8 6 2" xfId="46477"/>
    <cellStyle name="Porcentual 8 6 3" xfId="46478"/>
    <cellStyle name="Porcentual 8 6 4" xfId="46479"/>
    <cellStyle name="Porcentual 8 6 5" xfId="46480"/>
    <cellStyle name="Porcentual 8 6 6" xfId="46481"/>
    <cellStyle name="Porcentual 8 6 7" xfId="46482"/>
    <cellStyle name="Porcentual 8 6 8" xfId="46483"/>
    <cellStyle name="Porcentual 8 6 9" xfId="46484"/>
    <cellStyle name="Porcentual 8 7" xfId="46485"/>
    <cellStyle name="Porcentual 8 7 2" xfId="46486"/>
    <cellStyle name="Porcentual 8 7 3" xfId="46487"/>
    <cellStyle name="Porcentual 8 7 4" xfId="46488"/>
    <cellStyle name="Porcentual 8 7 5" xfId="46489"/>
    <cellStyle name="Porcentual 8 7 6" xfId="46490"/>
    <cellStyle name="Porcentual 8 7 7" xfId="46491"/>
    <cellStyle name="Porcentual 8 7 8" xfId="46492"/>
    <cellStyle name="Porcentual 8 7 9" xfId="46493"/>
    <cellStyle name="Porcentual 8 8" xfId="46494"/>
    <cellStyle name="Porcentual 8 8 2" xfId="46495"/>
    <cellStyle name="Porcentual 8 8 3" xfId="46496"/>
    <cellStyle name="Porcentual 8 8 4" xfId="46497"/>
    <cellStyle name="Porcentual 8 8 5" xfId="46498"/>
    <cellStyle name="Porcentual 8 8 6" xfId="46499"/>
    <cellStyle name="Porcentual 8 8 7" xfId="46500"/>
    <cellStyle name="Porcentual 8 8 8" xfId="46501"/>
    <cellStyle name="Porcentual 8 8 9" xfId="46502"/>
    <cellStyle name="Porcentual 8 9" xfId="46503"/>
    <cellStyle name="Porcentual 8 9 2" xfId="46504"/>
    <cellStyle name="Porcentual 8 9 3" xfId="46505"/>
    <cellStyle name="Porcentual 8 9 4" xfId="46506"/>
    <cellStyle name="Porcentual 8 9 5" xfId="46507"/>
    <cellStyle name="Porcentual 8 9 6" xfId="46508"/>
    <cellStyle name="Porcentual 8 9 7" xfId="46509"/>
    <cellStyle name="Porcentual 8 9 8" xfId="46510"/>
    <cellStyle name="Porcentual 8 9 9" xfId="46511"/>
    <cellStyle name="Porcentual 9" xfId="46512"/>
    <cellStyle name="Porcentual 9 10" xfId="46513"/>
    <cellStyle name="Porcentual 9 2" xfId="46514"/>
    <cellStyle name="Porcentual 9 2 2" xfId="46515"/>
    <cellStyle name="Porcentual 9 2 3" xfId="46516"/>
    <cellStyle name="Porcentual 9 2 4" xfId="46517"/>
    <cellStyle name="Porcentual 9 2 5" xfId="46518"/>
    <cellStyle name="Porcentual 9 2 6" xfId="46519"/>
    <cellStyle name="Porcentual 9 2 7" xfId="46520"/>
    <cellStyle name="Porcentual 9 2 8" xfId="46521"/>
    <cellStyle name="Porcentual 9 2 9" xfId="46522"/>
    <cellStyle name="Porcentual 9 3" xfId="46523"/>
    <cellStyle name="Porcentual 9 4" xfId="46524"/>
    <cellStyle name="Porcentual 9 5" xfId="46525"/>
    <cellStyle name="Porcentual 9 6" xfId="46526"/>
    <cellStyle name="Porcentual 9 7" xfId="46527"/>
    <cellStyle name="Porcentual 9 8" xfId="46528"/>
    <cellStyle name="Porcentual 9 9" xfId="46529"/>
    <cellStyle name="Salida 2" xfId="46530"/>
    <cellStyle name="Salida 2 10" xfId="46531"/>
    <cellStyle name="Salida 2 11" xfId="46532"/>
    <cellStyle name="Salida 2 12" xfId="46533"/>
    <cellStyle name="Salida 2 13" xfId="46534"/>
    <cellStyle name="Salida 2 14" xfId="46535"/>
    <cellStyle name="Salida 2 2" xfId="46536"/>
    <cellStyle name="Salida 2 2 2" xfId="46537"/>
    <cellStyle name="Salida 2 3" xfId="46538"/>
    <cellStyle name="Salida 2 3 2" xfId="46539"/>
    <cellStyle name="Salida 2 4" xfId="46540"/>
    <cellStyle name="Salida 2 4 2" xfId="46541"/>
    <cellStyle name="Salida 2 5" xfId="46542"/>
    <cellStyle name="Salida 2 5 2" xfId="46543"/>
    <cellStyle name="Salida 2 6" xfId="46544"/>
    <cellStyle name="Salida 2 7" xfId="46545"/>
    <cellStyle name="Salida 2 8" xfId="46546"/>
    <cellStyle name="Salida 2 9" xfId="46547"/>
    <cellStyle name="Salida 3" xfId="46548"/>
    <cellStyle name="Salida 3 10" xfId="46549"/>
    <cellStyle name="Salida 3 11" xfId="46550"/>
    <cellStyle name="Salida 3 12" xfId="46551"/>
    <cellStyle name="Salida 3 2" xfId="46552"/>
    <cellStyle name="Salida 3 3" xfId="46553"/>
    <cellStyle name="Salida 3 4" xfId="46554"/>
    <cellStyle name="Salida 3 5" xfId="46555"/>
    <cellStyle name="Salida 3 6" xfId="46556"/>
    <cellStyle name="Salida 3 7" xfId="46557"/>
    <cellStyle name="Salida 3 8" xfId="46558"/>
    <cellStyle name="Salida 3 9" xfId="46559"/>
    <cellStyle name="Salida 4" xfId="46560"/>
    <cellStyle name="Salida 4 10" xfId="46561"/>
    <cellStyle name="Salida 4 11" xfId="46562"/>
    <cellStyle name="Salida 4 12" xfId="46563"/>
    <cellStyle name="Salida 4 13" xfId="46564"/>
    <cellStyle name="Salida 4 2" xfId="46565"/>
    <cellStyle name="Salida 4 3" xfId="46566"/>
    <cellStyle name="Salida 4 4" xfId="46567"/>
    <cellStyle name="Salida 4 5" xfId="46568"/>
    <cellStyle name="Salida 4 6" xfId="46569"/>
    <cellStyle name="Salida 4 7" xfId="46570"/>
    <cellStyle name="Salida 4 8" xfId="46571"/>
    <cellStyle name="Salida 4 9" xfId="46572"/>
    <cellStyle name="Salida 5" xfId="46573"/>
    <cellStyle name="Salida 5 2" xfId="46574"/>
    <cellStyle name="Salida 5 3" xfId="46575"/>
    <cellStyle name="Salida 5 4" xfId="46576"/>
    <cellStyle name="Salida 5 5" xfId="46577"/>
    <cellStyle name="Salida 5 6" xfId="46578"/>
    <cellStyle name="Salida 5 7" xfId="46579"/>
    <cellStyle name="Salida 5 8" xfId="46580"/>
    <cellStyle name="Salida 5 9" xfId="46581"/>
    <cellStyle name="Salida 6" xfId="46582"/>
    <cellStyle name="Texto de advertencia 2" xfId="46583"/>
    <cellStyle name="Texto de advertencia 2 10" xfId="46584"/>
    <cellStyle name="Texto de advertencia 2 11" xfId="46585"/>
    <cellStyle name="Texto de advertencia 2 12" xfId="46586"/>
    <cellStyle name="Texto de advertencia 2 13" xfId="46587"/>
    <cellStyle name="Texto de advertencia 2 14" xfId="46588"/>
    <cellStyle name="Texto de advertencia 2 2" xfId="46589"/>
    <cellStyle name="Texto de advertencia 2 2 2" xfId="46590"/>
    <cellStyle name="Texto de advertencia 2 3" xfId="46591"/>
    <cellStyle name="Texto de advertencia 2 3 2" xfId="46592"/>
    <cellStyle name="Texto de advertencia 2 4" xfId="46593"/>
    <cellStyle name="Texto de advertencia 2 4 2" xfId="46594"/>
    <cellStyle name="Texto de advertencia 2 5" xfId="46595"/>
    <cellStyle name="Texto de advertencia 2 5 2" xfId="46596"/>
    <cellStyle name="Texto de advertencia 2 6" xfId="46597"/>
    <cellStyle name="Texto de advertencia 2 7" xfId="46598"/>
    <cellStyle name="Texto de advertencia 2 8" xfId="46599"/>
    <cellStyle name="Texto de advertencia 2 9" xfId="46600"/>
    <cellStyle name="Texto de advertencia 3" xfId="46601"/>
    <cellStyle name="Texto de advertencia 3 10" xfId="46602"/>
    <cellStyle name="Texto de advertencia 3 11" xfId="46603"/>
    <cellStyle name="Texto de advertencia 3 12" xfId="46604"/>
    <cellStyle name="Texto de advertencia 3 2" xfId="46605"/>
    <cellStyle name="Texto de advertencia 3 3" xfId="46606"/>
    <cellStyle name="Texto de advertencia 3 4" xfId="46607"/>
    <cellStyle name="Texto de advertencia 3 5" xfId="46608"/>
    <cellStyle name="Texto de advertencia 3 6" xfId="46609"/>
    <cellStyle name="Texto de advertencia 3 7" xfId="46610"/>
    <cellStyle name="Texto de advertencia 3 8" xfId="46611"/>
    <cellStyle name="Texto de advertencia 3 9" xfId="46612"/>
    <cellStyle name="Texto de advertencia 4" xfId="46613"/>
    <cellStyle name="Texto de advertencia 4 10" xfId="46614"/>
    <cellStyle name="Texto de advertencia 4 11" xfId="46615"/>
    <cellStyle name="Texto de advertencia 4 12" xfId="46616"/>
    <cellStyle name="Texto de advertencia 4 13" xfId="46617"/>
    <cellStyle name="Texto de advertencia 4 2" xfId="46618"/>
    <cellStyle name="Texto de advertencia 4 3" xfId="46619"/>
    <cellStyle name="Texto de advertencia 4 4" xfId="46620"/>
    <cellStyle name="Texto de advertencia 4 5" xfId="46621"/>
    <cellStyle name="Texto de advertencia 4 6" xfId="46622"/>
    <cellStyle name="Texto de advertencia 4 7" xfId="46623"/>
    <cellStyle name="Texto de advertencia 4 8" xfId="46624"/>
    <cellStyle name="Texto de advertencia 4 9" xfId="46625"/>
    <cellStyle name="Texto de advertencia 5" xfId="46626"/>
    <cellStyle name="Texto de advertencia 5 2" xfId="46627"/>
    <cellStyle name="Texto de advertencia 5 3" xfId="46628"/>
    <cellStyle name="Texto de advertencia 5 4" xfId="46629"/>
    <cellStyle name="Texto de advertencia 5 5" xfId="46630"/>
    <cellStyle name="Texto de advertencia 5 6" xfId="46631"/>
    <cellStyle name="Texto de advertencia 5 7" xfId="46632"/>
    <cellStyle name="Texto de advertencia 5 8" xfId="46633"/>
    <cellStyle name="Texto de advertencia 5 9" xfId="46634"/>
    <cellStyle name="Texto de advertencia 6" xfId="46635"/>
    <cellStyle name="Texto explicativo 2" xfId="46636"/>
    <cellStyle name="Texto explicativo 2 10" xfId="46637"/>
    <cellStyle name="Texto explicativo 2 11" xfId="46638"/>
    <cellStyle name="Texto explicativo 2 12" xfId="46639"/>
    <cellStyle name="Texto explicativo 2 13" xfId="46640"/>
    <cellStyle name="Texto explicativo 2 14" xfId="46641"/>
    <cellStyle name="Texto explicativo 2 2" xfId="46642"/>
    <cellStyle name="Texto explicativo 2 2 2" xfId="46643"/>
    <cellStyle name="Texto explicativo 2 3" xfId="46644"/>
    <cellStyle name="Texto explicativo 2 3 2" xfId="46645"/>
    <cellStyle name="Texto explicativo 2 4" xfId="46646"/>
    <cellStyle name="Texto explicativo 2 4 2" xfId="46647"/>
    <cellStyle name="Texto explicativo 2 5" xfId="46648"/>
    <cellStyle name="Texto explicativo 2 5 2" xfId="46649"/>
    <cellStyle name="Texto explicativo 2 6" xfId="46650"/>
    <cellStyle name="Texto explicativo 2 7" xfId="46651"/>
    <cellStyle name="Texto explicativo 2 8" xfId="46652"/>
    <cellStyle name="Texto explicativo 2 9" xfId="46653"/>
    <cellStyle name="Texto explicativo 3" xfId="46654"/>
    <cellStyle name="Texto explicativo 3 10" xfId="46655"/>
    <cellStyle name="Texto explicativo 3 11" xfId="46656"/>
    <cellStyle name="Texto explicativo 3 12" xfId="46657"/>
    <cellStyle name="Texto explicativo 3 2" xfId="46658"/>
    <cellStyle name="Texto explicativo 3 3" xfId="46659"/>
    <cellStyle name="Texto explicativo 3 4" xfId="46660"/>
    <cellStyle name="Texto explicativo 3 5" xfId="46661"/>
    <cellStyle name="Texto explicativo 3 6" xfId="46662"/>
    <cellStyle name="Texto explicativo 3 7" xfId="46663"/>
    <cellStyle name="Texto explicativo 3 8" xfId="46664"/>
    <cellStyle name="Texto explicativo 3 9" xfId="46665"/>
    <cellStyle name="Texto explicativo 4" xfId="46666"/>
    <cellStyle name="Texto explicativo 4 10" xfId="46667"/>
    <cellStyle name="Texto explicativo 4 11" xfId="46668"/>
    <cellStyle name="Texto explicativo 4 12" xfId="46669"/>
    <cellStyle name="Texto explicativo 4 13" xfId="46670"/>
    <cellStyle name="Texto explicativo 4 2" xfId="46671"/>
    <cellStyle name="Texto explicativo 4 3" xfId="46672"/>
    <cellStyle name="Texto explicativo 4 4" xfId="46673"/>
    <cellStyle name="Texto explicativo 4 5" xfId="46674"/>
    <cellStyle name="Texto explicativo 4 6" xfId="46675"/>
    <cellStyle name="Texto explicativo 4 7" xfId="46676"/>
    <cellStyle name="Texto explicativo 4 8" xfId="46677"/>
    <cellStyle name="Texto explicativo 4 9" xfId="46678"/>
    <cellStyle name="Texto explicativo 5" xfId="46679"/>
    <cellStyle name="Texto explicativo 5 2" xfId="46680"/>
    <cellStyle name="Texto explicativo 5 3" xfId="46681"/>
    <cellStyle name="Texto explicativo 5 4" xfId="46682"/>
    <cellStyle name="Texto explicativo 5 5" xfId="46683"/>
    <cellStyle name="Texto explicativo 5 6" xfId="46684"/>
    <cellStyle name="Texto explicativo 5 7" xfId="46685"/>
    <cellStyle name="Texto explicativo 5 8" xfId="46686"/>
    <cellStyle name="Texto explicativo 5 9" xfId="46687"/>
    <cellStyle name="Texto explicativo 6" xfId="46688"/>
    <cellStyle name="Título 1 2" xfId="46689"/>
    <cellStyle name="Título 1 2 2" xfId="46690"/>
    <cellStyle name="Título 1 2 3" xfId="46691"/>
    <cellStyle name="Título 1 2 4" xfId="46692"/>
    <cellStyle name="Título 1 2 5" xfId="46693"/>
    <cellStyle name="Título 1 3" xfId="46694"/>
    <cellStyle name="Título 1 4" xfId="46695"/>
    <cellStyle name="Título 1 5" xfId="46696"/>
    <cellStyle name="Título 1 6" xfId="46697"/>
    <cellStyle name="Título 2 2" xfId="46698"/>
    <cellStyle name="Título 2 2 2" xfId="46699"/>
    <cellStyle name="Título 2 2 3" xfId="46700"/>
    <cellStyle name="Título 2 2 4" xfId="46701"/>
    <cellStyle name="Título 2 2 5" xfId="46702"/>
    <cellStyle name="Título 2 3" xfId="46703"/>
    <cellStyle name="Título 2 4" xfId="46704"/>
    <cellStyle name="Título 2 5" xfId="46705"/>
    <cellStyle name="Título 2 6" xfId="46706"/>
    <cellStyle name="Título 3 2" xfId="46707"/>
    <cellStyle name="Título 3 2 2" xfId="46708"/>
    <cellStyle name="Título 3 2 3" xfId="46709"/>
    <cellStyle name="Título 3 2 4" xfId="46710"/>
    <cellStyle name="Título 3 2 5" xfId="46711"/>
    <cellStyle name="Título 3 3" xfId="46712"/>
    <cellStyle name="Título 3 4" xfId="46713"/>
    <cellStyle name="Título 3 5" xfId="46714"/>
    <cellStyle name="Título 3 6" xfId="46715"/>
    <cellStyle name="Título 4" xfId="46716"/>
    <cellStyle name="Título 4 2" xfId="46717"/>
    <cellStyle name="Título 4 3" xfId="46718"/>
    <cellStyle name="Título 4 4" xfId="46719"/>
    <cellStyle name="Título 4 5" xfId="46720"/>
    <cellStyle name="Título 5" xfId="46721"/>
    <cellStyle name="Título 6" xfId="46722"/>
    <cellStyle name="Título 7" xfId="46723"/>
    <cellStyle name="Título 8" xfId="46724"/>
    <cellStyle name="Total 2" xfId="46725"/>
    <cellStyle name="Total 2 10" xfId="46726"/>
    <cellStyle name="Total 2 11" xfId="46727"/>
    <cellStyle name="Total 2 12" xfId="46728"/>
    <cellStyle name="Total 2 13" xfId="46729"/>
    <cellStyle name="Total 2 14" xfId="46730"/>
    <cellStyle name="Total 2 2" xfId="46731"/>
    <cellStyle name="Total 2 2 2" xfId="46732"/>
    <cellStyle name="Total 2 3" xfId="46733"/>
    <cellStyle name="Total 2 3 2" xfId="46734"/>
    <cellStyle name="Total 2 4" xfId="46735"/>
    <cellStyle name="Total 2 4 2" xfId="46736"/>
    <cellStyle name="Total 2 5" xfId="46737"/>
    <cellStyle name="Total 2 5 2" xfId="46738"/>
    <cellStyle name="Total 2 6" xfId="46739"/>
    <cellStyle name="Total 2 7" xfId="46740"/>
    <cellStyle name="Total 2 8" xfId="46741"/>
    <cellStyle name="Total 2 9" xfId="46742"/>
    <cellStyle name="Total 3" xfId="46743"/>
    <cellStyle name="Total 3 10" xfId="46744"/>
    <cellStyle name="Total 3 11" xfId="46745"/>
    <cellStyle name="Total 3 12" xfId="46746"/>
    <cellStyle name="Total 3 2" xfId="46747"/>
    <cellStyle name="Total 3 3" xfId="46748"/>
    <cellStyle name="Total 3 4" xfId="46749"/>
    <cellStyle name="Total 3 5" xfId="46750"/>
    <cellStyle name="Total 3 6" xfId="46751"/>
    <cellStyle name="Total 3 7" xfId="46752"/>
    <cellStyle name="Total 3 8" xfId="46753"/>
    <cellStyle name="Total 3 9" xfId="46754"/>
    <cellStyle name="Total 4" xfId="46755"/>
    <cellStyle name="Total 4 10" xfId="46756"/>
    <cellStyle name="Total 4 11" xfId="46757"/>
    <cellStyle name="Total 4 12" xfId="46758"/>
    <cellStyle name="Total 4 13" xfId="46759"/>
    <cellStyle name="Total 4 2" xfId="46760"/>
    <cellStyle name="Total 4 3" xfId="46761"/>
    <cellStyle name="Total 4 4" xfId="46762"/>
    <cellStyle name="Total 4 5" xfId="46763"/>
    <cellStyle name="Total 4 6" xfId="46764"/>
    <cellStyle name="Total 4 7" xfId="46765"/>
    <cellStyle name="Total 4 8" xfId="46766"/>
    <cellStyle name="Total 4 9" xfId="46767"/>
    <cellStyle name="Total 5" xfId="46768"/>
    <cellStyle name="Total 5 2" xfId="46769"/>
    <cellStyle name="Total 5 3" xfId="46770"/>
    <cellStyle name="Total 5 4" xfId="46771"/>
    <cellStyle name="Total 5 5" xfId="46772"/>
    <cellStyle name="Total 5 6" xfId="46773"/>
    <cellStyle name="Total 5 7" xfId="46774"/>
    <cellStyle name="Total 5 8" xfId="46775"/>
    <cellStyle name="Total 5 9" xfId="46776"/>
    <cellStyle name="Total 6" xfId="46777"/>
  </cellStyles>
  <dxfs count="74">
    <dxf>
      <alignment horizontal="center" readingOrder="0"/>
    </dxf>
    <dxf>
      <alignment horizontal="center" readingOrder="0"/>
    </dxf>
    <dxf>
      <font>
        <b/>
      </font>
      <fill>
        <patternFill patternType="solid">
          <fgColor indexed="64"/>
          <bgColor theme="3" tint="-0.499984740745262"/>
        </patternFill>
      </fill>
    </dxf>
    <dxf>
      <numFmt numFmtId="34" formatCode="_-&quot;$&quot;* #,##0.00_-;\-&quot;$&quot;* #,##0.00_-;_-&quot;$&quot;* &quot;-&quot;??_-;_-@_-"/>
    </dxf>
    <dxf>
      <font>
        <b/>
      </font>
    </dxf>
    <dxf>
      <font>
        <b/>
      </font>
    </dxf>
    <dxf>
      <font>
        <b/>
      </font>
    </dxf>
    <dxf>
      <font>
        <b/>
      </font>
    </dxf>
    <dxf>
      <font>
        <color theme="0"/>
      </font>
    </dxf>
    <dxf>
      <font>
        <color theme="0"/>
      </font>
    </dxf>
    <dxf>
      <fill>
        <patternFill patternType="solid">
          <bgColor theme="3" tint="-0.499984740745262"/>
        </patternFill>
      </fill>
    </dxf>
    <dxf>
      <fill>
        <patternFill patternType="solid">
          <bgColor theme="3" tint="-0.499984740745262"/>
        </patternFill>
      </fill>
    </dxf>
    <dxf>
      <fill>
        <patternFill patternType="solid">
          <bgColor theme="3" tint="-0.499984740745262"/>
        </patternFill>
      </fill>
    </dxf>
    <dxf>
      <fill>
        <patternFill patternType="solid">
          <bgColor theme="3" tint="-0.499984740745262"/>
        </patternFill>
      </fill>
    </dxf>
    <dxf>
      <alignment horizontal="center" readingOrder="0"/>
    </dxf>
    <dxf>
      <alignment horizontal="center" readingOrder="0"/>
    </dxf>
    <dxf>
      <alignment horizontal="center" readingOrder="0"/>
    </dxf>
    <dxf>
      <font>
        <b/>
        <color theme="0"/>
      </font>
      <fill>
        <patternFill patternType="solid">
          <fgColor indexed="64"/>
          <bgColor theme="3" tint="-0.499984740745262"/>
        </patternFill>
      </fill>
      <alignment horizontal="center" readingOrder="0"/>
    </dxf>
    <dxf>
      <alignment horizontal="center" readingOrder="0"/>
    </dxf>
    <dxf>
      <alignment horizontal="center" readingOrder="0"/>
    </dxf>
    <dxf>
      <numFmt numFmtId="165" formatCode="&quot;$&quot;#,##0.0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alignment horizontal="left" readingOrder="0"/>
    </dxf>
    <dxf>
      <font>
        <b/>
        <color theme="0"/>
      </font>
      <fill>
        <patternFill patternType="solid">
          <fgColor indexed="64"/>
          <bgColor theme="3" tint="-0.499984740745262"/>
        </patternFill>
      </fill>
      <alignment horizontal="left" readingOrder="0"/>
    </dxf>
    <dxf>
      <alignment horizontal="center" readingOrder="0"/>
    </dxf>
    <dxf>
      <alignment horizontal="center" readingOrder="0"/>
    </dxf>
    <dxf>
      <font>
        <b/>
        <color theme="0"/>
      </font>
      <fill>
        <patternFill patternType="solid">
          <fgColor indexed="64"/>
          <bgColor theme="3" tint="-0.499984740745262"/>
        </patternFill>
      </fill>
      <alignment horizontal="left" readingOrder="0"/>
    </dxf>
    <dxf>
      <numFmt numFmtId="34" formatCode="_-&quot;$&quot;* #,##0.00_-;\-&quot;$&quot;* #,##0.00_-;_-&quot;$&quot;* &quot;-&quot;??_-;_-@_-"/>
    </dxf>
    <dxf>
      <numFmt numFmtId="165" formatCode="&quot;$&quot;#,##0.0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alignment horizontal="left" readingOrder="0"/>
    </dxf>
    <dxf>
      <font>
        <b/>
        <color theme="0"/>
      </font>
      <fill>
        <patternFill patternType="solid">
          <fgColor indexed="64"/>
          <bgColor theme="3" tint="-0.499984740745262"/>
        </patternFill>
      </fill>
      <alignment horizontal="left" readingOrder="0"/>
    </dxf>
    <dxf>
      <font>
        <b/>
        <color theme="0"/>
      </font>
      <fill>
        <patternFill patternType="solid">
          <fgColor indexed="64"/>
          <bgColor theme="3" tint="-0.499984740745262"/>
        </patternFill>
      </fill>
    </dxf>
    <dxf>
      <alignment horizontal="center" readingOrder="0"/>
    </dxf>
    <dxf>
      <alignment horizontal="center" readingOrder="0"/>
    </dxf>
    <dxf>
      <numFmt numFmtId="34" formatCode="_-&quot;$&quot;* #,##0.00_-;\-&quot;$&quot;* #,##0.00_-;_-&quot;$&quot;* &quot;-&quot;??_-;_-@_-"/>
    </dxf>
    <dxf>
      <alignment horizontal="center" readingOrder="0"/>
    </dxf>
    <dxf>
      <alignment horizontal="center" readingOrder="0"/>
    </dxf>
    <dxf>
      <numFmt numFmtId="165" formatCode="&quot;$&quot;#,##0.0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alignment horizontal="left" readingOrder="0"/>
    </dxf>
    <dxf>
      <font>
        <b/>
        <color theme="0"/>
      </font>
      <fill>
        <patternFill patternType="solid">
          <fgColor indexed="64"/>
          <bgColor theme="3" tint="-0.499984740745262"/>
        </patternFill>
      </fill>
      <alignment horizontal="left" readingOrder="0"/>
    </dxf>
    <dxf>
      <font>
        <b/>
        <color theme="0"/>
      </font>
      <fill>
        <patternFill patternType="solid">
          <fgColor indexed="64"/>
          <bgColor theme="3" tint="-0.499984740745262"/>
        </patternFill>
      </fill>
    </dxf>
    <dxf>
      <alignment horizontal="center" readingOrder="0"/>
    </dxf>
    <dxf>
      <alignment horizontal="center" readingOrder="0"/>
    </dxf>
    <dxf>
      <numFmt numFmtId="34" formatCode="_-&quot;$&quot;* #,##0.00_-;\-&quot;$&quot;* #,##0.00_-;_-&quot;$&quot;* &quot;-&quot;??_-;_-@_-"/>
    </dxf>
    <dxf>
      <alignment horizontal="center" readingOrder="0"/>
    </dxf>
    <dxf>
      <alignment horizontal="center" readingOrder="0"/>
    </dxf>
    <dxf>
      <font>
        <b/>
      </font>
    </dxf>
    <dxf>
      <font>
        <b/>
      </font>
    </dxf>
    <dxf>
      <font>
        <b/>
      </font>
    </dxf>
    <dxf>
      <font>
        <b/>
      </font>
    </dxf>
    <dxf>
      <font>
        <color theme="0"/>
      </font>
    </dxf>
    <dxf>
      <font>
        <color theme="0"/>
      </font>
    </dxf>
    <dxf>
      <fill>
        <patternFill patternType="solid">
          <bgColor theme="3" tint="-0.499984740745262"/>
        </patternFill>
      </fill>
    </dxf>
    <dxf>
      <fill>
        <patternFill patternType="solid">
          <bgColor theme="3" tint="-0.499984740745262"/>
        </patternFill>
      </fill>
    </dxf>
    <dxf>
      <font>
        <color theme="0"/>
      </font>
    </dxf>
    <dxf>
      <font>
        <color theme="0"/>
      </font>
    </dxf>
    <dxf>
      <fill>
        <patternFill patternType="solid">
          <bgColor theme="3" tint="-0.499984740745262"/>
        </patternFill>
      </fill>
    </dxf>
    <dxf>
      <fill>
        <patternFill patternType="solid">
          <bgColor theme="3" tint="-0.499984740745262"/>
        </patternFill>
      </fill>
    </dxf>
    <dxf>
      <alignment horizontal="center" readingOrder="0"/>
    </dxf>
    <dxf>
      <alignment horizontal="center" readingOrder="0"/>
    </dxf>
    <dxf>
      <alignment horizontal="center" readingOrder="0"/>
    </dxf>
    <dxf>
      <alignment horizontal="center" readingOrder="0"/>
    </dxf>
    <dxf>
      <font>
        <b/>
        <color theme="0"/>
      </font>
      <fill>
        <patternFill patternType="solid">
          <fgColor indexed="64"/>
          <bgColor theme="3" tint="-0.499984740745262"/>
        </patternFill>
      </fill>
      <alignment horizontal="left" readingOrder="0"/>
    </dxf>
    <dxf>
      <numFmt numFmtId="34" formatCode="_-&quot;$&quot;* #,##0.00_-;\-&quot;$&quot;* #,##0.00_-;_-&quot;$&quot;* &quot;-&quot;??_-;_-@_-"/>
    </dxf>
    <dxf>
      <numFmt numFmtId="165" formatCode="&quot;$&quot;#,##0.0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alignment horizontal="left" readingOrder="0"/>
    </dxf>
    <dxf>
      <font>
        <b/>
        <color theme="0"/>
      </font>
      <fill>
        <patternFill patternType="solid">
          <fgColor indexed="64"/>
          <bgColor theme="3" tint="-0.499984740745262"/>
        </patternFill>
      </fill>
      <alignment horizontal="left"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427983539094742E-2"/>
          <c:y val="6.4753480209862532E-2"/>
          <c:w val="0.9275720164609057"/>
          <c:h val="0.87049303958027602"/>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Lbls>
            <c:dLbl>
              <c:idx val="0"/>
              <c:layout>
                <c:manualLayout>
                  <c:x val="0.31491798710346486"/>
                  <c:y val="5.1508450166936073E-2"/>
                </c:manualLayout>
              </c:layout>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Lst>
            </c:dLbl>
            <c:dLbl>
              <c:idx val="1"/>
              <c:layout>
                <c:manualLayout>
                  <c:x val="0.36678254107125535"/>
                  <c:y val="-0.14522439607066448"/>
                </c:manualLayout>
              </c:layout>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2"/>
                      </a:solidFill>
                      <a:effectLst/>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11827173455169954"/>
                      <c:h val="7.7733841410986215E-2"/>
                    </c:manualLayout>
                  </c15:layout>
                </c:ext>
              </c:extLst>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'FICHA PRESEN'!$B$20:$C$20</c:f>
              <c:strCache>
                <c:ptCount val="2"/>
                <c:pt idx="0">
                  <c:v>% DE AVANCE </c:v>
                </c:pt>
                <c:pt idx="1">
                  <c:v>% PDTE</c:v>
                </c:pt>
              </c:strCache>
            </c:strRef>
          </c:cat>
          <c:val>
            <c:numRef>
              <c:f>'FICHA PRESEN'!$B$21:$C$21</c:f>
              <c:numCache>
                <c:formatCode>0.00%</c:formatCode>
                <c:ptCount val="2"/>
                <c:pt idx="0">
                  <c:v>1.0030859618009222</c:v>
                </c:pt>
                <c:pt idx="1">
                  <c:v>-3.0859618009222434E-3</c:v>
                </c:pt>
              </c:numCache>
            </c:numRef>
          </c:val>
        </c:ser>
        <c:dLbls>
          <c:showLegendKey val="0"/>
          <c:showVal val="1"/>
          <c:showCatName val="0"/>
          <c:showSerName val="0"/>
          <c:showPercent val="0"/>
          <c:showBubbleSize val="0"/>
          <c:showLeaderLines val="1"/>
        </c:dLbls>
      </c:pie3D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89" l="0.70000000000000062" r="0.70000000000000062" t="0.750000000000000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1552574</xdr:colOff>
      <xdr:row>12</xdr:row>
      <xdr:rowOff>150813</xdr:rowOff>
    </xdr:from>
    <xdr:to>
      <xdr:col>5</xdr:col>
      <xdr:colOff>1809749</xdr:colOff>
      <xdr:row>22</xdr:row>
      <xdr:rowOff>31750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NVOCATORIA%20PUBLICA%20NRO.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ION%20MATRIZ/FORMATO%20VERSION%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aristizabal/AppData/Local/Microsoft/Windows/Temporary%20Internet%20Files/Content.Outlook/TJJAMUF1/EJECUCION-CONTRATOS-SECSA-DEVAL-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izador"/>
      <sheetName val="lista"/>
      <sheetName val="LICITACION"/>
    </sheetNames>
    <sheetDataSet>
      <sheetData sheetId="0" refreshError="1"/>
      <sheetData sheetId="1" refreshError="1">
        <row r="2">
          <cell r="A2" t="str">
            <v>01000008</v>
          </cell>
          <cell r="B2" t="str">
            <v>ACEITE  MINERAL FRASCO X 500 ML</v>
          </cell>
          <cell r="C2">
            <v>5460</v>
          </cell>
          <cell r="D2">
            <v>16</v>
          </cell>
        </row>
        <row r="3">
          <cell r="A3" t="str">
            <v>01000010</v>
          </cell>
          <cell r="B3" t="str">
            <v>ACEITE MINERAL GALON X 3750 ML</v>
          </cell>
          <cell r="C3">
            <v>34150</v>
          </cell>
          <cell r="D3">
            <v>16</v>
          </cell>
        </row>
        <row r="4">
          <cell r="A4" t="str">
            <v>01000011</v>
          </cell>
          <cell r="B4" t="str">
            <v>EQUIPO MULTI-FLUJO  REF  ARC-1964 MARCA BAXTER</v>
          </cell>
          <cell r="D4" t="str">
            <v>No</v>
          </cell>
        </row>
        <row r="5">
          <cell r="A5" t="str">
            <v>01000011-02</v>
          </cell>
          <cell r="B5" t="str">
            <v>ADAPTADOR (P.R.N.ADAPTER) REF 3882011 MARCA BD</v>
          </cell>
          <cell r="C5">
            <v>695</v>
          </cell>
          <cell r="D5">
            <v>16</v>
          </cell>
        </row>
        <row r="6">
          <cell r="A6" t="str">
            <v>01000014</v>
          </cell>
          <cell r="B6" t="str">
            <v>AGUA OXIGENADA FRASCO DE  120 CC</v>
          </cell>
          <cell r="C6">
            <v>893</v>
          </cell>
          <cell r="D6" t="str">
            <v>No</v>
          </cell>
        </row>
        <row r="7">
          <cell r="A7" t="str">
            <v>01000015</v>
          </cell>
          <cell r="B7" t="str">
            <v>AGUA OXIGENADA FRASCO DE  500 CC</v>
          </cell>
          <cell r="C7">
            <v>1810</v>
          </cell>
          <cell r="D7" t="str">
            <v>No</v>
          </cell>
        </row>
        <row r="8">
          <cell r="A8" t="str">
            <v>01000016</v>
          </cell>
          <cell r="B8" t="str">
            <v>AGUA OXIGENADA FRASCO DE  4000 CC</v>
          </cell>
          <cell r="C8">
            <v>7595</v>
          </cell>
          <cell r="D8" t="str">
            <v>No</v>
          </cell>
        </row>
        <row r="9">
          <cell r="A9" t="str">
            <v>01000017</v>
          </cell>
          <cell r="B9" t="str">
            <v>AGUA OXIGENADA MARCA BDC FRASCO X 120 CC</v>
          </cell>
          <cell r="C9">
            <v>910</v>
          </cell>
          <cell r="D9" t="str">
            <v>NO</v>
          </cell>
        </row>
        <row r="10">
          <cell r="A10" t="str">
            <v>01000020</v>
          </cell>
          <cell r="B10" t="str">
            <v>AGUA ESTERIL P/IRRIGACION BOLSA DE 3000 CC BAXTER</v>
          </cell>
          <cell r="C10">
            <v>22190</v>
          </cell>
          <cell r="D10" t="str">
            <v>No</v>
          </cell>
        </row>
        <row r="11">
          <cell r="A11" t="str">
            <v>01000030</v>
          </cell>
          <cell r="B11" t="str">
            <v>AGUJA HIPODERMICA No. 16 X 1.0 CAJA X 100 UN BD</v>
          </cell>
          <cell r="C11">
            <v>0</v>
          </cell>
          <cell r="D11">
            <v>16</v>
          </cell>
        </row>
        <row r="12">
          <cell r="A12" t="str">
            <v>01000032</v>
          </cell>
          <cell r="B12" t="str">
            <v>AGUJA HIPODERMICA No. 16 X 1.5 CAJA X 100 UN BD</v>
          </cell>
          <cell r="C12">
            <v>15065</v>
          </cell>
          <cell r="D12">
            <v>16</v>
          </cell>
        </row>
        <row r="13">
          <cell r="A13" t="str">
            <v>01000037</v>
          </cell>
          <cell r="B13" t="str">
            <v>AGUJA HIPODERMICA No. 18 X 1.0 CAJA X 100 UN BD</v>
          </cell>
          <cell r="C13">
            <v>5500</v>
          </cell>
          <cell r="D13">
            <v>16</v>
          </cell>
        </row>
        <row r="14">
          <cell r="A14" t="str">
            <v>01000038</v>
          </cell>
          <cell r="B14" t="str">
            <v>AGUJA HIPODERMICA No. 18 X 1.5 CAJA X 100 UN BD/NIPRO</v>
          </cell>
          <cell r="C14">
            <v>6000</v>
          </cell>
          <cell r="D14">
            <v>16</v>
          </cell>
        </row>
        <row r="15">
          <cell r="A15" t="str">
            <v>01000042</v>
          </cell>
          <cell r="B15" t="str">
            <v>AGUJA HIPODERMICA No. 19 X 1.5 CAJA X 100 UN BD/NIPRO</v>
          </cell>
          <cell r="C15">
            <v>6000</v>
          </cell>
          <cell r="D15">
            <v>16</v>
          </cell>
        </row>
        <row r="16">
          <cell r="A16" t="str">
            <v>01000044</v>
          </cell>
          <cell r="B16" t="str">
            <v>AGUJA HIPODERMICA No. 20 X 1.0 CAJA X 100 UN BD/NIPRO</v>
          </cell>
          <cell r="C16">
            <v>5500</v>
          </cell>
          <cell r="D16">
            <v>16</v>
          </cell>
        </row>
        <row r="17">
          <cell r="A17" t="str">
            <v>01000048</v>
          </cell>
          <cell r="B17" t="str">
            <v>AGUJA HIPODERMICA No. 20 X 1.5 CAJA X 100 UN BD/NIPRO</v>
          </cell>
          <cell r="C17">
            <v>5000</v>
          </cell>
          <cell r="D17">
            <v>16</v>
          </cell>
        </row>
        <row r="18">
          <cell r="A18" t="str">
            <v>01000050</v>
          </cell>
          <cell r="B18" t="str">
            <v>AGUJA HIPODERMICA No. 21 X 1.0 CAJA X 100 UN BD/NIPRO</v>
          </cell>
          <cell r="C18">
            <v>5000</v>
          </cell>
          <cell r="D18">
            <v>16</v>
          </cell>
        </row>
        <row r="19">
          <cell r="A19" t="str">
            <v>01000054</v>
          </cell>
          <cell r="B19" t="str">
            <v>AGUJA HIPODERMICA No. 21 X 1.5 CAJA X 100 UN BD/NIPRO</v>
          </cell>
          <cell r="C19">
            <v>5000</v>
          </cell>
          <cell r="D19">
            <v>16</v>
          </cell>
        </row>
        <row r="20">
          <cell r="A20" t="str">
            <v>01000056</v>
          </cell>
          <cell r="B20" t="str">
            <v>AGUJA HIPODERMICA No. 22 X 1.0 CAJA X 100 UN NIPRO/BD</v>
          </cell>
          <cell r="C20">
            <v>6000</v>
          </cell>
          <cell r="D20">
            <v>16</v>
          </cell>
        </row>
        <row r="21">
          <cell r="A21" t="str">
            <v>01000060</v>
          </cell>
          <cell r="B21" t="str">
            <v>AGUJA HIPODERMICA No. 22 X 1.5 CAJA X 100 UN BD/NIPRO</v>
          </cell>
          <cell r="C21">
            <v>5000</v>
          </cell>
          <cell r="D21">
            <v>16</v>
          </cell>
        </row>
        <row r="22">
          <cell r="A22" t="str">
            <v>01000062</v>
          </cell>
          <cell r="B22" t="str">
            <v>AGUJA HIPODERMICA No. 23 X 1.0 CAJA X 100 UN BD/NIPRO</v>
          </cell>
          <cell r="C22">
            <v>5000</v>
          </cell>
          <cell r="D22">
            <v>16</v>
          </cell>
        </row>
        <row r="23">
          <cell r="A23" t="str">
            <v>01000063</v>
          </cell>
          <cell r="B23" t="str">
            <v>AGUJA HIPODERMICA No. 24 X 1.0 CAJA X 100 UN "NIPRO"</v>
          </cell>
          <cell r="C23">
            <v>5000</v>
          </cell>
          <cell r="D23" t="str">
            <v>16</v>
          </cell>
        </row>
        <row r="24">
          <cell r="A24" t="str">
            <v>01000067</v>
          </cell>
          <cell r="B24" t="str">
            <v>AGUJA HIPODERMICA No. 25 X 5/8 CAJA X 100 UN BD/NIPRO</v>
          </cell>
          <cell r="C24">
            <v>5000</v>
          </cell>
          <cell r="D24">
            <v>16</v>
          </cell>
        </row>
        <row r="25">
          <cell r="A25" t="str">
            <v>01000068</v>
          </cell>
          <cell r="B25" t="str">
            <v>AGUJA HIPODERMICA No. 25 X 1.0 CAJA X 100 UN BD/NIPRO</v>
          </cell>
          <cell r="C25">
            <v>5500</v>
          </cell>
          <cell r="D25">
            <v>16</v>
          </cell>
        </row>
        <row r="26">
          <cell r="A26" t="str">
            <v>01000070</v>
          </cell>
          <cell r="B26" t="str">
            <v>AGUJA HIPODERMICA No. 26 X 1/2 (UNIDAD) MARCA NIPRO</v>
          </cell>
          <cell r="C26">
            <v>48</v>
          </cell>
          <cell r="D26">
            <v>16</v>
          </cell>
        </row>
        <row r="27">
          <cell r="A27" t="str">
            <v>01000072</v>
          </cell>
          <cell r="B27" t="str">
            <v>AGUJA HIPODERMICA No. 27 X 1/2 CAJA X 100 UN BD/NIPRO</v>
          </cell>
          <cell r="C27">
            <v>5000</v>
          </cell>
          <cell r="D27">
            <v>16</v>
          </cell>
        </row>
        <row r="28">
          <cell r="A28" t="str">
            <v>01000078</v>
          </cell>
          <cell r="B28" t="str">
            <v>AGUJA HIPODERMICA No. 30 X 1/2 CAJA X 100 UN BD/NIPRO</v>
          </cell>
          <cell r="C28">
            <v>12000</v>
          </cell>
          <cell r="D28">
            <v>16</v>
          </cell>
        </row>
        <row r="29">
          <cell r="A29" t="str">
            <v>01000080</v>
          </cell>
          <cell r="B29" t="str">
            <v>AGUJA HIPODERMICA No. 30 X 1.0 CAJA X 100 UN BD</v>
          </cell>
          <cell r="C29">
            <v>13200</v>
          </cell>
          <cell r="D29">
            <v>16</v>
          </cell>
        </row>
        <row r="30">
          <cell r="A30" t="str">
            <v>01000250</v>
          </cell>
          <cell r="B30" t="str">
            <v>AGUJAS PARA BIOPSIA TRU-CUT CAL.14 X 4 4/2 "BAXTER"</v>
          </cell>
          <cell r="C30">
            <v>78750</v>
          </cell>
          <cell r="D30">
            <v>16</v>
          </cell>
        </row>
        <row r="31">
          <cell r="A31" t="str">
            <v>01000252</v>
          </cell>
          <cell r="B31" t="str">
            <v>AGUJAS PARA BIOPSIA TRU-CUT CAL.14 X 6 "BAXTER"</v>
          </cell>
          <cell r="C31">
            <v>78750</v>
          </cell>
          <cell r="D31">
            <v>16</v>
          </cell>
        </row>
        <row r="32">
          <cell r="A32" t="str">
            <v>01000270</v>
          </cell>
          <cell r="B32" t="str">
            <v>AGUJAS P/SUTURA RECTA REF KEITH. 209 No.1 PAQ. X DOCENA</v>
          </cell>
          <cell r="C32">
            <v>9500</v>
          </cell>
          <cell r="D32">
            <v>16</v>
          </cell>
        </row>
        <row r="33">
          <cell r="A33" t="str">
            <v>01000271</v>
          </cell>
          <cell r="B33" t="str">
            <v>AGUJAS P/SUTURA RECTA REF KEITH. 209 No.2 PAQ. X DOCENA</v>
          </cell>
          <cell r="C33">
            <v>9500</v>
          </cell>
          <cell r="D33">
            <v>16</v>
          </cell>
        </row>
        <row r="34">
          <cell r="A34" t="str">
            <v>01000272</v>
          </cell>
          <cell r="B34" t="str">
            <v>AGUJAS P/SUTURA RECTA REF KEITH. 209 No.3 PAQ. X DOCENA</v>
          </cell>
          <cell r="C34">
            <v>9500</v>
          </cell>
          <cell r="D34">
            <v>16</v>
          </cell>
        </row>
        <row r="35">
          <cell r="A35" t="str">
            <v>01000273</v>
          </cell>
          <cell r="B35" t="str">
            <v>AGUJAS P/SUTURA RECTA REF KEITH. 209 No.4 PAQ. X DOCENA</v>
          </cell>
          <cell r="C35">
            <v>9500</v>
          </cell>
          <cell r="D35">
            <v>16</v>
          </cell>
        </row>
        <row r="36">
          <cell r="A36" t="str">
            <v>01000274</v>
          </cell>
          <cell r="B36" t="str">
            <v>AGUJAS P/SUTURA RECTA REF KEITH. 209 No.5 PAQ. X DOCENA</v>
          </cell>
          <cell r="C36">
            <v>9500</v>
          </cell>
          <cell r="D36">
            <v>16</v>
          </cell>
        </row>
        <row r="37">
          <cell r="A37" t="str">
            <v>01000275</v>
          </cell>
          <cell r="B37" t="str">
            <v>AGUJAS P/SUTURA RECTA REF KEITH. 209 No.6 PAQ. X DOCENA</v>
          </cell>
          <cell r="C37">
            <v>9500</v>
          </cell>
          <cell r="D37">
            <v>16</v>
          </cell>
        </row>
        <row r="38">
          <cell r="A38" t="str">
            <v>01000285</v>
          </cell>
          <cell r="B38" t="str">
            <v>AGUJAS PARA SUTURA REF GE-211 No 3 PAQ X DOCENA</v>
          </cell>
          <cell r="C38">
            <v>13800</v>
          </cell>
          <cell r="D38">
            <v>16</v>
          </cell>
        </row>
        <row r="39">
          <cell r="A39" t="str">
            <v>01000286</v>
          </cell>
          <cell r="B39" t="str">
            <v>AGUJAS PARA SUTURA REF GE-211 No 3 PAQ X DOCENA</v>
          </cell>
          <cell r="C39">
            <v>13800</v>
          </cell>
          <cell r="D39">
            <v>16</v>
          </cell>
        </row>
        <row r="40">
          <cell r="A40" t="str">
            <v>01000287</v>
          </cell>
          <cell r="B40" t="str">
            <v>AGUJAS PARA SUTURA REF GE-211 No 4 PAQ X DOCENA</v>
          </cell>
          <cell r="C40">
            <v>13800</v>
          </cell>
          <cell r="D40">
            <v>16</v>
          </cell>
        </row>
        <row r="41">
          <cell r="A41" t="str">
            <v>01000288</v>
          </cell>
          <cell r="B41" t="str">
            <v>AGUJAS PARA SUTURA REF GE-211 No 5 PAQ X DOCENA</v>
          </cell>
          <cell r="C41">
            <v>13800</v>
          </cell>
          <cell r="D41">
            <v>16</v>
          </cell>
        </row>
        <row r="42">
          <cell r="A42" t="str">
            <v>01000289</v>
          </cell>
          <cell r="B42" t="str">
            <v>AGUJAS PARA SUTURA REF GE-211 No 6 PAQ X DOCENA</v>
          </cell>
          <cell r="C42">
            <v>13800</v>
          </cell>
          <cell r="D42">
            <v>16</v>
          </cell>
        </row>
        <row r="43">
          <cell r="A43" t="str">
            <v>01000290</v>
          </cell>
          <cell r="B43" t="str">
            <v>AGUJAS PARA SUTURA REF GE-211 No 7 PAQ X DOCENA</v>
          </cell>
          <cell r="C43">
            <v>13800</v>
          </cell>
          <cell r="D43">
            <v>16</v>
          </cell>
        </row>
        <row r="44">
          <cell r="A44" t="str">
            <v>01000291</v>
          </cell>
          <cell r="B44" t="str">
            <v>AGUJAS PARA SUTURA REF GE-211 No 8 PAQ X DOCENA</v>
          </cell>
          <cell r="C44">
            <v>9500</v>
          </cell>
          <cell r="D44">
            <v>16</v>
          </cell>
        </row>
        <row r="45">
          <cell r="A45" t="str">
            <v>01000292</v>
          </cell>
          <cell r="B45" t="str">
            <v>AGUJAS PARA SUTURA REF GE-211 No 9 PAQ X DOCENA</v>
          </cell>
          <cell r="C45">
            <v>9500</v>
          </cell>
          <cell r="D45">
            <v>16</v>
          </cell>
        </row>
        <row r="46">
          <cell r="A46" t="str">
            <v>01000293</v>
          </cell>
          <cell r="B46" t="str">
            <v>AGUJAS PARA SUTURA REF GE-211 No 10 PAQ X DOCENA</v>
          </cell>
          <cell r="C46">
            <v>9500</v>
          </cell>
          <cell r="D46">
            <v>16</v>
          </cell>
        </row>
        <row r="47">
          <cell r="A47" t="str">
            <v>01000294</v>
          </cell>
          <cell r="B47" t="str">
            <v>AGUJAS PARA SUTURA REF GE-211 No 11 PAQ X DOCENA</v>
          </cell>
          <cell r="C47">
            <v>9500</v>
          </cell>
          <cell r="D47">
            <v>16</v>
          </cell>
        </row>
        <row r="48">
          <cell r="A48" t="str">
            <v>01000295</v>
          </cell>
          <cell r="B48" t="str">
            <v>AGUJAS PARA SUTURA REF GE-211 No 12 PAQ X DOCENA</v>
          </cell>
          <cell r="C48">
            <v>9500</v>
          </cell>
          <cell r="D48">
            <v>16</v>
          </cell>
        </row>
        <row r="49">
          <cell r="A49" t="str">
            <v>01000296</v>
          </cell>
          <cell r="B49" t="str">
            <v>AGUJAS PARA SUTURA REF GE-211 No 13 PAQ X DOCENA</v>
          </cell>
          <cell r="C49">
            <v>9500</v>
          </cell>
          <cell r="D49">
            <v>16</v>
          </cell>
        </row>
        <row r="50">
          <cell r="A50" t="str">
            <v>01000297</v>
          </cell>
          <cell r="B50" t="str">
            <v>AGUJAS PARA SUTURA REF GE-211 No 14 PAQ X DOCENA</v>
          </cell>
          <cell r="C50">
            <v>9500</v>
          </cell>
          <cell r="D50">
            <v>16</v>
          </cell>
        </row>
        <row r="51">
          <cell r="A51" t="str">
            <v>01000298</v>
          </cell>
          <cell r="B51" t="str">
            <v>AGUJAS PARA SUTURA REF GE-211 No 15 PAQ X DOCENA</v>
          </cell>
          <cell r="C51">
            <v>9500</v>
          </cell>
          <cell r="D51">
            <v>16</v>
          </cell>
        </row>
        <row r="52">
          <cell r="A52" t="str">
            <v>01000299</v>
          </cell>
          <cell r="B52" t="str">
            <v>AGUJAS PARA SUTURA REF GE-211 No 16 PAQ X DOCENA</v>
          </cell>
          <cell r="C52">
            <v>9500</v>
          </cell>
          <cell r="D52">
            <v>16</v>
          </cell>
        </row>
        <row r="53">
          <cell r="A53" t="str">
            <v>01000300</v>
          </cell>
          <cell r="B53" t="str">
            <v>AGUJAS PARA SUTURA REF GE-211 No 17 PAQ X DOCENA</v>
          </cell>
          <cell r="C53">
            <v>9500</v>
          </cell>
          <cell r="D53">
            <v>16</v>
          </cell>
        </row>
        <row r="54">
          <cell r="A54" t="str">
            <v>01000300</v>
          </cell>
          <cell r="B54" t="str">
            <v>AGUJAS PARA SUTURA REF GE-211 No 18 PAQ X DOCENA</v>
          </cell>
          <cell r="C54">
            <v>9500</v>
          </cell>
          <cell r="D54">
            <v>16</v>
          </cell>
        </row>
        <row r="55">
          <cell r="A55" t="str">
            <v>01000301</v>
          </cell>
          <cell r="B55" t="str">
            <v>AGUJAS PARA SUTURA REF GE-211 No 19 PAQ X DOCENA</v>
          </cell>
          <cell r="C55">
            <v>9500</v>
          </cell>
          <cell r="D55">
            <v>16</v>
          </cell>
        </row>
        <row r="56">
          <cell r="A56" t="str">
            <v>01000302</v>
          </cell>
          <cell r="B56" t="str">
            <v>AGUJAS PARA SUTURA REF GE-211 No 20 PAQ X DOCENA</v>
          </cell>
          <cell r="C56">
            <v>9500</v>
          </cell>
          <cell r="D56">
            <v>16</v>
          </cell>
        </row>
        <row r="57">
          <cell r="A57" t="str">
            <v>01000303</v>
          </cell>
          <cell r="B57" t="str">
            <v>AGUJAS PARA SUTURA REF GE-211 No 21 PAQ X DOCENA</v>
          </cell>
          <cell r="C57">
            <v>9500</v>
          </cell>
          <cell r="D57">
            <v>16</v>
          </cell>
        </row>
        <row r="58">
          <cell r="A58" t="str">
            <v>01000304</v>
          </cell>
          <cell r="B58" t="str">
            <v>AGUJAS PARA SUTURA REF GE-211 No 22 PAQ X DOCENA</v>
          </cell>
          <cell r="C58">
            <v>9500</v>
          </cell>
          <cell r="D58">
            <v>16</v>
          </cell>
        </row>
        <row r="59">
          <cell r="A59" t="str">
            <v>01000314</v>
          </cell>
          <cell r="B59" t="str">
            <v>AGUJAS PARA SUTURA REF B-229 No 1 PAQ X DOCENA</v>
          </cell>
          <cell r="C59">
            <v>55000</v>
          </cell>
          <cell r="D59">
            <v>16</v>
          </cell>
        </row>
        <row r="60">
          <cell r="A60" t="str">
            <v>01000315</v>
          </cell>
          <cell r="B60" t="str">
            <v>AGUJAS PARA SUTURA REF B-229 No 2 PAQ X DOCENA</v>
          </cell>
          <cell r="C60">
            <v>55000</v>
          </cell>
          <cell r="D60">
            <v>16</v>
          </cell>
        </row>
        <row r="61">
          <cell r="A61" t="str">
            <v>01000317</v>
          </cell>
          <cell r="B61" t="str">
            <v>AGUJAS PARA SUTURA REF OG-229  No. 1 PAQ X DOCENA</v>
          </cell>
          <cell r="C61">
            <v>17375</v>
          </cell>
          <cell r="D61">
            <v>16</v>
          </cell>
        </row>
        <row r="62">
          <cell r="A62" t="str">
            <v>01000325</v>
          </cell>
          <cell r="B62" t="str">
            <v>AGUJAS P/SUTURA REF G-231 No 1 PAQ X DOCENA (HERNIA)</v>
          </cell>
          <cell r="C62">
            <v>19000</v>
          </cell>
          <cell r="D62">
            <v>16</v>
          </cell>
        </row>
        <row r="63">
          <cell r="A63" t="str">
            <v>01000326</v>
          </cell>
          <cell r="B63" t="str">
            <v>AGUJAS P/SUTURA REF G-231 No 2 PAQ X DOCENA (HERNIA)</v>
          </cell>
          <cell r="C63">
            <v>19000</v>
          </cell>
          <cell r="D63">
            <v>16</v>
          </cell>
        </row>
        <row r="64">
          <cell r="A64" t="str">
            <v>01000327</v>
          </cell>
          <cell r="B64" t="str">
            <v>AGUJAS P/SUTURA REF G-231 No 3 PAQ X DOCENA (HERNIA)</v>
          </cell>
          <cell r="C64">
            <v>19000</v>
          </cell>
          <cell r="D64">
            <v>16</v>
          </cell>
        </row>
        <row r="65">
          <cell r="A65" t="str">
            <v>01000328</v>
          </cell>
          <cell r="B65" t="str">
            <v>AGUJAS P/SUTURA REF G-231 No 4 PAQ X DOCENA (HERNIA)</v>
          </cell>
          <cell r="C65">
            <v>19000</v>
          </cell>
          <cell r="D65">
            <v>16</v>
          </cell>
        </row>
        <row r="66">
          <cell r="A66" t="str">
            <v>01000335</v>
          </cell>
          <cell r="B66" t="str">
            <v>AGUJAS P/SUTURA REF G-311 No 4 PAQ X DOCENA (REDONDA)</v>
          </cell>
          <cell r="C66">
            <v>11125</v>
          </cell>
          <cell r="D66">
            <v>16</v>
          </cell>
        </row>
        <row r="67">
          <cell r="A67" t="str">
            <v>01000338</v>
          </cell>
          <cell r="B67" t="str">
            <v>AGUJAS P/SUTURA REF G-311 No 3 PAQ X DOCENA (REDONDA)</v>
          </cell>
          <cell r="C67">
            <v>11125</v>
          </cell>
          <cell r="D67">
            <v>16</v>
          </cell>
        </row>
        <row r="68">
          <cell r="A68" t="str">
            <v>01000340</v>
          </cell>
          <cell r="B68" t="str">
            <v>AGUJAS P/SUTURA REF G-311 No 5 PAQ X DOCENA (REDONDA)</v>
          </cell>
          <cell r="C68">
            <v>11125</v>
          </cell>
          <cell r="D68">
            <v>16</v>
          </cell>
        </row>
        <row r="69">
          <cell r="A69" t="str">
            <v>01000341</v>
          </cell>
          <cell r="B69" t="str">
            <v>AGUJAS P/SUTURA REF G-311 No 6 PAQ X DOCENA (REDONDA)</v>
          </cell>
          <cell r="C69">
            <v>11125</v>
          </cell>
          <cell r="D69">
            <v>16</v>
          </cell>
        </row>
        <row r="70">
          <cell r="A70" t="str">
            <v>01000342</v>
          </cell>
          <cell r="B70" t="str">
            <v>AGUJAS P/SUTURA REF G-311 No 7 PAQ X DOCENA (REDONDA)</v>
          </cell>
          <cell r="C70">
            <v>11125</v>
          </cell>
          <cell r="D70">
            <v>16</v>
          </cell>
        </row>
        <row r="71">
          <cell r="A71" t="str">
            <v>01000343</v>
          </cell>
          <cell r="B71" t="str">
            <v>AGUJAS P/SUTURA REF G-311 No 8 PAQ X DOCENA (REDONDA)</v>
          </cell>
          <cell r="C71">
            <v>11125</v>
          </cell>
          <cell r="D71">
            <v>16</v>
          </cell>
        </row>
        <row r="72">
          <cell r="A72" t="str">
            <v>01000344</v>
          </cell>
          <cell r="B72" t="str">
            <v>AGUJAS P/SUTURA REF G-311 No 9 PAQ X DOCENA (REDONDA)</v>
          </cell>
          <cell r="C72">
            <v>9800</v>
          </cell>
          <cell r="D72">
            <v>16</v>
          </cell>
        </row>
        <row r="73">
          <cell r="A73" t="str">
            <v>01000345</v>
          </cell>
          <cell r="B73" t="str">
            <v>AGUJAS P/SUTURA REF G-311 No 10 PAQ X DOCENA (REDONDA)</v>
          </cell>
          <cell r="C73">
            <v>9800</v>
          </cell>
          <cell r="D73">
            <v>16</v>
          </cell>
        </row>
        <row r="74">
          <cell r="A74" t="str">
            <v>01000346</v>
          </cell>
          <cell r="B74" t="str">
            <v>AGUJAS P/SUTURA REF G-311 No 11 PAQ X DOCENA (REDONDA)</v>
          </cell>
          <cell r="C74">
            <v>9800</v>
          </cell>
          <cell r="D74">
            <v>16</v>
          </cell>
        </row>
        <row r="75">
          <cell r="A75" t="str">
            <v>01000347</v>
          </cell>
          <cell r="B75" t="str">
            <v>AGUJAS P/SUTURA REF G-311 No 12 PAQ X DOCENA (REDONDA)</v>
          </cell>
          <cell r="C75">
            <v>9800</v>
          </cell>
          <cell r="D75">
            <v>16</v>
          </cell>
        </row>
        <row r="76">
          <cell r="A76" t="str">
            <v>01000348</v>
          </cell>
          <cell r="B76" t="str">
            <v>AGUJAS P/SUTURA REF G-311 No 13 PAQ X DOCENA (REDONDA)</v>
          </cell>
          <cell r="C76">
            <v>9800</v>
          </cell>
          <cell r="D76">
            <v>16</v>
          </cell>
        </row>
        <row r="77">
          <cell r="A77" t="str">
            <v>01000349</v>
          </cell>
          <cell r="B77" t="str">
            <v>AGUJAS P/SUTURA REF G-311 No 14 PAQ X DOCENA (REDONDA)</v>
          </cell>
          <cell r="C77">
            <v>9800</v>
          </cell>
          <cell r="D77">
            <v>16</v>
          </cell>
        </row>
        <row r="78">
          <cell r="A78" t="str">
            <v>01000350</v>
          </cell>
          <cell r="B78" t="str">
            <v>AGUJAS P/SUTURA REF G-311 No 15 PAQ X DOCENA (REDONDA)</v>
          </cell>
          <cell r="C78">
            <v>9800</v>
          </cell>
          <cell r="D78">
            <v>16</v>
          </cell>
        </row>
        <row r="79">
          <cell r="A79" t="str">
            <v>01000351</v>
          </cell>
          <cell r="B79" t="str">
            <v>AGUJAS P/SUTURA REF G-311 No 16 PAQ X DOCENA (REDONDA)</v>
          </cell>
          <cell r="C79">
            <v>9800</v>
          </cell>
          <cell r="D79">
            <v>16</v>
          </cell>
        </row>
        <row r="80">
          <cell r="A80" t="str">
            <v>01000433</v>
          </cell>
          <cell r="B80" t="str">
            <v>AGUJAS DE TUOHY No 16. (TROCARES) MARCA ACUFIRM</v>
          </cell>
          <cell r="C80">
            <v>96000</v>
          </cell>
          <cell r="D80">
            <v>16</v>
          </cell>
        </row>
        <row r="81">
          <cell r="A81" t="str">
            <v>01000434</v>
          </cell>
          <cell r="B81" t="str">
            <v>AGUJAS DE TUOHY No 18. (TROCARES) MARCA ACUFIRM</v>
          </cell>
          <cell r="C81">
            <v>96000</v>
          </cell>
          <cell r="D81">
            <v>16</v>
          </cell>
        </row>
        <row r="82">
          <cell r="A82" t="str">
            <v>01000448</v>
          </cell>
          <cell r="B82" t="str">
            <v>AGUJAS P/SENO MAXILAR No.1 MARCA ACUFIRM</v>
          </cell>
          <cell r="C82">
            <v>69600</v>
          </cell>
          <cell r="D82">
            <v>16</v>
          </cell>
        </row>
        <row r="83">
          <cell r="A83" t="str">
            <v>01000451</v>
          </cell>
          <cell r="B83" t="str">
            <v>AGUJA PARA ANESTESIA ESPINAL CAL.18 X 3  1/2</v>
          </cell>
          <cell r="C83">
            <v>8900</v>
          </cell>
          <cell r="D83">
            <v>16</v>
          </cell>
        </row>
        <row r="84">
          <cell r="A84" t="str">
            <v>01000453</v>
          </cell>
          <cell r="B84" t="str">
            <v>AGUJA PARA ANESTESIA ESPINAL CAL.20 X 3  1/2</v>
          </cell>
          <cell r="C84">
            <v>8900</v>
          </cell>
          <cell r="D84">
            <v>16</v>
          </cell>
        </row>
        <row r="85">
          <cell r="A85" t="str">
            <v>01000455</v>
          </cell>
          <cell r="B85" t="str">
            <v>AGUJA PARA ANESTESIA ESPINAL CAL.22 X 3  1/2</v>
          </cell>
          <cell r="C85">
            <v>8900</v>
          </cell>
          <cell r="D85">
            <v>16</v>
          </cell>
        </row>
        <row r="86">
          <cell r="A86" t="str">
            <v>01000457</v>
          </cell>
          <cell r="B86" t="str">
            <v>AGUJA PARA ANESTESIA ESPINAL CAL.23 X 3  1/2</v>
          </cell>
          <cell r="C86">
            <v>8900</v>
          </cell>
          <cell r="D86">
            <v>16</v>
          </cell>
        </row>
        <row r="87">
          <cell r="A87" t="str">
            <v>01000459</v>
          </cell>
          <cell r="B87" t="str">
            <v>AGUJA ESPINAL CAL..25 X 3  1/2 (UNIDAD) MARCA BD</v>
          </cell>
          <cell r="C87">
            <v>7800</v>
          </cell>
          <cell r="D87">
            <v>16</v>
          </cell>
        </row>
        <row r="88">
          <cell r="A88" t="str">
            <v>01000461</v>
          </cell>
          <cell r="B88" t="str">
            <v>AGUJA PARA ANESTESIA ESPINAL CAL.26 X 3  1/2</v>
          </cell>
          <cell r="C88">
            <v>8900</v>
          </cell>
          <cell r="D88">
            <v>16</v>
          </cell>
        </row>
        <row r="89">
          <cell r="A89" t="str">
            <v>01000463</v>
          </cell>
          <cell r="B89" t="str">
            <v>AGUJA PARA ANESTESIA ESPINAL CAL.27 X 3  1/2</v>
          </cell>
          <cell r="C89">
            <v>11500</v>
          </cell>
          <cell r="D89">
            <v>16</v>
          </cell>
        </row>
        <row r="90">
          <cell r="A90" t="str">
            <v>01000470</v>
          </cell>
          <cell r="B90" t="str">
            <v>AGUJA PARA ANESTESIA EPIDURAL CAL.17 X 3 1/2</v>
          </cell>
          <cell r="C90">
            <v>14800</v>
          </cell>
          <cell r="D90">
            <v>16</v>
          </cell>
        </row>
        <row r="91">
          <cell r="A91" t="str">
            <v>01000472</v>
          </cell>
          <cell r="B91" t="str">
            <v>AGUJA PARA ANESTESIA EPIDURAL CAL.18 X 3 1/2</v>
          </cell>
          <cell r="C91">
            <v>14800</v>
          </cell>
          <cell r="D91">
            <v>16</v>
          </cell>
        </row>
        <row r="92">
          <cell r="A92" t="str">
            <v>01000550</v>
          </cell>
          <cell r="B92" t="str">
            <v>A L K A C I D E  REF ALKA 02 FCO X LITRO</v>
          </cell>
          <cell r="C92">
            <v>420000</v>
          </cell>
          <cell r="D92" t="str">
            <v>NO</v>
          </cell>
        </row>
        <row r="93">
          <cell r="A93" t="str">
            <v>01000555</v>
          </cell>
          <cell r="B93" t="str">
            <v>A L K A Z Y M E  REF ALKA 01 PAQ X 12 SOBRES</v>
          </cell>
          <cell r="C93">
            <v>40000</v>
          </cell>
          <cell r="D93" t="str">
            <v>No</v>
          </cell>
        </row>
        <row r="94">
          <cell r="A94" t="str">
            <v>01000599</v>
          </cell>
          <cell r="B94" t="str">
            <v>ALCOHOL ANTISEPTICO  AL 70% BOTELLA MARCA JGB</v>
          </cell>
          <cell r="C94">
            <v>1800</v>
          </cell>
          <cell r="D94">
            <v>16</v>
          </cell>
        </row>
        <row r="95">
          <cell r="A95" t="str">
            <v>01000600</v>
          </cell>
          <cell r="B95" t="str">
            <v>ALCOHOL ANTISEPTICO  AL 70% BOTELLA MARCA JGB</v>
          </cell>
          <cell r="C95">
            <v>1800</v>
          </cell>
          <cell r="D95">
            <v>16</v>
          </cell>
        </row>
        <row r="96">
          <cell r="A96" t="str">
            <v>01000601</v>
          </cell>
          <cell r="B96" t="str">
            <v>ALCOHOL IMPOTABLE AL 96% BOTELLA MARCA DAMASCO</v>
          </cell>
          <cell r="C96">
            <v>2495</v>
          </cell>
          <cell r="D96">
            <v>16</v>
          </cell>
        </row>
        <row r="97">
          <cell r="A97" t="str">
            <v>01000602</v>
          </cell>
          <cell r="B97" t="str">
            <v>ALCOHOL ANTISEPTICO  AL 70% GARRAFA DE 2000 CC "GEMA"</v>
          </cell>
          <cell r="C97">
            <v>7500</v>
          </cell>
          <cell r="D97">
            <v>16</v>
          </cell>
        </row>
        <row r="98">
          <cell r="A98" t="str">
            <v>01000603</v>
          </cell>
          <cell r="B98" t="str">
            <v>ALCOHOL ANTISEPTICO  AL 70% GALON MARCA JGB</v>
          </cell>
          <cell r="C98">
            <v>11250</v>
          </cell>
          <cell r="D98">
            <v>16</v>
          </cell>
        </row>
        <row r="99">
          <cell r="A99" t="str">
            <v>01000605</v>
          </cell>
          <cell r="B99" t="str">
            <v>ALCOHOL YODADO ANTISEPTICO/DESINFECTANTE GALON</v>
          </cell>
          <cell r="C99">
            <v>36000</v>
          </cell>
          <cell r="D99" t="str">
            <v>No</v>
          </cell>
        </row>
        <row r="100">
          <cell r="A100" t="str">
            <v>01000610</v>
          </cell>
          <cell r="B100" t="str">
            <v>ALCOHOL SWAB AL 70%  CAJA X 100 SOBRES MARCA BD</v>
          </cell>
          <cell r="C100">
            <v>12765</v>
          </cell>
          <cell r="D100" t="str">
            <v>No</v>
          </cell>
        </row>
        <row r="101">
          <cell r="A101" t="str">
            <v>01000613</v>
          </cell>
          <cell r="B101" t="str">
            <v>ALGODON EN MOTA  (TORUNDA) PAQ X LIBRA JGB</v>
          </cell>
          <cell r="C101">
            <v>5875</v>
          </cell>
          <cell r="D101" t="str">
            <v>No</v>
          </cell>
        </row>
        <row r="102">
          <cell r="A102" t="str">
            <v>01000615</v>
          </cell>
          <cell r="B102" t="str">
            <v>ALGODON QUIRURGICO ROLLO X LIBRA MARCA QUIRUTEX / JGB</v>
          </cell>
          <cell r="C102">
            <v>4255</v>
          </cell>
          <cell r="D102" t="str">
            <v>No</v>
          </cell>
        </row>
        <row r="103">
          <cell r="A103" t="str">
            <v>01000620</v>
          </cell>
          <cell r="B103" t="str">
            <v>AMBU P/ADULTO CON RESERVORIO MARCA MERLIN MEDICAL</v>
          </cell>
          <cell r="C103">
            <v>200000</v>
          </cell>
          <cell r="D103">
            <v>16</v>
          </cell>
        </row>
        <row r="104">
          <cell r="A104" t="str">
            <v>01000622</v>
          </cell>
          <cell r="B104" t="str">
            <v>AMBU P/NIÑO CON RESERVORIO MARCA MERLIN MEDICAL</v>
          </cell>
          <cell r="C104">
            <v>200000</v>
          </cell>
          <cell r="D104">
            <v>16</v>
          </cell>
        </row>
        <row r="105">
          <cell r="A105" t="str">
            <v>01000624</v>
          </cell>
          <cell r="B105" t="str">
            <v>AMBU P/NEONATO CON RESERVORIO MARCA MERLIN MEDICAL</v>
          </cell>
          <cell r="C105">
            <v>200000</v>
          </cell>
          <cell r="D105">
            <v>16</v>
          </cell>
        </row>
        <row r="106">
          <cell r="A106" t="str">
            <v>01000626</v>
          </cell>
          <cell r="B106" t="str">
            <v>AMBU (DESECHABLE) P/ADULTO MARCA MERLIN MEDICAL</v>
          </cell>
          <cell r="C106">
            <v>64800</v>
          </cell>
          <cell r="D106">
            <v>16</v>
          </cell>
        </row>
        <row r="107">
          <cell r="A107" t="str">
            <v>01000628</v>
          </cell>
          <cell r="B107" t="str">
            <v>AMBU (DESECHABLE) P/NEONATO MARCA MERLIN MEDICAL</v>
          </cell>
          <cell r="C107">
            <v>64800</v>
          </cell>
          <cell r="D107">
            <v>16</v>
          </cell>
        </row>
        <row r="108">
          <cell r="A108" t="str">
            <v>01000629</v>
          </cell>
          <cell r="B108" t="str">
            <v>ACCESORIOS PARA AMBU (RESUCITADOR)</v>
          </cell>
          <cell r="C108">
            <v>0</v>
          </cell>
          <cell r="D108" t="str">
            <v>No</v>
          </cell>
        </row>
        <row r="109">
          <cell r="A109" t="str">
            <v>01000629-10</v>
          </cell>
          <cell r="B109" t="str">
            <v>BOLSA (RESERVORIO)  REF  44412 TAMAÑO NIÑO/ADULTO</v>
          </cell>
          <cell r="C109">
            <v>11400</v>
          </cell>
          <cell r="D109">
            <v>16</v>
          </cell>
        </row>
        <row r="110">
          <cell r="A110" t="str">
            <v>01000629-12</v>
          </cell>
          <cell r="B110" t="str">
            <v>BOLSA (RESERVORIO)  REF  44462 TAMAÑO NEONATO</v>
          </cell>
          <cell r="C110">
            <v>11400</v>
          </cell>
          <cell r="D110">
            <v>16</v>
          </cell>
        </row>
        <row r="111">
          <cell r="A111" t="str">
            <v>01000629-30</v>
          </cell>
          <cell r="B111" t="str">
            <v>MASCARILLA EN SILICONA No.5  TAMAÑO ADULTO "MERLIN</v>
          </cell>
          <cell r="C111">
            <v>32400</v>
          </cell>
          <cell r="D111">
            <v>16</v>
          </cell>
        </row>
        <row r="112">
          <cell r="A112" t="str">
            <v>01000629-34</v>
          </cell>
          <cell r="B112" t="str">
            <v>MASCARILLA EN SILICONA No.3  TAMAÑO NIÑO "MERLIN"</v>
          </cell>
          <cell r="C112">
            <v>30960</v>
          </cell>
          <cell r="D112">
            <v>16</v>
          </cell>
        </row>
        <row r="113">
          <cell r="A113" t="str">
            <v>01000629-36</v>
          </cell>
          <cell r="B113" t="str">
            <v>MASCARILLA EN SILICONA No.2  TAMAÑO NIÑO "MERLIN"</v>
          </cell>
          <cell r="C113">
            <v>22200</v>
          </cell>
          <cell r="D113">
            <v>16</v>
          </cell>
        </row>
        <row r="114">
          <cell r="A114" t="str">
            <v>01000629-38</v>
          </cell>
          <cell r="B114" t="str">
            <v>MASCARILLA EN SILICONA No.1  TAMAÑO NEONATO "MERLIN"</v>
          </cell>
          <cell r="C114">
            <v>16200</v>
          </cell>
          <cell r="D114">
            <v>16</v>
          </cell>
        </row>
        <row r="115">
          <cell r="A115" t="str">
            <v>01000629-40</v>
          </cell>
          <cell r="B115" t="str">
            <v>MASCARILLA EN SILICONA No.0  TAMAÑO NEONATO "MERLIN"</v>
          </cell>
          <cell r="C115">
            <v>12600</v>
          </cell>
          <cell r="D115">
            <v>16</v>
          </cell>
        </row>
        <row r="116">
          <cell r="A116" t="str">
            <v>01000629-46</v>
          </cell>
          <cell r="B116" t="str">
            <v>MASCARILLA EN  P V C DESECHABLE TAMAÑO ADULTO</v>
          </cell>
          <cell r="C116">
            <v>11520</v>
          </cell>
          <cell r="D116">
            <v>16</v>
          </cell>
        </row>
        <row r="117">
          <cell r="A117" t="str">
            <v>01000629-48</v>
          </cell>
          <cell r="B117" t="str">
            <v>MASCARILLA EN  P V C DESECHABLE TAMAÑO PEDIATRICO</v>
          </cell>
          <cell r="C117">
            <v>11520</v>
          </cell>
          <cell r="D117">
            <v>16</v>
          </cell>
        </row>
        <row r="118">
          <cell r="A118" t="str">
            <v>01000629-50</v>
          </cell>
          <cell r="B118" t="str">
            <v>MASCARILLA EN  P V C DESECHABLE TAMAÑO NEONATO</v>
          </cell>
          <cell r="C118">
            <v>11520</v>
          </cell>
          <cell r="D118">
            <v>16</v>
          </cell>
        </row>
        <row r="119">
          <cell r="A119" t="str">
            <v>01000629-90</v>
          </cell>
          <cell r="B119" t="str">
            <v>VALVULA PEEP-20 CON ADAPTADOR</v>
          </cell>
          <cell r="C119">
            <v>48240</v>
          </cell>
          <cell r="D119">
            <v>16</v>
          </cell>
        </row>
        <row r="120">
          <cell r="A120" t="str">
            <v>01000629-95</v>
          </cell>
          <cell r="B120" t="str">
            <v xml:space="preserve"> FIN  ACCESORIOS </v>
          </cell>
          <cell r="C120">
            <v>0</v>
          </cell>
          <cell r="D120">
            <v>16</v>
          </cell>
        </row>
        <row r="121">
          <cell r="A121" t="str">
            <v>01000630</v>
          </cell>
          <cell r="B121" t="str">
            <v>AMBU (DESECHABLE) ADULTO MARCA RUSCH C/RESERVORIO</v>
          </cell>
          <cell r="C121">
            <v>60000</v>
          </cell>
          <cell r="D121">
            <v>16</v>
          </cell>
        </row>
        <row r="122">
          <cell r="A122" t="str">
            <v>01000632</v>
          </cell>
          <cell r="B122" t="str">
            <v>AMBU (DESECHABLE) NIÑO MARCA RUSCH C/RESERVORIO</v>
          </cell>
          <cell r="C122">
            <v>63600</v>
          </cell>
          <cell r="D122">
            <v>16</v>
          </cell>
        </row>
        <row r="123">
          <cell r="A123" t="str">
            <v>01000637</v>
          </cell>
          <cell r="B123" t="str">
            <v>AMBU (DESECHABLE) ADULTO MOD.MEDIBAG MARCA RUSCH</v>
          </cell>
          <cell r="C123">
            <v>56400</v>
          </cell>
          <cell r="D123">
            <v>16</v>
          </cell>
        </row>
        <row r="124">
          <cell r="A124" t="str">
            <v>01000638</v>
          </cell>
          <cell r="B124" t="str">
            <v>AMBU (DESECHABLE) NIÑO MOD.MEDIBAG MARCA RUSCH</v>
          </cell>
          <cell r="C124">
            <v>58750</v>
          </cell>
          <cell r="D124">
            <v>16</v>
          </cell>
        </row>
        <row r="125">
          <cell r="A125" t="str">
            <v>01000641</v>
          </cell>
          <cell r="B125" t="str">
            <v>AMBU P/NEONATOS/NIÑOS MOD.R MARCA AMBU</v>
          </cell>
          <cell r="C125">
            <v>600000</v>
          </cell>
          <cell r="D125">
            <v>16</v>
          </cell>
        </row>
        <row r="126">
          <cell r="A126" t="str">
            <v>01000642</v>
          </cell>
          <cell r="B126" t="str">
            <v>AMBU P/ADULTOS MOD.MARK III MARCA AMBU</v>
          </cell>
          <cell r="C126">
            <v>480000</v>
          </cell>
          <cell r="D126">
            <v>16</v>
          </cell>
        </row>
        <row r="127">
          <cell r="A127" t="str">
            <v>01000643</v>
          </cell>
          <cell r="B127" t="str">
            <v>AMBU C/VALVULA DE PACIENTE ADULTO MOD.MARK III "AMBU"</v>
          </cell>
          <cell r="C127">
            <v>575000</v>
          </cell>
          <cell r="D127">
            <v>16</v>
          </cell>
        </row>
        <row r="128">
          <cell r="A128" t="str">
            <v>01000644</v>
          </cell>
          <cell r="B128" t="str">
            <v>AMBU P/ADULTOS/NIÑOS C/VALVULA DE PACIENTE MOD.MARK III "AMBU"</v>
          </cell>
          <cell r="C128">
            <v>680000</v>
          </cell>
          <cell r="D128">
            <v>16</v>
          </cell>
        </row>
        <row r="129">
          <cell r="A129" t="str">
            <v>01000645</v>
          </cell>
          <cell r="B129" t="str">
            <v>AMBU P/ADULTOS/NIÑOS C/VALVULA DE PACIENTE MOD.MARK III "AMBU"</v>
          </cell>
          <cell r="C129">
            <v>830000</v>
          </cell>
          <cell r="D129">
            <v>16</v>
          </cell>
        </row>
        <row r="130">
          <cell r="A130" t="str">
            <v>01000651</v>
          </cell>
          <cell r="B130" t="str">
            <v>BOLSAS DEPOSITO DE O2 P/MAYOR CONCENTRACION DE O2 "AMBU</v>
          </cell>
          <cell r="C130">
            <v>100000</v>
          </cell>
          <cell r="D130">
            <v>16</v>
          </cell>
        </row>
        <row r="131">
          <cell r="A131" t="str">
            <v>01000652</v>
          </cell>
          <cell r="B131" t="str">
            <v>BOLSAS DEPOSITO DE O2 P/MAYOR CONCENT DE O2 "AMBU SILIC</v>
          </cell>
          <cell r="C131">
            <v>26000</v>
          </cell>
          <cell r="D131">
            <v>16</v>
          </cell>
        </row>
        <row r="132">
          <cell r="A132" t="str">
            <v>01000653</v>
          </cell>
          <cell r="B132" t="str">
            <v>MASCARILLA PARA AMBU MARCA AMBU No. 2</v>
          </cell>
          <cell r="C132">
            <v>100000</v>
          </cell>
          <cell r="D132">
            <v>16</v>
          </cell>
        </row>
        <row r="133">
          <cell r="A133" t="str">
            <v>01000654</v>
          </cell>
          <cell r="B133" t="str">
            <v>MASCARILLA PARA AMBU MARCA AMBU No. 4</v>
          </cell>
          <cell r="C133">
            <v>100000</v>
          </cell>
          <cell r="D133">
            <v>16</v>
          </cell>
        </row>
        <row r="134">
          <cell r="A134" t="str">
            <v>01000655</v>
          </cell>
          <cell r="B134" t="str">
            <v>MASCARILLA PARA AMBU MARCA AMBU No. 5</v>
          </cell>
          <cell r="C134">
            <v>100000</v>
          </cell>
          <cell r="D134">
            <v>16</v>
          </cell>
        </row>
        <row r="135">
          <cell r="A135" t="str">
            <v>01000655-04</v>
          </cell>
          <cell r="B135" t="str">
            <v>MASCARILLA FACIAL TRANSPARENTE No. 0 RECIEN NACIDO</v>
          </cell>
          <cell r="C135">
            <v>100000</v>
          </cell>
          <cell r="D135">
            <v>16</v>
          </cell>
        </row>
        <row r="136">
          <cell r="A136" t="str">
            <v>01000655-05</v>
          </cell>
          <cell r="B136" t="str">
            <v>MASCARILLA FACIAL TRANSP No. 0 RECIEN NACIDO C/AGUJERO</v>
          </cell>
          <cell r="C136">
            <v>100000</v>
          </cell>
          <cell r="D136">
            <v>16</v>
          </cell>
        </row>
        <row r="137">
          <cell r="A137" t="str">
            <v>01000655-06</v>
          </cell>
          <cell r="B137" t="str">
            <v>MASCARILLA FACIAL TRANSPARENTE No. 0A NEONATOS</v>
          </cell>
          <cell r="C137">
            <v>100000</v>
          </cell>
          <cell r="D137">
            <v>16</v>
          </cell>
        </row>
        <row r="138">
          <cell r="A138" t="str">
            <v>01000656</v>
          </cell>
          <cell r="B138" t="str">
            <v>VALVULA PEEP-10 P/AMBU ADULTO/NIÑOS MARCA AMBU</v>
          </cell>
          <cell r="C138">
            <v>275000</v>
          </cell>
          <cell r="D138">
            <v>16</v>
          </cell>
        </row>
        <row r="139">
          <cell r="A139" t="str">
            <v>01000656-02</v>
          </cell>
          <cell r="B139" t="str">
            <v>VALVULA PEEP-20 P/AMBU ADULTO CONECTOR 30 MM MARCA AMBU</v>
          </cell>
          <cell r="C139">
            <v>350000</v>
          </cell>
          <cell r="D139">
            <v>16</v>
          </cell>
        </row>
        <row r="140">
          <cell r="A140" t="str">
            <v>01000656-06</v>
          </cell>
          <cell r="B140" t="str">
            <v>VALVULA DE PACIENTE DE 1 OBTURADOR ADULTO MARCA AMBU</v>
          </cell>
          <cell r="C140">
            <v>160000</v>
          </cell>
          <cell r="D140">
            <v>16</v>
          </cell>
        </row>
        <row r="141">
          <cell r="A141" t="str">
            <v>01000656-07</v>
          </cell>
          <cell r="B141" t="str">
            <v>VALVULA PAEDI ISO.CON 3 CONECTORES MARCA AMBU</v>
          </cell>
          <cell r="C141">
            <v>460000</v>
          </cell>
          <cell r="D141">
            <v>16</v>
          </cell>
        </row>
        <row r="142">
          <cell r="A142" t="str">
            <v>01000657</v>
          </cell>
          <cell r="B142" t="str">
            <v>ESTUCHE PLASTICO PARA AMBU MARCA AMBU</v>
          </cell>
          <cell r="C142">
            <v>150000</v>
          </cell>
          <cell r="D142">
            <v>16</v>
          </cell>
        </row>
        <row r="143">
          <cell r="A143" t="str">
            <v>01000659</v>
          </cell>
          <cell r="B143" t="str">
            <v>BOLSAS DE REPUESTO P/MAYOR CONCENTRACION O2 JGO "AMBU"</v>
          </cell>
          <cell r="C143">
            <v>10000</v>
          </cell>
          <cell r="D143">
            <v>16</v>
          </cell>
        </row>
        <row r="144">
          <cell r="A144" t="str">
            <v>01000660-90</v>
          </cell>
          <cell r="B144" t="str">
            <v xml:space="preserve"> FIN  ACCESORIOS </v>
          </cell>
          <cell r="C144">
            <v>0</v>
          </cell>
          <cell r="D144">
            <v>16</v>
          </cell>
        </row>
        <row r="145">
          <cell r="A145" t="str">
            <v>01000661</v>
          </cell>
          <cell r="B145" t="str">
            <v>AMORTIGUADORES(ANILLOS 4 UN) P/TENSIOMETRO DURACHOK W.A</v>
          </cell>
          <cell r="C145">
            <v>24000</v>
          </cell>
          <cell r="D145">
            <v>16</v>
          </cell>
        </row>
        <row r="146">
          <cell r="A146" t="str">
            <v>01000662</v>
          </cell>
          <cell r="B146" t="str">
            <v>ANOSCOPIO PLASTICO DES.DE 19MM  X 10 CM W.A. C X 25 UN</v>
          </cell>
          <cell r="C146">
            <v>115625</v>
          </cell>
          <cell r="D146">
            <v>16</v>
          </cell>
        </row>
        <row r="147">
          <cell r="A147" t="str">
            <v>01000751</v>
          </cell>
          <cell r="B147" t="str">
            <v>APLICADOR DE MADERA S/ALGODÓN CJ X 1000 UN MARCA PRODEMA</v>
          </cell>
          <cell r="C147">
            <v>8595</v>
          </cell>
          <cell r="D147">
            <v>16</v>
          </cell>
        </row>
        <row r="148">
          <cell r="A148" t="str">
            <v>01000754</v>
          </cell>
          <cell r="B148" t="str">
            <v>APLICADORES C/ALGODÓN EMP INT X 20 UN BOLSA X 1000 UN</v>
          </cell>
          <cell r="C148">
            <v>15710</v>
          </cell>
          <cell r="D148">
            <v>16</v>
          </cell>
        </row>
        <row r="149">
          <cell r="A149" t="str">
            <v>01000755</v>
          </cell>
          <cell r="B149" t="str">
            <v>ALGODÓN EN APLICADOR CABEZA SENCILLA EN MADERA "PRODEMA"</v>
          </cell>
          <cell r="C149">
            <v>14</v>
          </cell>
          <cell r="D149">
            <v>16</v>
          </cell>
        </row>
        <row r="150">
          <cell r="A150" t="str">
            <v>01000756</v>
          </cell>
          <cell r="B150" t="str">
            <v>APOSITO "CUTISORB SORBACT" 10X10 CJ X 40 UN "BSN MEDICAL</v>
          </cell>
          <cell r="C150">
            <v>925000</v>
          </cell>
          <cell r="D150">
            <v>16</v>
          </cell>
        </row>
        <row r="151">
          <cell r="A151" t="str">
            <v>01000757</v>
          </cell>
          <cell r="B151" t="str">
            <v>APOSITO CUTISORB SORBACT 10X20CM CJ X 20 U BSN MEDICAL</v>
          </cell>
          <cell r="C151">
            <v>615000</v>
          </cell>
          <cell r="D151" t="str">
            <v>No</v>
          </cell>
        </row>
        <row r="152">
          <cell r="A152" t="str">
            <v>01000760</v>
          </cell>
          <cell r="B152" t="str">
            <v>APOSITO OCULAR OPTICLUDE  REF 1539 ADULTO CJ X 20 UN 3M</v>
          </cell>
          <cell r="C152">
            <v>19644</v>
          </cell>
          <cell r="D152" t="str">
            <v>No</v>
          </cell>
        </row>
        <row r="153">
          <cell r="A153" t="str">
            <v>01000761</v>
          </cell>
          <cell r="B153" t="str">
            <v>APOSITO OCULAR OPTICLUDE  REF 1539 NIÑO CJ X 20 UN 3M</v>
          </cell>
          <cell r="C153">
            <v>18074</v>
          </cell>
          <cell r="D153" t="str">
            <v>No</v>
          </cell>
        </row>
        <row r="154">
          <cell r="A154" t="str">
            <v>01000766</v>
          </cell>
          <cell r="B154" t="str">
            <v>AUDIOMETRO AUDIOSCOPE 3 MARCA WELCH ALLYN USA</v>
          </cell>
          <cell r="C154">
            <v>2030000</v>
          </cell>
          <cell r="D154">
            <v>16</v>
          </cell>
        </row>
        <row r="155">
          <cell r="A155" t="str">
            <v>01000768</v>
          </cell>
          <cell r="B155" t="str">
            <v>AUDIOMETRO MARCA LUCAS GRASON-STADLER MOD.GSI-17</v>
          </cell>
          <cell r="C155">
            <v>3390000</v>
          </cell>
          <cell r="D155">
            <v>16</v>
          </cell>
        </row>
        <row r="156">
          <cell r="A156" t="str">
            <v>01000770</v>
          </cell>
          <cell r="B156" t="str">
            <v>AUTOCLAVE A VAPOR (OLLA) REF.1915X CALOR EXTERNO 15 LTS</v>
          </cell>
          <cell r="C156">
            <v>680000</v>
          </cell>
          <cell r="D156">
            <v>16</v>
          </cell>
        </row>
        <row r="157">
          <cell r="A157" t="str">
            <v>01000771</v>
          </cell>
          <cell r="B157" t="str">
            <v>AUTOCLAVE A VAPOR (OLLA) REF.1925X CALOR EXTERNO 25 LTS</v>
          </cell>
          <cell r="C157">
            <v>800000</v>
          </cell>
          <cell r="D157">
            <v>16</v>
          </cell>
        </row>
        <row r="158">
          <cell r="A158" t="str">
            <v>01000772</v>
          </cell>
          <cell r="B158" t="str">
            <v>AUTOCLAVE A VAPOR (OLLA) REF.1941X CALOR EXTERNO 40 LTS</v>
          </cell>
          <cell r="C158">
            <v>1440000</v>
          </cell>
          <cell r="D158">
            <v>16</v>
          </cell>
        </row>
        <row r="159">
          <cell r="A159" t="str">
            <v>01000776</v>
          </cell>
          <cell r="B159" t="str">
            <v xml:space="preserve">AUTOCLAVE A VAPOR (OLLA) REF.25X ELECTRICA CAP.25 LTS </v>
          </cell>
          <cell r="C159">
            <v>1500000</v>
          </cell>
          <cell r="D159">
            <v>16</v>
          </cell>
        </row>
        <row r="160">
          <cell r="A160" t="str">
            <v>01000777</v>
          </cell>
          <cell r="B160" t="str">
            <v xml:space="preserve">AUTOCLAVE A VAPOR (OLLA) REF.50X ELECTRICA CAP.25 LTS </v>
          </cell>
          <cell r="C160">
            <v>1800000</v>
          </cell>
          <cell r="D160">
            <v>16</v>
          </cell>
        </row>
        <row r="161">
          <cell r="A161" t="str">
            <v>01000778</v>
          </cell>
          <cell r="B161" t="str">
            <v xml:space="preserve">AUTOCLAVE A VAPOR (OLLA) REF.75X ELECTRICA CAP.40 LTS </v>
          </cell>
          <cell r="C161">
            <v>2280000</v>
          </cell>
          <cell r="D161">
            <v>16</v>
          </cell>
        </row>
        <row r="162">
          <cell r="A162" t="str">
            <v>01000779</v>
          </cell>
          <cell r="B162" t="str">
            <v>AUTOCLAVE A VAPOR ELECTRONICA (OLLA) PRESTIGE 9 LTS</v>
          </cell>
          <cell r="C162">
            <v>2370000</v>
          </cell>
          <cell r="D162">
            <v>16</v>
          </cell>
        </row>
        <row r="163">
          <cell r="A163" t="str">
            <v>01000780</v>
          </cell>
          <cell r="B163" t="str">
            <v>AUTOCLAVE A VAPOR ELECTRONICA (OLLA) PRESTIGE 12 LTS</v>
          </cell>
          <cell r="C163">
            <v>2640000</v>
          </cell>
          <cell r="D163">
            <v>16</v>
          </cell>
        </row>
        <row r="164">
          <cell r="A164" t="str">
            <v>01000782</v>
          </cell>
          <cell r="B164" t="str">
            <v>AUTOCLAVE A VAPOR ELECTRONICA (OLLA) PRESTIGE 9 LT ODONT</v>
          </cell>
          <cell r="C164">
            <v>2400000</v>
          </cell>
          <cell r="D164">
            <v>16</v>
          </cell>
        </row>
        <row r="165">
          <cell r="A165" t="str">
            <v>01000782-02</v>
          </cell>
          <cell r="B165" t="str">
            <v>AUTOCLAVE A VAPOR ELECTRONICA (OLLA) PRESTIGE 16.8 LTS</v>
          </cell>
          <cell r="C165">
            <v>3480000</v>
          </cell>
          <cell r="D165">
            <v>16</v>
          </cell>
        </row>
        <row r="166">
          <cell r="A166" t="str">
            <v>01000783</v>
          </cell>
          <cell r="B166" t="str">
            <v>AUTOCLAVE AUTOMATICO RITTER M9 ULTRACLAVE "MIDMARK"</v>
          </cell>
          <cell r="C166">
            <v>11880000</v>
          </cell>
          <cell r="D166">
            <v>16</v>
          </cell>
        </row>
        <row r="167">
          <cell r="A167" t="str">
            <v>01000784</v>
          </cell>
          <cell r="B167" t="str">
            <v>IMPRESORA PARA AUTOCLAVE M9 Y M11</v>
          </cell>
          <cell r="C167">
            <v>1920000</v>
          </cell>
          <cell r="D167">
            <v>16</v>
          </cell>
        </row>
        <row r="168">
          <cell r="A168" t="str">
            <v>01000784-02</v>
          </cell>
          <cell r="B168" t="str">
            <v>AUTOCLAVE AUTOMATICO RITTER M11 ULTRACLAVE "MIDMARK"</v>
          </cell>
          <cell r="C168">
            <v>12720000</v>
          </cell>
          <cell r="D168">
            <v>16</v>
          </cell>
        </row>
        <row r="169">
          <cell r="A169" t="str">
            <v>01000785</v>
          </cell>
          <cell r="B169" t="str">
            <v>AUTOCLAVE MANUAL RITTER M7 SPEED "MIDMARK"</v>
          </cell>
          <cell r="C169">
            <v>4680000</v>
          </cell>
          <cell r="D169">
            <v>16</v>
          </cell>
        </row>
        <row r="170">
          <cell r="A170" t="str">
            <v>01000786</v>
          </cell>
          <cell r="B170" t="str">
            <v xml:space="preserve"> REPUESTOS   Y   ACCESORIOS   PARA</v>
          </cell>
          <cell r="C170">
            <v>0</v>
          </cell>
          <cell r="D170" t="str">
            <v>No</v>
          </cell>
        </row>
        <row r="171">
          <cell r="A171" t="str">
            <v>01000787</v>
          </cell>
          <cell r="B171" t="str">
            <v>BOTON DE CONTROL DEL TERMOSTATO EN BAKELITA REF.2160</v>
          </cell>
          <cell r="C171">
            <v>24000</v>
          </cell>
          <cell r="D171">
            <v>16</v>
          </cell>
        </row>
        <row r="172">
          <cell r="A172" t="str">
            <v>01000787-10</v>
          </cell>
          <cell r="B172" t="str">
            <v>GRASA P/LUBRICAR TAPA AUTOCLAVES ALL AMERICAN</v>
          </cell>
          <cell r="C172">
            <v>15000</v>
          </cell>
          <cell r="D172">
            <v>16</v>
          </cell>
        </row>
        <row r="173">
          <cell r="A173" t="str">
            <v>01000788</v>
          </cell>
          <cell r="B173" t="str">
            <v>INTERRUPTOR SWITCH ON REF 2153 ALL AMERICAN</v>
          </cell>
          <cell r="C173">
            <v>36000</v>
          </cell>
          <cell r="D173">
            <v>16</v>
          </cell>
        </row>
        <row r="174">
          <cell r="A174" t="str">
            <v>01000789</v>
          </cell>
          <cell r="B174" t="str">
            <v>LAMPARA INDICADORA DE ENCENDIDO ALL AMERICAN</v>
          </cell>
          <cell r="C174">
            <v>36000</v>
          </cell>
          <cell r="D174">
            <v>16</v>
          </cell>
        </row>
        <row r="175">
          <cell r="A175" t="str">
            <v>01000790</v>
          </cell>
          <cell r="B175" t="str">
            <v>MANIJA DE BAKELITA REF 76 ALL AMERICAN</v>
          </cell>
          <cell r="C175">
            <v>36000</v>
          </cell>
          <cell r="D175">
            <v>16</v>
          </cell>
        </row>
        <row r="176">
          <cell r="A176" t="str">
            <v>01000791</v>
          </cell>
          <cell r="B176" t="str">
            <v>MANOMETRO REF 72 ALL AMERICAN</v>
          </cell>
          <cell r="C176">
            <v>55000</v>
          </cell>
          <cell r="D176">
            <v>16</v>
          </cell>
        </row>
        <row r="177">
          <cell r="A177" t="str">
            <v>01000792</v>
          </cell>
          <cell r="B177" t="str">
            <v>MARIPOSA EN BAKELITA REF 64 ALL AMERICAN</v>
          </cell>
          <cell r="C177">
            <v>20000</v>
          </cell>
          <cell r="D177">
            <v>16</v>
          </cell>
        </row>
        <row r="178">
          <cell r="A178" t="str">
            <v>01000793</v>
          </cell>
          <cell r="B178" t="str">
            <v>OLLA (INTERIOR) EN ALUMINIO  RF.2163 15 LT ALL AMERICAN</v>
          </cell>
          <cell r="C178">
            <v>180000</v>
          </cell>
          <cell r="D178">
            <v>16</v>
          </cell>
        </row>
        <row r="179">
          <cell r="A179" t="str">
            <v>01000793-04</v>
          </cell>
          <cell r="B179" t="str">
            <v>OLLA (INTERIOR) EN ALUMINIO  RF.2162 25 LT ALL AMERICAN</v>
          </cell>
          <cell r="C179">
            <v>200000</v>
          </cell>
          <cell r="D179">
            <v>16</v>
          </cell>
        </row>
        <row r="180">
          <cell r="A180" t="str">
            <v>01000793-06</v>
          </cell>
          <cell r="B180" t="str">
            <v>OLLA (INTERIOR) EN ALUMINIO  RF.2164 40 LT ALL AMERICAN</v>
          </cell>
          <cell r="C180">
            <v>250000</v>
          </cell>
          <cell r="D180">
            <v>16</v>
          </cell>
        </row>
        <row r="181">
          <cell r="A181" t="str">
            <v>01000793-08</v>
          </cell>
          <cell r="B181" t="str">
            <v>OLLA (INTERIOR) EN ALUMINIO  RF.2156 25 LT ALL AMERICAN</v>
          </cell>
          <cell r="C181">
            <v>200000</v>
          </cell>
          <cell r="D181">
            <v>16</v>
          </cell>
        </row>
        <row r="182">
          <cell r="A182" t="str">
            <v>01000794</v>
          </cell>
          <cell r="B182" t="str">
            <v>PARRILLA EN ALUMINIO REF 111 ALL AMERICAN</v>
          </cell>
          <cell r="C182">
            <v>35000</v>
          </cell>
          <cell r="D182">
            <v>16</v>
          </cell>
        </row>
        <row r="183">
          <cell r="A183" t="str">
            <v>01000795</v>
          </cell>
          <cell r="B183" t="str">
            <v>PIN PARA VALVULA REF</v>
          </cell>
          <cell r="C183">
            <v>0</v>
          </cell>
          <cell r="D183">
            <v>16</v>
          </cell>
        </row>
        <row r="184">
          <cell r="A184" t="str">
            <v>01000796</v>
          </cell>
          <cell r="B184" t="str">
            <v>PIN PARA TORNILLO DE FIJAR MARIPOSA. REF.55</v>
          </cell>
          <cell r="C184">
            <v>7000</v>
          </cell>
          <cell r="D184">
            <v>16</v>
          </cell>
        </row>
        <row r="185">
          <cell r="A185" t="str">
            <v>01000797</v>
          </cell>
          <cell r="B185" t="str">
            <v>RESISTENCIA REF 2158</v>
          </cell>
          <cell r="C185">
            <v>186000</v>
          </cell>
          <cell r="D185">
            <v>16</v>
          </cell>
        </row>
        <row r="186">
          <cell r="A186" t="str">
            <v>01000797-02</v>
          </cell>
          <cell r="B186" t="str">
            <v>RESISTENCIA REF 3158-A P/AUTOCLAVE 50X - 120 V</v>
          </cell>
          <cell r="C186">
            <v>190000</v>
          </cell>
          <cell r="D186">
            <v>16</v>
          </cell>
        </row>
        <row r="187">
          <cell r="A187" t="str">
            <v>01000797-04</v>
          </cell>
          <cell r="B187" t="str">
            <v>RESISTENCIA REF 4158-A P/AUTOCLAVE 75X - 120 V</v>
          </cell>
          <cell r="C187">
            <v>210000</v>
          </cell>
          <cell r="D187">
            <v>16</v>
          </cell>
        </row>
        <row r="188">
          <cell r="A188" t="str">
            <v>01000798</v>
          </cell>
          <cell r="B188" t="str">
            <v>TAPA PARA AUTOCLAVE DE 25 LITROS (SIN ACCESORIOS) ALL A</v>
          </cell>
          <cell r="C188">
            <v>260000</v>
          </cell>
          <cell r="D188">
            <v>16</v>
          </cell>
        </row>
        <row r="189">
          <cell r="A189" t="str">
            <v>01000798-50</v>
          </cell>
          <cell r="B189" t="str">
            <v>TERMOSTATO 120V REF 4159 P/AUTOCLAVE 50X Y 75X ALL AMER</v>
          </cell>
          <cell r="C189">
            <v>320000</v>
          </cell>
          <cell r="D189">
            <v>16</v>
          </cell>
        </row>
        <row r="190">
          <cell r="A190" t="str">
            <v>01000799</v>
          </cell>
          <cell r="B190" t="str">
            <v>TORNILLO PARA FIJAR MARIPOSA. REF 54. ALL AMERICAN</v>
          </cell>
          <cell r="C190">
            <v>12000</v>
          </cell>
          <cell r="D190">
            <v>16</v>
          </cell>
        </row>
        <row r="191">
          <cell r="A191" t="str">
            <v>01000800</v>
          </cell>
          <cell r="B191" t="str">
            <v>TUBO EXHALADOR DE VAPOR REF 2155-15 P/AUTOCLAVE 15 LTS</v>
          </cell>
          <cell r="C191">
            <v>85000</v>
          </cell>
          <cell r="D191">
            <v>16</v>
          </cell>
        </row>
        <row r="192">
          <cell r="A192" t="str">
            <v>01000800-01</v>
          </cell>
          <cell r="B192" t="str">
            <v>TUBO EXHALADOR DE VAPOR REF 2155-25 P/AUTOCLAVE 25 LTS</v>
          </cell>
          <cell r="C192">
            <v>90000</v>
          </cell>
          <cell r="D192">
            <v>16</v>
          </cell>
        </row>
        <row r="193">
          <cell r="A193" t="str">
            <v>01000800-02</v>
          </cell>
          <cell r="B193" t="str">
            <v>TUBO EXHALADOR DE VAPOR REF 2155-41 P/AUTOCLAVE 40 LTS</v>
          </cell>
          <cell r="C193">
            <v>95000</v>
          </cell>
          <cell r="D193">
            <v>16</v>
          </cell>
        </row>
        <row r="194">
          <cell r="A194" t="str">
            <v>01000801</v>
          </cell>
          <cell r="B194" t="str">
            <v>VALVULA DE ESCAPE P/EXCESO DE PRESION REF.2050 CS</v>
          </cell>
          <cell r="C194">
            <v>115000</v>
          </cell>
          <cell r="D194">
            <v>16</v>
          </cell>
        </row>
        <row r="195">
          <cell r="A195" t="str">
            <v>01000802</v>
          </cell>
          <cell r="B195" t="str">
            <v>VALVULA DE CONTROL REF 65 ALL AMERICAN</v>
          </cell>
          <cell r="C195">
            <v>45000</v>
          </cell>
          <cell r="D195">
            <v>16</v>
          </cell>
        </row>
        <row r="196">
          <cell r="A196" t="str">
            <v>01000803</v>
          </cell>
          <cell r="B196" t="str">
            <v>TAPA P/AUTOCLAVE 25 LTS COMPLETA CON ACCES REF.1925X</v>
          </cell>
          <cell r="C196">
            <v>730000</v>
          </cell>
          <cell r="D196">
            <v>16</v>
          </cell>
        </row>
        <row r="197">
          <cell r="A197" t="str">
            <v>01000805</v>
          </cell>
          <cell r="B197" t="str">
            <v>TERMOSTATO REF. 2159</v>
          </cell>
          <cell r="C197">
            <v>300000</v>
          </cell>
          <cell r="D197">
            <v>16</v>
          </cell>
        </row>
        <row r="198">
          <cell r="A198" t="str">
            <v>01000806</v>
          </cell>
          <cell r="B198" t="str">
            <v>TAPA PARA AUTOCLAVE DE 40 LTS COMPLETA CON ACCESORIOS.</v>
          </cell>
          <cell r="C198">
            <v>0</v>
          </cell>
          <cell r="D198">
            <v>16</v>
          </cell>
        </row>
        <row r="199">
          <cell r="A199" t="str">
            <v>01000808</v>
          </cell>
          <cell r="B199" t="str">
            <v>TAPON PARA EMERGENCIA DE SOBREPRESION REF.1010</v>
          </cell>
          <cell r="C199">
            <v>12000</v>
          </cell>
          <cell r="D199">
            <v>16</v>
          </cell>
        </row>
        <row r="200">
          <cell r="A200" t="str">
            <v>01001001</v>
          </cell>
          <cell r="B200" t="str">
            <v xml:space="preserve">BAJALENGUAS DE MADERA CAJA X 500 UN AL GRANEL </v>
          </cell>
          <cell r="C200">
            <v>9000</v>
          </cell>
          <cell r="D200">
            <v>16</v>
          </cell>
        </row>
        <row r="201">
          <cell r="A201" t="str">
            <v>01001005</v>
          </cell>
          <cell r="B201" t="str">
            <v xml:space="preserve">BAJALENGUA SOBRE X 10 UN CAJA X 1000 UN "PRODEMA/INVIGA </v>
          </cell>
          <cell r="C201">
            <v>18000</v>
          </cell>
          <cell r="D201">
            <v>16</v>
          </cell>
        </row>
        <row r="202">
          <cell r="A202" t="str">
            <v>01001019</v>
          </cell>
          <cell r="B202" t="str">
            <v>BALANZA MOD, PISO CAP.150 K SISTEMA ELECTRONICO SOHENLE</v>
          </cell>
          <cell r="C202">
            <v>120000</v>
          </cell>
          <cell r="D202">
            <v>16</v>
          </cell>
        </row>
        <row r="203">
          <cell r="A203" t="str">
            <v>01001020</v>
          </cell>
          <cell r="B203" t="str">
            <v>BALANZA MOD, PISO CLASICA CAP.130 K  SOHENLE</v>
          </cell>
          <cell r="C203">
            <v>37920</v>
          </cell>
          <cell r="D203">
            <v>16</v>
          </cell>
        </row>
        <row r="204">
          <cell r="A204" t="str">
            <v>01001021</v>
          </cell>
          <cell r="B204" t="str">
            <v>BALANZA MOD,DE PISO CAP.150 K TIPO SECA SOHENLE</v>
          </cell>
          <cell r="C204">
            <v>150000</v>
          </cell>
          <cell r="D204">
            <v>16</v>
          </cell>
        </row>
        <row r="205">
          <cell r="A205" t="str">
            <v>01001023</v>
          </cell>
          <cell r="B205" t="str">
            <v xml:space="preserve">BALANZA MOD, DE PISO CAP 180 K MARCA HEALTH O METER </v>
          </cell>
          <cell r="C205">
            <v>225000</v>
          </cell>
          <cell r="D205">
            <v>16</v>
          </cell>
        </row>
        <row r="206">
          <cell r="A206" t="str">
            <v>01001028</v>
          </cell>
          <cell r="B206" t="str">
            <v>BALANZA PESO/TALLA CAP.160 K MARCA HEALTH O METER</v>
          </cell>
          <cell r="C206">
            <v>690000</v>
          </cell>
          <cell r="D206">
            <v>16</v>
          </cell>
        </row>
        <row r="207">
          <cell r="A207" t="str">
            <v>01001030</v>
          </cell>
          <cell r="B207" t="str">
            <v>BALANZA ELECTRONICA CP.272 K MIDE MASA MUSCULAR H/METER</v>
          </cell>
          <cell r="C207">
            <v>1620000</v>
          </cell>
          <cell r="D207">
            <v>16</v>
          </cell>
        </row>
        <row r="208">
          <cell r="A208" t="str">
            <v>01001031</v>
          </cell>
          <cell r="B208" t="str">
            <v>BALANZA ELECTRONICA CP.272 K C/TALLA RF.597 H/METER</v>
          </cell>
          <cell r="C208">
            <v>1900000</v>
          </cell>
          <cell r="D208">
            <v>16</v>
          </cell>
        </row>
        <row r="209">
          <cell r="A209" t="str">
            <v>01001032</v>
          </cell>
          <cell r="B209" t="str">
            <v>BALANZA PESA BEBE CAP.DE 16 K C/PLATON MARCA DETECTO</v>
          </cell>
          <cell r="C209">
            <v>195000</v>
          </cell>
          <cell r="D209">
            <v>16</v>
          </cell>
        </row>
        <row r="210">
          <cell r="A210" t="str">
            <v>01001034</v>
          </cell>
          <cell r="B210" t="str">
            <v>BALANZA PESA INFANTE C/RELOJ Y CALZON CAP.25 K DETECTO</v>
          </cell>
          <cell r="C210">
            <v>180000</v>
          </cell>
          <cell r="D210">
            <v>16</v>
          </cell>
        </row>
        <row r="211">
          <cell r="A211" t="str">
            <v>01001036</v>
          </cell>
          <cell r="B211" t="str">
            <v>BALANZA PESO/TALLA BEBE CAP.65 K X 20 GR HEALTH METER</v>
          </cell>
          <cell r="C211">
            <v>696000</v>
          </cell>
          <cell r="D211">
            <v>16</v>
          </cell>
        </row>
        <row r="212">
          <cell r="A212" t="str">
            <v>01001037</v>
          </cell>
          <cell r="B212" t="str">
            <v>BALANZA PESA BEBE C/SILLA CAP.65 K X 20 GR HEALTH METER</v>
          </cell>
          <cell r="C212">
            <v>790000</v>
          </cell>
          <cell r="D212">
            <v>16</v>
          </cell>
        </row>
        <row r="213">
          <cell r="A213" t="str">
            <v>01001038</v>
          </cell>
          <cell r="B213" t="str">
            <v>BALANZA PESO/TALLA BEBE CAP.25 K X 50 GR HEALTH METER</v>
          </cell>
          <cell r="C213">
            <v>270000</v>
          </cell>
          <cell r="D213">
            <v>16</v>
          </cell>
        </row>
        <row r="214">
          <cell r="A214" t="str">
            <v>01001039</v>
          </cell>
          <cell r="B214" t="str">
            <v>BALANZA PEDIATRICA DIGITAL REF.553KL "HEALTH METER"</v>
          </cell>
          <cell r="C214">
            <v>1175000</v>
          </cell>
          <cell r="D214">
            <v>16</v>
          </cell>
        </row>
        <row r="215">
          <cell r="A215" t="str">
            <v>01001039-04</v>
          </cell>
          <cell r="B215" t="str">
            <v>BALANZA NIÑOS ELECTRONICA C/ASIENTO CP/20 K HEALTH METER</v>
          </cell>
          <cell r="C215">
            <v>2640000</v>
          </cell>
          <cell r="D215">
            <v>16</v>
          </cell>
        </row>
        <row r="216">
          <cell r="A216" t="str">
            <v>01001039-06</v>
          </cell>
          <cell r="B216" t="str">
            <v>BALANZA NIÑOS ELECTRONICA C/PLATILLO CP/20 K HEALTH METER</v>
          </cell>
          <cell r="C216">
            <v>2400000</v>
          </cell>
          <cell r="D216">
            <v>16</v>
          </cell>
        </row>
        <row r="217">
          <cell r="A217" t="str">
            <v>01001069</v>
          </cell>
          <cell r="B217" t="str">
            <v>BALON P/ANESTESIA DE 1/2 LT MARCA RUSCH</v>
          </cell>
          <cell r="C217">
            <v>25080</v>
          </cell>
          <cell r="D217">
            <v>16</v>
          </cell>
        </row>
        <row r="218">
          <cell r="A218" t="str">
            <v>01001070</v>
          </cell>
          <cell r="B218" t="str">
            <v>BALON P/ANESTESIA DE 3/4 LT MARCA RUSCH</v>
          </cell>
          <cell r="C218">
            <v>26040</v>
          </cell>
          <cell r="D218">
            <v>16</v>
          </cell>
        </row>
        <row r="219">
          <cell r="A219" t="str">
            <v>01001071</v>
          </cell>
          <cell r="B219" t="str">
            <v>BALON P/ANESTESIA DE 1 LT MARCA RUSCH</v>
          </cell>
          <cell r="C219">
            <v>26040</v>
          </cell>
          <cell r="D219">
            <v>16</v>
          </cell>
        </row>
        <row r="220">
          <cell r="A220" t="str">
            <v>01001072</v>
          </cell>
          <cell r="B220" t="str">
            <v>BALON P/ANESTESIA DE 1 1/2 LT MARCA RUSCH</v>
          </cell>
          <cell r="C220">
            <v>26040</v>
          </cell>
          <cell r="D220">
            <v>16</v>
          </cell>
        </row>
        <row r="221">
          <cell r="A221" t="str">
            <v>01001073</v>
          </cell>
          <cell r="B221" t="str">
            <v>BALON P/ANESTESIA DE 2 LT MARCA RUSCH</v>
          </cell>
          <cell r="C221">
            <v>29760</v>
          </cell>
          <cell r="D221">
            <v>16</v>
          </cell>
        </row>
        <row r="222">
          <cell r="A222" t="str">
            <v>01001074</v>
          </cell>
          <cell r="B222" t="str">
            <v>BALON P/ANESTESIA DE 3 LT MARCA RUSCH</v>
          </cell>
          <cell r="C222">
            <v>33000</v>
          </cell>
          <cell r="D222">
            <v>16</v>
          </cell>
        </row>
        <row r="223">
          <cell r="A223" t="str">
            <v>01001076</v>
          </cell>
          <cell r="B223" t="str">
            <v>BALON P/ANESTESIA DE 4 LT MARCA RUSCH</v>
          </cell>
          <cell r="C223">
            <v>34680</v>
          </cell>
          <cell r="D223">
            <v>16</v>
          </cell>
        </row>
        <row r="224">
          <cell r="A224" t="str">
            <v>01001077</v>
          </cell>
          <cell r="B224" t="str">
            <v>BALON P/ANESTESIA DE 5 LT MARCA RUSCH</v>
          </cell>
          <cell r="C224">
            <v>36720</v>
          </cell>
          <cell r="D224">
            <v>16</v>
          </cell>
        </row>
        <row r="225">
          <cell r="A225" t="str">
            <v>01001106</v>
          </cell>
          <cell r="B225" t="str">
            <v>BANDEJA EN ACERO INOX. DE 30 X 20 CM MARCA INOXJOL</v>
          </cell>
          <cell r="C225">
            <v>25000</v>
          </cell>
          <cell r="D225">
            <v>16</v>
          </cell>
        </row>
        <row r="226">
          <cell r="A226" t="str">
            <v>01001107</v>
          </cell>
          <cell r="B226" t="str">
            <v>BANDEJA EN ACERO INOX. DE 35 X 25 CM MARCA INOXJOL</v>
          </cell>
          <cell r="C226">
            <v>28000</v>
          </cell>
          <cell r="D226">
            <v>16</v>
          </cell>
        </row>
        <row r="227">
          <cell r="A227" t="str">
            <v>01001108</v>
          </cell>
          <cell r="B227" t="str">
            <v>BANDEJA EN ACERO INOX. DE 40 X 26 CM MARCA INOXJOL</v>
          </cell>
          <cell r="C227">
            <v>36000</v>
          </cell>
          <cell r="D227">
            <v>16</v>
          </cell>
        </row>
        <row r="228">
          <cell r="A228" t="str">
            <v>01001110</v>
          </cell>
          <cell r="B228" t="str">
            <v>BANDEJA EN ACERO INOX. DE 32 X 47 CM MARCA INOXJOL</v>
          </cell>
          <cell r="C228">
            <v>60000</v>
          </cell>
          <cell r="D228">
            <v>16</v>
          </cell>
        </row>
        <row r="229">
          <cell r="A229" t="str">
            <v>01001111</v>
          </cell>
          <cell r="B229" t="str">
            <v>BANDEJA EN ACERO INOX. DE 37 X 48 CM MARCA INOXJOL</v>
          </cell>
          <cell r="C229">
            <v>66000</v>
          </cell>
          <cell r="D229">
            <v>16</v>
          </cell>
        </row>
        <row r="230">
          <cell r="A230" t="str">
            <v>01001112</v>
          </cell>
          <cell r="B230" t="str">
            <v>BANDEJA EN ACERO INOX. DE 60 X 40 CM MARCA INOXJOL</v>
          </cell>
          <cell r="C230">
            <v>80000</v>
          </cell>
          <cell r="D230">
            <v>16</v>
          </cell>
        </row>
        <row r="231">
          <cell r="A231" t="str">
            <v>01001142</v>
          </cell>
          <cell r="B231" t="str">
            <v>BOLSA P/AGUA CALIENTE CON ACCESORIOS MARCA ETERNA</v>
          </cell>
          <cell r="C231">
            <v>20000</v>
          </cell>
          <cell r="D231">
            <v>16</v>
          </cell>
        </row>
        <row r="232">
          <cell r="A232" t="str">
            <v>01001152</v>
          </cell>
          <cell r="B232" t="str">
            <v>BOLSA DE CAUCHO PARA HIELO.</v>
          </cell>
          <cell r="C232">
            <v>10000</v>
          </cell>
          <cell r="D232">
            <v>16</v>
          </cell>
        </row>
        <row r="233">
          <cell r="A233" t="str">
            <v>01001154</v>
          </cell>
          <cell r="B233" t="str">
            <v>BOLSA DE CAUCHO C/2 SALIDA P/BRAZALETE TENSIOM "TYCOS"</v>
          </cell>
          <cell r="C233">
            <v>39600</v>
          </cell>
          <cell r="D233">
            <v>16</v>
          </cell>
        </row>
        <row r="234">
          <cell r="A234" t="str">
            <v>01001155</v>
          </cell>
          <cell r="B234" t="str">
            <v>BOLSA DE CAUCHO C/1 SALIDA P/BRAZALETE TENSIOM JAPON</v>
          </cell>
          <cell r="C234">
            <v>8040</v>
          </cell>
          <cell r="D234">
            <v>16</v>
          </cell>
        </row>
        <row r="235">
          <cell r="A235" t="str">
            <v>01001156</v>
          </cell>
          <cell r="B235" t="str">
            <v>BOLSA DE CAUCHO C/2 SALIDA P/BRAZALETE TENSIOM JAPON</v>
          </cell>
          <cell r="C235">
            <v>8040</v>
          </cell>
          <cell r="D235">
            <v>16</v>
          </cell>
        </row>
        <row r="236">
          <cell r="A236" t="str">
            <v>01001169</v>
          </cell>
          <cell r="B236" t="str">
            <v>BOLSA DE DRENAJE URINARIO CYSTOFLO BAXTER</v>
          </cell>
          <cell r="C236">
            <v>5860</v>
          </cell>
          <cell r="D236">
            <v>16</v>
          </cell>
        </row>
        <row r="237">
          <cell r="A237" t="str">
            <v>01001190</v>
          </cell>
          <cell r="B237" t="str">
            <v>BOLSA P/COLOSTOMIA/ILEOSTOMIA WFD-819 PAQ X 10 WELLAND</v>
          </cell>
          <cell r="C237">
            <v>52200</v>
          </cell>
          <cell r="D237">
            <v>16</v>
          </cell>
        </row>
        <row r="238">
          <cell r="A238" t="str">
            <v>01001192</v>
          </cell>
          <cell r="B238" t="str">
            <v>BOLSA P/COLOSTOMIA/ILEOSTOMIA WFD-851 PAQ X 10 WELLAND</v>
          </cell>
          <cell r="C238">
            <v>52200</v>
          </cell>
          <cell r="D238">
            <v>16</v>
          </cell>
        </row>
        <row r="239">
          <cell r="A239" t="str">
            <v>01001193</v>
          </cell>
          <cell r="B239" t="str">
            <v>BOLSA P/COLOSTOMIA/ILEOSTOMIA WFD-919 PAQ X 10 WELLAND</v>
          </cell>
          <cell r="C239">
            <v>52200</v>
          </cell>
          <cell r="D239">
            <v>16</v>
          </cell>
        </row>
        <row r="240">
          <cell r="A240" t="str">
            <v>01001194</v>
          </cell>
          <cell r="B240" t="str">
            <v>BOLSA P/COLOSTOMIA USO C/CARAYA WFI-845 PAQ X 10 WELLAN</v>
          </cell>
          <cell r="C240">
            <v>36000</v>
          </cell>
          <cell r="D240" t="str">
            <v>16</v>
          </cell>
        </row>
        <row r="241">
          <cell r="A241" t="str">
            <v>01001196</v>
          </cell>
          <cell r="B241" t="str">
            <v>BOLSA P/COLOSTOMIA USO C/CARAYA WFI-860 PAQ X 10 WELLAN</v>
          </cell>
          <cell r="C241">
            <v>36000</v>
          </cell>
          <cell r="D241">
            <v>16</v>
          </cell>
        </row>
        <row r="242">
          <cell r="A242" t="str">
            <v>01001198</v>
          </cell>
          <cell r="B242" t="str">
            <v>BOLSA P/COLOSTOMIA USO C/CARAYA WFI-870 PAQ X 10 WELLAN</v>
          </cell>
          <cell r="C242">
            <v>36000</v>
          </cell>
          <cell r="D242">
            <v>16</v>
          </cell>
        </row>
        <row r="243">
          <cell r="A243" t="str">
            <v>01001220</v>
          </cell>
          <cell r="B243" t="str">
            <v>CARAYA P/BOLSA COLOSTOMIA REF.WDF-410 CJ X 5 UN WELLAND</v>
          </cell>
          <cell r="C243">
            <v>67200</v>
          </cell>
          <cell r="D243" t="str">
            <v>No</v>
          </cell>
        </row>
        <row r="244">
          <cell r="A244" t="str">
            <v>01001222</v>
          </cell>
          <cell r="B244" t="str">
            <v>CARAYA P/BOLSA COLOSTOMIA REF.WDF-438 CJ X 5 UN WELLAND</v>
          </cell>
          <cell r="C244">
            <v>67200</v>
          </cell>
          <cell r="D244" t="str">
            <v>No</v>
          </cell>
        </row>
        <row r="245">
          <cell r="A245" t="str">
            <v>01001224</v>
          </cell>
          <cell r="B245" t="str">
            <v>CARAYA P/BOLSA COLOSTOMIA REF.WDF-610 CJ X 5 UN WELLAND</v>
          </cell>
          <cell r="C245">
            <v>67200</v>
          </cell>
          <cell r="D245" t="str">
            <v>No</v>
          </cell>
        </row>
        <row r="246">
          <cell r="A246" t="str">
            <v>01001226</v>
          </cell>
          <cell r="B246" t="str">
            <v>CARAYA P/BOLSA COLOSTOMIA REF.WDF-657 CJ X 5 UN WELLAND</v>
          </cell>
          <cell r="C246">
            <v>67200</v>
          </cell>
          <cell r="D246" t="str">
            <v>No</v>
          </cell>
        </row>
        <row r="247">
          <cell r="A247" t="str">
            <v>01001227</v>
          </cell>
          <cell r="B247" t="str">
            <v>CARAYA P/BOLSA COLOSTOMIA REF.WTF-657 CJ X 5 UN WELLAND</v>
          </cell>
          <cell r="C247">
            <v>67200</v>
          </cell>
          <cell r="D247" t="str">
            <v>No</v>
          </cell>
        </row>
        <row r="248">
          <cell r="A248" t="str">
            <v>01001227-02</v>
          </cell>
          <cell r="B248" t="str">
            <v>CARAYA P/BOLSA COLOSTOMIA REF.WTF-710 CJ X 5 UN WELLAND</v>
          </cell>
          <cell r="C248">
            <v>67200</v>
          </cell>
          <cell r="D248" t="str">
            <v>16</v>
          </cell>
        </row>
        <row r="249">
          <cell r="A249" t="str">
            <v>01001228</v>
          </cell>
          <cell r="B249" t="str">
            <v>CLIP P/SELLAR BOLSA COLOSTOMIA REF.FSA 500 PAQ X 10 UN</v>
          </cell>
          <cell r="C249">
            <v>15600</v>
          </cell>
          <cell r="D249">
            <v>16</v>
          </cell>
        </row>
        <row r="250">
          <cell r="A250" t="str">
            <v>01001230</v>
          </cell>
          <cell r="B250" t="str">
            <v>BOMBILLO RF 600 P/SIGMOIDOSCOPIO REF.30800 WELCH ALLYN</v>
          </cell>
          <cell r="C250">
            <v>39360</v>
          </cell>
          <cell r="D250">
            <v>16</v>
          </cell>
        </row>
        <row r="251">
          <cell r="A251" t="str">
            <v>01001233</v>
          </cell>
          <cell r="B251" t="str">
            <v>BOMBILLO RF 2500 P/FOTOSFORO REF.46003 WELCH ALLYN</v>
          </cell>
          <cell r="C251">
            <v>20880</v>
          </cell>
          <cell r="D251">
            <v>16</v>
          </cell>
        </row>
        <row r="252">
          <cell r="A252" t="str">
            <v>01001235</v>
          </cell>
          <cell r="B252" t="str">
            <v>BOMBILLO RF 2600 P/FOTOSFORO REF.49003 WELCH ALLYN</v>
          </cell>
          <cell r="C252">
            <v>85320</v>
          </cell>
          <cell r="D252">
            <v>16</v>
          </cell>
        </row>
        <row r="253">
          <cell r="A253" t="str">
            <v>01001236</v>
          </cell>
          <cell r="B253" t="str">
            <v>BOMBILLO RF 2800 P/OFTALMOSCOPIO REF.19090 WELCH ALLYN</v>
          </cell>
          <cell r="C253">
            <v>29160</v>
          </cell>
          <cell r="D253">
            <v>16</v>
          </cell>
        </row>
        <row r="254">
          <cell r="A254" t="str">
            <v>01001237</v>
          </cell>
          <cell r="B254" t="str">
            <v>BOMBILLO RF 11177 PHILIPS P/OTOSCOPIO REF.29090 W.ALLYN</v>
          </cell>
          <cell r="C254">
            <v>9960</v>
          </cell>
          <cell r="D254">
            <v>16</v>
          </cell>
        </row>
        <row r="255">
          <cell r="A255" t="str">
            <v>01001238</v>
          </cell>
          <cell r="B255" t="str">
            <v>BOMBILLO RF 3000 P/OFTALM/RETINOSCOPIO  WELCH ALLYN</v>
          </cell>
          <cell r="C255">
            <v>49920</v>
          </cell>
          <cell r="D255">
            <v>16</v>
          </cell>
        </row>
        <row r="256">
          <cell r="A256" t="str">
            <v>01001239</v>
          </cell>
          <cell r="B256" t="str">
            <v>BOMBILLO RF 3100 P/OTOSC/ILUMINADOR/TRANSILUM  W. ALLYN</v>
          </cell>
          <cell r="C256">
            <v>49920</v>
          </cell>
          <cell r="D256">
            <v>16</v>
          </cell>
        </row>
        <row r="257">
          <cell r="A257" t="str">
            <v>01001240</v>
          </cell>
          <cell r="C257">
            <v>0</v>
          </cell>
        </row>
        <row r="258">
          <cell r="A258" t="str">
            <v>01001242</v>
          </cell>
          <cell r="B258" t="str">
            <v>BOMBILLO RF 3300 P/OFTALMOSCOPIO 11511 WELCH ALLYN</v>
          </cell>
          <cell r="C258">
            <v>49920</v>
          </cell>
          <cell r="D258">
            <v>16</v>
          </cell>
        </row>
        <row r="259">
          <cell r="A259" t="str">
            <v>01001243</v>
          </cell>
          <cell r="B259" t="str">
            <v>BOMBILLO RF 3400 P/OTOSCOPIO/ILUMINADOR  WELCH ALLYN</v>
          </cell>
          <cell r="C259">
            <v>49920</v>
          </cell>
          <cell r="D259">
            <v>16</v>
          </cell>
        </row>
        <row r="260">
          <cell r="A260" t="str">
            <v>01001245</v>
          </cell>
          <cell r="C260">
            <v>0</v>
          </cell>
        </row>
        <row r="261">
          <cell r="A261" t="str">
            <v>01001247</v>
          </cell>
          <cell r="B261" t="str">
            <v>BOMBILLO REF 03700 MARCA WELCH ALLYN</v>
          </cell>
          <cell r="C261">
            <v>49800</v>
          </cell>
          <cell r="D261">
            <v>16</v>
          </cell>
        </row>
        <row r="262">
          <cell r="A262" t="str">
            <v>01001249</v>
          </cell>
          <cell r="B262" t="str">
            <v>BOMBILLO REF 03900 MARCA WELCH ALLYN-</v>
          </cell>
          <cell r="C262">
            <v>44400</v>
          </cell>
          <cell r="D262">
            <v>16</v>
          </cell>
        </row>
        <row r="263">
          <cell r="A263" t="str">
            <v>01001250</v>
          </cell>
          <cell r="C263">
            <v>0</v>
          </cell>
        </row>
        <row r="264">
          <cell r="A264" t="str">
            <v>01001252</v>
          </cell>
          <cell r="B264" t="str">
            <v>BOMBILLO REF 04100 MARCA WELCH ALLYN-</v>
          </cell>
          <cell r="C264">
            <v>64800</v>
          </cell>
          <cell r="D264">
            <v>16</v>
          </cell>
        </row>
        <row r="265">
          <cell r="A265" t="str">
            <v>01001253</v>
          </cell>
          <cell r="B265" t="str">
            <v>BOMBILLO REF 04200 MARCA WELCH ALLYN-</v>
          </cell>
          <cell r="C265">
            <v>99300</v>
          </cell>
          <cell r="D265">
            <v>16</v>
          </cell>
        </row>
        <row r="266">
          <cell r="A266" t="str">
            <v>01001255</v>
          </cell>
          <cell r="B266" t="str">
            <v>BOMBILLO REF 04400 MARCA WELCH ALLYN-</v>
          </cell>
          <cell r="C266">
            <v>44400</v>
          </cell>
          <cell r="D266">
            <v>16</v>
          </cell>
        </row>
        <row r="267">
          <cell r="A267" t="str">
            <v>01001257</v>
          </cell>
          <cell r="B267" t="str">
            <v>BOMBILLO REF  04430 MARCA WELCH ALLYN</v>
          </cell>
          <cell r="C267">
            <v>41600</v>
          </cell>
          <cell r="D267">
            <v>16</v>
          </cell>
        </row>
        <row r="268">
          <cell r="A268" t="str">
            <v>01001258</v>
          </cell>
          <cell r="C268">
            <v>0</v>
          </cell>
        </row>
        <row r="269">
          <cell r="A269" t="str">
            <v>01001260</v>
          </cell>
          <cell r="C269">
            <v>0</v>
          </cell>
        </row>
        <row r="270">
          <cell r="A270" t="str">
            <v>01001261</v>
          </cell>
          <cell r="B270" t="str">
            <v>BOMBILLO REF 04700 MARCA WELCH ALLYN-</v>
          </cell>
          <cell r="C270">
            <v>24900</v>
          </cell>
          <cell r="D270">
            <v>16</v>
          </cell>
        </row>
        <row r="271">
          <cell r="A271" t="str">
            <v>01001263</v>
          </cell>
          <cell r="B271" t="str">
            <v>BOMBILLO REF 04800 MARCA WELCH ALLYN-</v>
          </cell>
          <cell r="C271">
            <v>24900</v>
          </cell>
          <cell r="D271">
            <v>16</v>
          </cell>
        </row>
        <row r="272">
          <cell r="A272" t="str">
            <v>01001265</v>
          </cell>
          <cell r="B272" t="str">
            <v>BOMBILLO REF 04900 MARCA WELCH ALLYN-</v>
          </cell>
          <cell r="C272">
            <v>52600</v>
          </cell>
          <cell r="D272">
            <v>16</v>
          </cell>
        </row>
        <row r="273">
          <cell r="A273" t="str">
            <v>01001267</v>
          </cell>
          <cell r="B273" t="str">
            <v>BOMBILLO REF 06000 MARCA WELCH ALLYN-</v>
          </cell>
          <cell r="C273">
            <v>51400</v>
          </cell>
          <cell r="D273">
            <v>16</v>
          </cell>
        </row>
        <row r="274">
          <cell r="A274" t="str">
            <v>01001268</v>
          </cell>
          <cell r="B274" t="str">
            <v>BOMBILLO REF 06200 MARCA WELCH ALLYN</v>
          </cell>
          <cell r="C274">
            <v>56600</v>
          </cell>
          <cell r="D274">
            <v>16</v>
          </cell>
        </row>
        <row r="275">
          <cell r="A275" t="str">
            <v>01001269</v>
          </cell>
          <cell r="B275" t="str">
            <v>BOMBILLO REF 06300 MARCA WELCH ALLYN</v>
          </cell>
          <cell r="C275">
            <v>38500</v>
          </cell>
          <cell r="D275">
            <v>16</v>
          </cell>
        </row>
        <row r="276">
          <cell r="A276" t="str">
            <v>01001270</v>
          </cell>
          <cell r="B276" t="str">
            <v>BOMBILLO REF 06400 MARCA WELCH ALLYN</v>
          </cell>
          <cell r="C276">
            <v>1050</v>
          </cell>
          <cell r="D276">
            <v>16</v>
          </cell>
        </row>
        <row r="277">
          <cell r="A277" t="str">
            <v>01001271</v>
          </cell>
          <cell r="B277" t="str">
            <v>BOMBILLO REF 072000 MARCA WELCH ALLYN</v>
          </cell>
          <cell r="C277">
            <v>79800</v>
          </cell>
          <cell r="D277">
            <v>16</v>
          </cell>
        </row>
        <row r="278">
          <cell r="A278" t="str">
            <v>01001273</v>
          </cell>
          <cell r="B278" t="str">
            <v>BOMBILLO REF 07600 MARCA WELCH ALLYN</v>
          </cell>
          <cell r="C278">
            <v>25600</v>
          </cell>
          <cell r="D278">
            <v>16</v>
          </cell>
        </row>
        <row r="279">
          <cell r="A279" t="str">
            <v>01001275</v>
          </cell>
          <cell r="B279" t="str">
            <v>BOMBILLO REF. 07800 MARCA WELCH ALLYN.</v>
          </cell>
          <cell r="C279">
            <v>430</v>
          </cell>
          <cell r="D279">
            <v>16</v>
          </cell>
        </row>
        <row r="280">
          <cell r="A280" t="str">
            <v>01001276</v>
          </cell>
          <cell r="C280">
            <v>0</v>
          </cell>
        </row>
        <row r="281">
          <cell r="A281" t="str">
            <v>01001280</v>
          </cell>
          <cell r="B281" t="str">
            <v>BOMBILLO REF. 08200 MARCA WELCH ALLYN</v>
          </cell>
          <cell r="C281">
            <v>62500</v>
          </cell>
          <cell r="D281">
            <v>16</v>
          </cell>
        </row>
        <row r="282">
          <cell r="A282" t="str">
            <v>01001281</v>
          </cell>
          <cell r="B282" t="str">
            <v>BOMBILLO REF. 08300 MARCA WELCH ALLYN</v>
          </cell>
          <cell r="C282">
            <v>68800</v>
          </cell>
          <cell r="D282">
            <v>16</v>
          </cell>
        </row>
        <row r="283">
          <cell r="A283" t="str">
            <v>01001282</v>
          </cell>
          <cell r="B283" t="str">
            <v>BOMBILLO REF 08400 MARCA WELCH ALLYN</v>
          </cell>
          <cell r="C283">
            <v>59400</v>
          </cell>
          <cell r="D283">
            <v>16</v>
          </cell>
        </row>
        <row r="284">
          <cell r="A284" t="str">
            <v>01001290</v>
          </cell>
          <cell r="B284" t="str">
            <v>BOMBILLO REF 11177 DE 2.5 VOLTIOS</v>
          </cell>
          <cell r="C284">
            <v>880</v>
          </cell>
          <cell r="D284">
            <v>16</v>
          </cell>
        </row>
        <row r="285">
          <cell r="A285" t="str">
            <v>01001292</v>
          </cell>
          <cell r="B285" t="str">
            <v>BOMBILLO REF 10421MARCA RIESTER ALEMAN</v>
          </cell>
          <cell r="C285">
            <v>210</v>
          </cell>
          <cell r="D285">
            <v>16</v>
          </cell>
        </row>
        <row r="286">
          <cell r="A286" t="str">
            <v>01001294</v>
          </cell>
          <cell r="B286" t="str">
            <v>BOMBILLO REF 10424 MARCA RIESTER ALEMAN</v>
          </cell>
          <cell r="C286">
            <v>18400</v>
          </cell>
          <cell r="D286">
            <v>16</v>
          </cell>
        </row>
        <row r="287">
          <cell r="A287" t="str">
            <v>01001296</v>
          </cell>
          <cell r="B287" t="str">
            <v>BOMBILLO REF3950 MARCA RIESTER ALEMAN</v>
          </cell>
          <cell r="C287">
            <v>7040</v>
          </cell>
          <cell r="D287">
            <v>16</v>
          </cell>
        </row>
        <row r="288">
          <cell r="A288" t="str">
            <v>01001298</v>
          </cell>
          <cell r="B288" t="str">
            <v>BOMBILLO REF 11381 MARCA RIESTER ALEMAN</v>
          </cell>
          <cell r="C288">
            <v>18200</v>
          </cell>
          <cell r="D288">
            <v>16</v>
          </cell>
        </row>
        <row r="289">
          <cell r="A289" t="str">
            <v>01001300</v>
          </cell>
          <cell r="B289" t="str">
            <v>BOMBILLO REF 11380 MARCA RIESTER ALEMAN</v>
          </cell>
          <cell r="C289">
            <v>18200</v>
          </cell>
          <cell r="D289">
            <v>16</v>
          </cell>
        </row>
        <row r="290">
          <cell r="A290" t="str">
            <v>01001330</v>
          </cell>
          <cell r="B290" t="str">
            <v>BOTIQUIN PARA PRIMEROS AUXILIOS</v>
          </cell>
          <cell r="C290">
            <v>9400</v>
          </cell>
          <cell r="D290" t="str">
            <v>No</v>
          </cell>
        </row>
        <row r="291">
          <cell r="A291" t="str">
            <v>01001332</v>
          </cell>
          <cell r="B291" t="str">
            <v>BOTIQUIN PARA PRIMEROS AUXILIOS</v>
          </cell>
          <cell r="C291">
            <v>15700</v>
          </cell>
          <cell r="D291" t="str">
            <v>No</v>
          </cell>
        </row>
        <row r="292">
          <cell r="A292" t="str">
            <v>01001334</v>
          </cell>
          <cell r="B292" t="str">
            <v>BOTIQUIN PARA PRIMEROS AUXILIOS</v>
          </cell>
          <cell r="C292">
            <v>23250</v>
          </cell>
          <cell r="D292" t="str">
            <v>No</v>
          </cell>
        </row>
        <row r="293">
          <cell r="A293" t="str">
            <v>01001340</v>
          </cell>
          <cell r="B293" t="str">
            <v>BRAZALETE VELCRO PARA TENSIOMETRO</v>
          </cell>
          <cell r="C293">
            <v>18500</v>
          </cell>
          <cell r="D293">
            <v>16</v>
          </cell>
        </row>
        <row r="294">
          <cell r="A294" t="str">
            <v>01001344</v>
          </cell>
          <cell r="B294" t="str">
            <v>BRAZALETE VELCRO PARA TENSIOMETRO</v>
          </cell>
          <cell r="C294">
            <v>17100</v>
          </cell>
          <cell r="D294">
            <v>16</v>
          </cell>
        </row>
        <row r="295">
          <cell r="A295" t="str">
            <v>01001346</v>
          </cell>
          <cell r="B295" t="str">
            <v>BRAZALETE VELCRO PARA TENSIOMETRO</v>
          </cell>
          <cell r="C295">
            <v>18500</v>
          </cell>
          <cell r="D295">
            <v>16</v>
          </cell>
        </row>
        <row r="296">
          <cell r="A296" t="str">
            <v>01001348</v>
          </cell>
          <cell r="B296" t="str">
            <v>BRAZALETE VELCRO PARA TENSIOMETRO</v>
          </cell>
          <cell r="C296">
            <v>18500</v>
          </cell>
          <cell r="D296">
            <v>16</v>
          </cell>
        </row>
        <row r="297">
          <cell r="A297" t="str">
            <v>01001352</v>
          </cell>
          <cell r="B297" t="str">
            <v>BRAZALETE VELCRO PARA TENSIOMETRO</v>
          </cell>
          <cell r="C297">
            <v>18700</v>
          </cell>
          <cell r="D297">
            <v>16</v>
          </cell>
        </row>
        <row r="298">
          <cell r="A298" t="str">
            <v>01001354</v>
          </cell>
          <cell r="B298" t="str">
            <v>BRAZALETE VELCRO PARA TENSIOMETRO</v>
          </cell>
          <cell r="C298">
            <v>18500</v>
          </cell>
          <cell r="D298">
            <v>16</v>
          </cell>
        </row>
        <row r="299">
          <cell r="A299" t="str">
            <v>01001365</v>
          </cell>
          <cell r="B299" t="str">
            <v>BRAZALETE TIPO VELCRO TAMANO RECIEN</v>
          </cell>
          <cell r="C299">
            <v>460</v>
          </cell>
          <cell r="D299">
            <v>16</v>
          </cell>
        </row>
        <row r="300">
          <cell r="A300" t="str">
            <v>01001367</v>
          </cell>
          <cell r="B300" t="str">
            <v>BRAZALETE TIPO VELCRO TAMANO NINO.</v>
          </cell>
          <cell r="C300">
            <v>580</v>
          </cell>
          <cell r="D300">
            <v>16</v>
          </cell>
        </row>
        <row r="301">
          <cell r="A301" t="str">
            <v>01001369</v>
          </cell>
          <cell r="B301" t="str">
            <v>BRAZALETE TIPO VELCRO TAMA¥O ADULTO</v>
          </cell>
          <cell r="C301">
            <v>630</v>
          </cell>
          <cell r="D301">
            <v>16</v>
          </cell>
        </row>
        <row r="302">
          <cell r="A302" t="str">
            <v>01001370</v>
          </cell>
          <cell r="B302" t="str">
            <v>BRAZALETE PARA TENSIOMETRO TIPO VELCRO</v>
          </cell>
          <cell r="C302">
            <v>520</v>
          </cell>
          <cell r="D302">
            <v>16</v>
          </cell>
        </row>
        <row r="303">
          <cell r="A303" t="str">
            <v>01001371</v>
          </cell>
          <cell r="B303" t="str">
            <v>BRAZALETE PARA TENSIOMETRO TIPO VELCRO</v>
          </cell>
          <cell r="C303">
            <v>56400</v>
          </cell>
          <cell r="D303">
            <v>16</v>
          </cell>
        </row>
        <row r="304">
          <cell r="A304" t="str">
            <v>01001372</v>
          </cell>
          <cell r="B304" t="str">
            <v>BRAZALETE PARA TENSIOMETRO TIPO VELCRO</v>
          </cell>
          <cell r="C304">
            <v>62600</v>
          </cell>
          <cell r="D304">
            <v>16</v>
          </cell>
        </row>
        <row r="305">
          <cell r="A305" t="str">
            <v>01001373</v>
          </cell>
          <cell r="B305" t="str">
            <v>BRAZALETE PARA TENSIOMETRO TIPO VELCRO</v>
          </cell>
          <cell r="C305">
            <v>89100</v>
          </cell>
          <cell r="D305">
            <v>16</v>
          </cell>
        </row>
        <row r="306">
          <cell r="A306" t="str">
            <v>01001374</v>
          </cell>
          <cell r="B306" t="str">
            <v>BRAZALETE PARA TENSIOMETRO TIPO VELCRO</v>
          </cell>
          <cell r="C306">
            <v>51500</v>
          </cell>
          <cell r="D306">
            <v>16</v>
          </cell>
        </row>
        <row r="307">
          <cell r="A307" t="str">
            <v>01001375</v>
          </cell>
          <cell r="B307" t="str">
            <v>BRAZALETE PARA TENSIOMETRO TIPO VELCRO</v>
          </cell>
          <cell r="C307">
            <v>52800</v>
          </cell>
          <cell r="D307">
            <v>16</v>
          </cell>
        </row>
        <row r="308">
          <cell r="A308" t="str">
            <v>01001376</v>
          </cell>
          <cell r="B308" t="str">
            <v>BRAZALETE PARA TENSIOMETRO TIPO VELCRO</v>
          </cell>
          <cell r="C308">
            <v>550</v>
          </cell>
          <cell r="D308">
            <v>16</v>
          </cell>
        </row>
        <row r="309">
          <cell r="A309" t="str">
            <v>01001379</v>
          </cell>
          <cell r="B309" t="str">
            <v>BRAZALETE PARA TENSIOMETRO TIPO VELCRO</v>
          </cell>
          <cell r="C309">
            <v>550</v>
          </cell>
          <cell r="D309">
            <v>16</v>
          </cell>
        </row>
        <row r="310">
          <cell r="A310" t="str">
            <v>01001380</v>
          </cell>
          <cell r="B310" t="str">
            <v>BRAZALETE PARA TENSIOMETRO TIPO VELCRO</v>
          </cell>
          <cell r="C310">
            <v>38900</v>
          </cell>
          <cell r="D310">
            <v>16</v>
          </cell>
        </row>
        <row r="311">
          <cell r="A311" t="str">
            <v>01001381</v>
          </cell>
          <cell r="B311" t="str">
            <v>BRAZALETE PARA TENSIOMETRO TIPO VELCRO</v>
          </cell>
          <cell r="C311">
            <v>38900</v>
          </cell>
          <cell r="D311">
            <v>16</v>
          </cell>
        </row>
        <row r="312">
          <cell r="A312" t="str">
            <v>01001382</v>
          </cell>
          <cell r="B312" t="str">
            <v>BRAZALETE PARA TENSIOMETRO TIPO VELCRO</v>
          </cell>
          <cell r="C312">
            <v>38900</v>
          </cell>
          <cell r="D312">
            <v>16</v>
          </cell>
        </row>
        <row r="313">
          <cell r="A313" t="str">
            <v>01001389</v>
          </cell>
          <cell r="B313" t="str">
            <v>EQUIPO (BURETROL)  REF  ARC-7502</v>
          </cell>
          <cell r="C313">
            <v>3229</v>
          </cell>
          <cell r="D313" t="str">
            <v>No</v>
          </cell>
        </row>
        <row r="314">
          <cell r="A314" t="str">
            <v>01001410</v>
          </cell>
          <cell r="B314" t="str">
            <v>CALENTADOR DE SANGRE</v>
          </cell>
          <cell r="C314">
            <v>12800</v>
          </cell>
          <cell r="D314">
            <v>16</v>
          </cell>
        </row>
        <row r="315">
          <cell r="A315" t="str">
            <v>01001449</v>
          </cell>
          <cell r="B315" t="str">
            <v>CAMARA DE HOOD EN ACRILICO TRANSPARENTE</v>
          </cell>
          <cell r="C315">
            <v>41546</v>
          </cell>
          <cell r="D315">
            <v>16</v>
          </cell>
        </row>
        <row r="316">
          <cell r="A316" t="str">
            <v>01001450</v>
          </cell>
          <cell r="B316" t="str">
            <v>CAMARA DE HOOD EN ACRILICO TRANSPARENTE</v>
          </cell>
          <cell r="C316">
            <v>49725</v>
          </cell>
          <cell r="D316">
            <v>16</v>
          </cell>
        </row>
        <row r="317">
          <cell r="A317" t="str">
            <v>01001451</v>
          </cell>
          <cell r="B317" t="str">
            <v>CAMARA DE HOOD EN ACRILICO TRANSPARENTE</v>
          </cell>
          <cell r="C317">
            <v>80847</v>
          </cell>
          <cell r="D317">
            <v>16</v>
          </cell>
        </row>
        <row r="318">
          <cell r="A318" t="str">
            <v>01001452</v>
          </cell>
          <cell r="B318" t="str">
            <v>CAMARA DE HOOD EN ACRILICO TRANSPARENTE</v>
          </cell>
          <cell r="C318">
            <v>115713</v>
          </cell>
          <cell r="D318">
            <v>16</v>
          </cell>
        </row>
        <row r="319">
          <cell r="A319" t="str">
            <v>01001592</v>
          </cell>
          <cell r="B319" t="str">
            <v>CANULA GUEDELL YO MAYO No.O</v>
          </cell>
          <cell r="C319">
            <v>2610</v>
          </cell>
          <cell r="D319">
            <v>16</v>
          </cell>
        </row>
        <row r="320">
          <cell r="A320" t="str">
            <v>01001593</v>
          </cell>
          <cell r="B320" t="str">
            <v>CANULA GUEDELL YO MAYO No.1</v>
          </cell>
          <cell r="C320">
            <v>2610</v>
          </cell>
          <cell r="D320">
            <v>16</v>
          </cell>
        </row>
        <row r="321">
          <cell r="A321" t="str">
            <v>01001594</v>
          </cell>
          <cell r="B321" t="str">
            <v>CANULA GUEDELL YO MAYO No.2</v>
          </cell>
          <cell r="C321">
            <v>2610</v>
          </cell>
          <cell r="D321">
            <v>16</v>
          </cell>
        </row>
        <row r="322">
          <cell r="A322" t="str">
            <v>01001595</v>
          </cell>
          <cell r="B322" t="str">
            <v>CANULA GUEDELL YO MAYO No.3</v>
          </cell>
          <cell r="C322">
            <v>2610</v>
          </cell>
          <cell r="D322">
            <v>16</v>
          </cell>
        </row>
        <row r="323">
          <cell r="A323" t="str">
            <v>01001596</v>
          </cell>
          <cell r="B323" t="str">
            <v>CANULA GUEDELL YO MAYO No.4</v>
          </cell>
          <cell r="C323">
            <v>2610</v>
          </cell>
          <cell r="D323">
            <v>16</v>
          </cell>
        </row>
        <row r="324">
          <cell r="A324" t="str">
            <v>01001597</v>
          </cell>
          <cell r="B324" t="str">
            <v>CANULA GUEDELL YO MAYO No.5</v>
          </cell>
          <cell r="C324">
            <v>2800</v>
          </cell>
          <cell r="D324">
            <v>16</v>
          </cell>
        </row>
        <row r="325">
          <cell r="A325" t="str">
            <v>01001619</v>
          </cell>
          <cell r="B325" t="str">
            <v>CANULA PARA TRAQUEOSTOMIA.</v>
          </cell>
          <cell r="C325">
            <v>34800</v>
          </cell>
          <cell r="D325">
            <v>16</v>
          </cell>
        </row>
        <row r="326">
          <cell r="A326" t="str">
            <v>01001620</v>
          </cell>
          <cell r="B326" t="str">
            <v>CANULA PARA TRAQUEOSTOMIA.</v>
          </cell>
          <cell r="C326">
            <v>34800</v>
          </cell>
          <cell r="D326">
            <v>16</v>
          </cell>
        </row>
        <row r="327">
          <cell r="A327" t="str">
            <v>01001621</v>
          </cell>
          <cell r="B327" t="str">
            <v>CANULA PARA TRAQUEOSTOMIA.</v>
          </cell>
          <cell r="C327">
            <v>34800</v>
          </cell>
          <cell r="D327">
            <v>16</v>
          </cell>
        </row>
        <row r="328">
          <cell r="A328" t="str">
            <v>01001624</v>
          </cell>
          <cell r="B328" t="str">
            <v>CANULA PARA TRAQUEOSTOMIA.</v>
          </cell>
          <cell r="C328">
            <v>34800</v>
          </cell>
          <cell r="D328">
            <v>16</v>
          </cell>
        </row>
        <row r="329">
          <cell r="A329" t="str">
            <v>01001625</v>
          </cell>
          <cell r="B329" t="str">
            <v>CANULA PARA TRAQUEOSTOMIA.</v>
          </cell>
          <cell r="C329">
            <v>34800</v>
          </cell>
          <cell r="D329">
            <v>16</v>
          </cell>
        </row>
        <row r="330">
          <cell r="A330" t="str">
            <v>01001626</v>
          </cell>
          <cell r="B330" t="str">
            <v>CANULA PARA TRAQUEOSTOMIA.</v>
          </cell>
          <cell r="C330">
            <v>34800</v>
          </cell>
          <cell r="D330">
            <v>16</v>
          </cell>
        </row>
        <row r="331">
          <cell r="A331" t="str">
            <v>01001627</v>
          </cell>
          <cell r="B331" t="str">
            <v>CANULA PARA TRAQUEOSTOMIA.</v>
          </cell>
          <cell r="C331">
            <v>34800</v>
          </cell>
          <cell r="D331">
            <v>16</v>
          </cell>
        </row>
        <row r="332">
          <cell r="A332" t="str">
            <v>01001639</v>
          </cell>
          <cell r="B332" t="str">
            <v>CANULA P/ADMON DE O2 TIPO NASAL PEDIATRICA MEDEX/GOTHAP</v>
          </cell>
          <cell r="C332">
            <v>1656</v>
          </cell>
          <cell r="D332">
            <v>16</v>
          </cell>
        </row>
        <row r="333">
          <cell r="A333" t="str">
            <v>01001640</v>
          </cell>
          <cell r="B333" t="str">
            <v>CANULA P/ADMON DE O2 TIPO NASAL ADULTO MEDEX/GOTHAP</v>
          </cell>
          <cell r="C333">
            <v>1265</v>
          </cell>
          <cell r="D333">
            <v>16</v>
          </cell>
        </row>
        <row r="334">
          <cell r="A334" t="str">
            <v>01001641</v>
          </cell>
          <cell r="B334" t="str">
            <v>CANULA NASAL PARA OXIGENO REF 0157</v>
          </cell>
          <cell r="C334">
            <v>90</v>
          </cell>
          <cell r="D334">
            <v>16</v>
          </cell>
        </row>
        <row r="335">
          <cell r="A335" t="str">
            <v>01001642</v>
          </cell>
          <cell r="B335" t="str">
            <v>CANULA NASAL PARA OXIGENO REF 0167</v>
          </cell>
          <cell r="C335">
            <v>90</v>
          </cell>
          <cell r="D335">
            <v>16</v>
          </cell>
        </row>
        <row r="336">
          <cell r="A336" t="str">
            <v>01001643</v>
          </cell>
          <cell r="B336" t="str">
            <v>CANULA NASAL PARA OXIGENO REF 0177</v>
          </cell>
          <cell r="C336">
            <v>6125</v>
          </cell>
          <cell r="D336">
            <v>16</v>
          </cell>
        </row>
        <row r="337">
          <cell r="A337" t="str">
            <v>01001644</v>
          </cell>
          <cell r="B337" t="str">
            <v>CANULA NASAL PARA OXIGENO REF 0187</v>
          </cell>
          <cell r="C337">
            <v>4255</v>
          </cell>
          <cell r="D337">
            <v>16</v>
          </cell>
        </row>
        <row r="338">
          <cell r="A338" t="str">
            <v>01001644-02</v>
          </cell>
          <cell r="B338" t="str">
            <v>CANULA NASAL PARA OXIGENO REF 0107</v>
          </cell>
          <cell r="C338">
            <v>1446</v>
          </cell>
          <cell r="D338">
            <v>16</v>
          </cell>
        </row>
        <row r="339">
          <cell r="A339" t="str">
            <v>01001644-04</v>
          </cell>
          <cell r="B339" t="str">
            <v>CANULA NASAL PARA OXIGENO REF 0197</v>
          </cell>
          <cell r="C339">
            <v>1700</v>
          </cell>
          <cell r="D339">
            <v>16</v>
          </cell>
        </row>
        <row r="340">
          <cell r="A340" t="str">
            <v>01001644-08</v>
          </cell>
          <cell r="B340" t="str">
            <v>CANULA NASAL PARA OXIGENO  REF  0125</v>
          </cell>
          <cell r="C340">
            <v>5300</v>
          </cell>
          <cell r="D340">
            <v>16</v>
          </cell>
        </row>
        <row r="341">
          <cell r="A341" t="str">
            <v>01001644-12</v>
          </cell>
          <cell r="B341" t="str">
            <v>CANULA NASAL PARA OXIGENO  REF  0150</v>
          </cell>
          <cell r="C341">
            <v>100</v>
          </cell>
          <cell r="D341">
            <v>16</v>
          </cell>
        </row>
        <row r="342">
          <cell r="A342" t="str">
            <v>01001647</v>
          </cell>
          <cell r="B342" t="str">
            <v>CARRO DE PARO. MARCA ICAM/SOLUMEC</v>
          </cell>
          <cell r="C342">
            <v>2000000</v>
          </cell>
          <cell r="D342">
            <v>16</v>
          </cell>
        </row>
        <row r="343">
          <cell r="A343" t="str">
            <v>01001650</v>
          </cell>
          <cell r="B343" t="str">
            <v>CARTILLA (OPTOTIPO) SEGUN SNELLEN</v>
          </cell>
          <cell r="C343">
            <v>5100</v>
          </cell>
          <cell r="D343">
            <v>16</v>
          </cell>
        </row>
        <row r="344">
          <cell r="A344" t="str">
            <v>01001651</v>
          </cell>
          <cell r="B344" t="str">
            <v>CARTILLA (OPTOTIPO) SEGUN SNELLEN</v>
          </cell>
          <cell r="C344">
            <v>5100</v>
          </cell>
          <cell r="D344">
            <v>16</v>
          </cell>
        </row>
        <row r="345">
          <cell r="A345" t="str">
            <v>01001660</v>
          </cell>
          <cell r="B345" t="str">
            <v>CARTILLA DE FIJACION MAGNETICA REF</v>
          </cell>
          <cell r="C345">
            <v>300</v>
          </cell>
          <cell r="D345">
            <v>16</v>
          </cell>
        </row>
        <row r="346">
          <cell r="A346" t="str">
            <v>01001812</v>
          </cell>
          <cell r="B346" t="str">
            <v>CATETER PARA ANESTESIA EPIDURAL</v>
          </cell>
          <cell r="C346">
            <v>20334</v>
          </cell>
          <cell r="D346" t="str">
            <v>No</v>
          </cell>
        </row>
        <row r="347">
          <cell r="A347" t="str">
            <v>01001818</v>
          </cell>
          <cell r="B347" t="str">
            <v>CATETER INTRACATH EN VIALON RADIOPACO</v>
          </cell>
          <cell r="C347">
            <v>0</v>
          </cell>
          <cell r="D347">
            <v>16</v>
          </cell>
        </row>
        <row r="348">
          <cell r="A348" t="str">
            <v>01001850</v>
          </cell>
          <cell r="B348" t="str">
            <v>CATETER INTRAVENOSO INSYTE No. 14 X 2</v>
          </cell>
          <cell r="C348">
            <v>2548</v>
          </cell>
          <cell r="D348" t="str">
            <v>No</v>
          </cell>
        </row>
        <row r="349">
          <cell r="A349" t="str">
            <v>01001860</v>
          </cell>
          <cell r="B349" t="str">
            <v>CATETER INTRAVENOSOINSYTENo.16 X 1 14</v>
          </cell>
          <cell r="C349">
            <v>2119</v>
          </cell>
          <cell r="D349" t="str">
            <v>No</v>
          </cell>
        </row>
        <row r="350">
          <cell r="A350" t="str">
            <v>01001869</v>
          </cell>
          <cell r="B350" t="str">
            <v>CATETER VENOSO PERIFERICO 1 VIA CL.18 X 1 1/4 UN "NIPRO</v>
          </cell>
          <cell r="C350">
            <v>1010</v>
          </cell>
          <cell r="D350" t="str">
            <v>No</v>
          </cell>
        </row>
        <row r="351">
          <cell r="A351" t="str">
            <v>01001871</v>
          </cell>
          <cell r="B351" t="str">
            <v>CATETER VENOSO PERIFERICO 1 VIA CL.20 X 1 1/4 UN "NIPRO</v>
          </cell>
          <cell r="C351">
            <v>1010</v>
          </cell>
          <cell r="D351" t="str">
            <v>No</v>
          </cell>
        </row>
        <row r="352">
          <cell r="A352" t="str">
            <v>01001873</v>
          </cell>
          <cell r="B352" t="str">
            <v>CATETER INTRAVENOSO INSYTE No. 20 X 2</v>
          </cell>
          <cell r="C352">
            <v>0</v>
          </cell>
          <cell r="D352" t="str">
            <v>No</v>
          </cell>
        </row>
        <row r="353">
          <cell r="A353" t="str">
            <v>01001874</v>
          </cell>
          <cell r="B353" t="str">
            <v>CATETER VENOSO PERIFERICO 1 VIA CL.22 X 3/4" UN "NIPRO</v>
          </cell>
          <cell r="C353">
            <v>1010</v>
          </cell>
          <cell r="D353" t="str">
            <v>No</v>
          </cell>
        </row>
        <row r="354">
          <cell r="A354" t="str">
            <v>01001877</v>
          </cell>
          <cell r="B354" t="str">
            <v>CATETER VENOSO PERIFERICO 1 VIA CL.24 X 3/4" UN "NIPRO</v>
          </cell>
          <cell r="C354">
            <v>1010</v>
          </cell>
          <cell r="D354" t="str">
            <v>No</v>
          </cell>
        </row>
        <row r="355">
          <cell r="A355" t="str">
            <v>01001900</v>
          </cell>
          <cell r="B355" t="str">
            <v>CAUCHO LATEX 3 x 5 mm. P/TORNIQUETE (MT) "PRIMELINE"</v>
          </cell>
          <cell r="C355">
            <v>2415</v>
          </cell>
          <cell r="D355">
            <v>16</v>
          </cell>
        </row>
        <row r="356">
          <cell r="A356" t="str">
            <v>01001901</v>
          </cell>
          <cell r="B356" t="str">
            <v>CAUCHO LATEX 3 x 7 mm. P/TORNIQUETE (MT) PRIMELINE</v>
          </cell>
          <cell r="C356">
            <v>2415</v>
          </cell>
          <cell r="D356">
            <v>16</v>
          </cell>
        </row>
        <row r="357">
          <cell r="A357" t="str">
            <v>01001903</v>
          </cell>
          <cell r="B357" t="str">
            <v>CAUCHO LATEX 7 x 11 mm. P/SUCCION CJ X 30 MTS PRIMELINE</v>
          </cell>
          <cell r="C357">
            <v>136800</v>
          </cell>
          <cell r="D357">
            <v>16</v>
          </cell>
        </row>
        <row r="358">
          <cell r="A358" t="str">
            <v>01001904</v>
          </cell>
          <cell r="B358" t="str">
            <v>CAUCHO LATEX 8 x 11 mm. P/SUCCION CJ X 30 MTS PRIMELINE</v>
          </cell>
          <cell r="C358">
            <v>120000</v>
          </cell>
          <cell r="D358">
            <v>16</v>
          </cell>
        </row>
        <row r="359">
          <cell r="A359" t="str">
            <v>01001910</v>
          </cell>
          <cell r="B359" t="str">
            <v>CAUTERIO MANUAL (TIPO LINTERNA)</v>
          </cell>
          <cell r="C359">
            <v>0</v>
          </cell>
          <cell r="D359">
            <v>16</v>
          </cell>
        </row>
        <row r="360">
          <cell r="A360" t="str">
            <v>01001911</v>
          </cell>
          <cell r="B360" t="str">
            <v>CAUTERIO MANUAL (TIPO LINTERNA)</v>
          </cell>
          <cell r="C360">
            <v>660</v>
          </cell>
          <cell r="D360">
            <v>16</v>
          </cell>
        </row>
        <row r="361">
          <cell r="A361" t="str">
            <v>01001912</v>
          </cell>
          <cell r="B361" t="str">
            <v>PUNTA PARA CAUTERIO MANUAL (REF HIT1)</v>
          </cell>
          <cell r="C361">
            <v>15800</v>
          </cell>
          <cell r="D361">
            <v>16</v>
          </cell>
        </row>
        <row r="362">
          <cell r="A362" t="str">
            <v>01001913</v>
          </cell>
          <cell r="B362" t="str">
            <v>CAUTERIO MANUAL (TIPO LINTERNA)</v>
          </cell>
          <cell r="C362">
            <v>250</v>
          </cell>
          <cell r="D362">
            <v>16</v>
          </cell>
        </row>
        <row r="363">
          <cell r="A363" t="str">
            <v>01001914</v>
          </cell>
          <cell r="B363" t="str">
            <v>CAUTERIO MANUAL (TIPO LINTERNA)</v>
          </cell>
          <cell r="C363">
            <v>250</v>
          </cell>
          <cell r="D363">
            <v>16</v>
          </cell>
        </row>
        <row r="364">
          <cell r="A364" t="str">
            <v>01001915</v>
          </cell>
          <cell r="B364" t="str">
            <v>CAUTERIO MANUAL (TIPO LINTERNA)</v>
          </cell>
          <cell r="C364">
            <v>250</v>
          </cell>
          <cell r="D364">
            <v>16</v>
          </cell>
        </row>
        <row r="365">
          <cell r="A365" t="str">
            <v>01001916</v>
          </cell>
          <cell r="B365" t="str">
            <v>CEPILLO P/CITOLOGIA ENDOCERVICAL PAQ X 100 UN MONHEL</v>
          </cell>
          <cell r="C365">
            <v>14900</v>
          </cell>
          <cell r="D365">
            <v>16</v>
          </cell>
        </row>
        <row r="366">
          <cell r="A366" t="str">
            <v>01001918</v>
          </cell>
          <cell r="B366" t="str">
            <v>CEPILLO-ESPATULA PARA CITOLOGIA</v>
          </cell>
          <cell r="C366">
            <v>31119</v>
          </cell>
          <cell r="D366">
            <v>16</v>
          </cell>
        </row>
        <row r="367">
          <cell r="A367" t="str">
            <v>01001920</v>
          </cell>
          <cell r="B367" t="str">
            <v>CEPILLOS QUIRURGICO CON BASE PLASTICA</v>
          </cell>
          <cell r="C367">
            <v>690</v>
          </cell>
          <cell r="D367">
            <v>16</v>
          </cell>
        </row>
        <row r="368">
          <cell r="A368" t="str">
            <v>01001920-10</v>
          </cell>
          <cell r="B368" t="str">
            <v>CILINDRO MEDICINAL PARA SUMINISTRO DE</v>
          </cell>
          <cell r="C368">
            <v>639600</v>
          </cell>
          <cell r="D368">
            <v>16</v>
          </cell>
        </row>
        <row r="369">
          <cell r="A369" t="str">
            <v>01001921</v>
          </cell>
          <cell r="B369" t="str">
            <v>CINTA-METRICA PARA OBSTETRICIA (ALTURA</v>
          </cell>
          <cell r="C369">
            <v>1900</v>
          </cell>
          <cell r="D369">
            <v>16</v>
          </cell>
        </row>
        <row r="370">
          <cell r="A370" t="str">
            <v>01001922</v>
          </cell>
          <cell r="B370" t="str">
            <v>CINTA-METRICAPARA ADULTOS(MUJER-HOMBRE)</v>
          </cell>
          <cell r="C370">
            <v>5200</v>
          </cell>
          <cell r="D370">
            <v>16</v>
          </cell>
        </row>
        <row r="371">
          <cell r="A371" t="str">
            <v>01001924</v>
          </cell>
          <cell r="B371" t="str">
            <v>CINTA CONTROL ESTERILIZACION A VAPOR ROLLO "GOTHAPLAST/3M"</v>
          </cell>
          <cell r="C371">
            <v>8510</v>
          </cell>
          <cell r="D371">
            <v>16</v>
          </cell>
        </row>
        <row r="372">
          <cell r="A372" t="str">
            <v>01001927</v>
          </cell>
          <cell r="B372" t="str">
            <v>CINTA CONTROL ESTERILIZACION A GAS</v>
          </cell>
          <cell r="C372">
            <v>36685</v>
          </cell>
          <cell r="D372">
            <v>16</v>
          </cell>
        </row>
        <row r="373">
          <cell r="A373" t="str">
            <v>01001929</v>
          </cell>
          <cell r="B373" t="str">
            <v>CINTA PARA ENMASCARAR  MARCA TESA</v>
          </cell>
          <cell r="C373">
            <v>2640</v>
          </cell>
          <cell r="D373">
            <v>16</v>
          </cell>
        </row>
        <row r="374">
          <cell r="A374" t="str">
            <v>01001935</v>
          </cell>
          <cell r="B374" t="str">
            <v>CLORURO DE BENZALCONIO AL 1%</v>
          </cell>
          <cell r="C374">
            <v>12560</v>
          </cell>
          <cell r="D374">
            <v>16</v>
          </cell>
        </row>
        <row r="375">
          <cell r="A375" t="str">
            <v>01001946</v>
          </cell>
          <cell r="B375" t="str">
            <v>COJINES PARA ENFERMO MARCA DOPHIN</v>
          </cell>
          <cell r="C375">
            <v>400</v>
          </cell>
          <cell r="D375">
            <v>16</v>
          </cell>
        </row>
        <row r="376">
          <cell r="A376" t="str">
            <v>01001952</v>
          </cell>
          <cell r="B376" t="str">
            <v>COPA PARA PASTILLAS EN ACERO INOXIDABLE</v>
          </cell>
          <cell r="C376">
            <v>2100</v>
          </cell>
          <cell r="D376">
            <v>16</v>
          </cell>
        </row>
        <row r="377">
          <cell r="A377" t="str">
            <v>01001952-02</v>
          </cell>
          <cell r="B377" t="str">
            <v>COPA PARA DROGA EN ACERO INOXIDABLE</v>
          </cell>
          <cell r="C377">
            <v>6700</v>
          </cell>
          <cell r="D377">
            <v>16</v>
          </cell>
        </row>
        <row r="378">
          <cell r="A378" t="str">
            <v>01001955</v>
          </cell>
          <cell r="B378" t="str">
            <v>COLCHONETA - COMPRESOR</v>
          </cell>
          <cell r="C378">
            <v>2750</v>
          </cell>
          <cell r="D378">
            <v>16</v>
          </cell>
        </row>
        <row r="379">
          <cell r="A379" t="str">
            <v>01001955-02</v>
          </cell>
          <cell r="B379" t="str">
            <v>COLCHONETA-COMPRESOR (SISTEMA VENTILADO)</v>
          </cell>
          <cell r="C379">
            <v>3250</v>
          </cell>
          <cell r="D379">
            <v>16</v>
          </cell>
        </row>
        <row r="380">
          <cell r="A380" t="str">
            <v>01001955-04</v>
          </cell>
          <cell r="B380" t="str">
            <v>COLCHONETA - COMPRESOR</v>
          </cell>
          <cell r="C380">
            <v>13000</v>
          </cell>
          <cell r="D380">
            <v>16</v>
          </cell>
        </row>
        <row r="381">
          <cell r="A381" t="str">
            <v>01001956</v>
          </cell>
          <cell r="B381" t="str">
            <v>COLCHONETA DE BURBUJAS</v>
          </cell>
          <cell r="C381">
            <v>1040</v>
          </cell>
          <cell r="D381">
            <v>16</v>
          </cell>
        </row>
        <row r="382">
          <cell r="A382" t="str">
            <v>01001956-02</v>
          </cell>
          <cell r="B382" t="str">
            <v>COLCHONETA DE BURBUJAS SUPERLIFE</v>
          </cell>
          <cell r="C382">
            <v>1490</v>
          </cell>
          <cell r="D382">
            <v>16</v>
          </cell>
        </row>
        <row r="383">
          <cell r="A383" t="str">
            <v>01001956-04</v>
          </cell>
          <cell r="B383" t="str">
            <v>COLCHONETA DE BURBUJAS SUPERLIFE</v>
          </cell>
          <cell r="C383">
            <v>9950</v>
          </cell>
          <cell r="D383">
            <v>16</v>
          </cell>
        </row>
        <row r="384">
          <cell r="A384" t="str">
            <v>01001959</v>
          </cell>
          <cell r="B384" t="str">
            <v>COLPOSCOPIO COLPOSTAR 1H</v>
          </cell>
          <cell r="C384">
            <v>112000</v>
          </cell>
          <cell r="D384">
            <v>16</v>
          </cell>
        </row>
        <row r="385">
          <cell r="A385" t="str">
            <v>01001959-00</v>
          </cell>
          <cell r="B385" t="str">
            <v>ACCESORIOS PARA COLPOSCOPIOS</v>
          </cell>
          <cell r="C385">
            <v>0</v>
          </cell>
          <cell r="D385">
            <v>16</v>
          </cell>
        </row>
        <row r="386">
          <cell r="A386" t="str">
            <v>01001959-06</v>
          </cell>
          <cell r="B386" t="str">
            <v>BOMBILLO  REF  906117 PARA COLPOSCOPIO</v>
          </cell>
          <cell r="C386">
            <v>2000</v>
          </cell>
          <cell r="D386">
            <v>16</v>
          </cell>
        </row>
        <row r="387">
          <cell r="A387" t="str">
            <v>01001959-90</v>
          </cell>
          <cell r="B387" t="str">
            <v xml:space="preserve"> FIN  ACCESORIOS </v>
          </cell>
          <cell r="C387">
            <v>0</v>
          </cell>
          <cell r="D387">
            <v>16</v>
          </cell>
        </row>
        <row r="388">
          <cell r="A388" t="str">
            <v>01001964</v>
          </cell>
          <cell r="B388" t="str">
            <v>COMPRESA FRIOPAK REUTILIZABLE PARA</v>
          </cell>
          <cell r="C388">
            <v>5400</v>
          </cell>
          <cell r="D388" t="str">
            <v>No</v>
          </cell>
        </row>
        <row r="389">
          <cell r="A389" t="str">
            <v>01001964-10</v>
          </cell>
          <cell r="B389" t="str">
            <v>COMPRESA DE GASA 45 CM X 45 CM X 2 DOBLECES "MEDISPO/SUPERTEX"</v>
          </cell>
          <cell r="C389">
            <v>825</v>
          </cell>
          <cell r="D389" t="str">
            <v>No</v>
          </cell>
        </row>
        <row r="390">
          <cell r="A390" t="str">
            <v>01001964-12</v>
          </cell>
          <cell r="B390" t="str">
            <v>COMPRESAS (TETRAS) DE GASA PRECORTADA</v>
          </cell>
          <cell r="C390">
            <v>10810</v>
          </cell>
          <cell r="D390" t="str">
            <v>No</v>
          </cell>
        </row>
        <row r="391">
          <cell r="A391" t="str">
            <v>01001964-40</v>
          </cell>
          <cell r="B391" t="str">
            <v>CONCENTRADOR DE OXIGENO  REF AS005-1</v>
          </cell>
          <cell r="C391">
            <v>23000</v>
          </cell>
          <cell r="D391">
            <v>16</v>
          </cell>
        </row>
        <row r="392">
          <cell r="A392" t="str">
            <v>01001964-42</v>
          </cell>
          <cell r="B392" t="str">
            <v>CONCENTRADOR DE OXIGENO  REF AS005-7</v>
          </cell>
          <cell r="C392">
            <v>24000</v>
          </cell>
          <cell r="D392">
            <v>16</v>
          </cell>
        </row>
        <row r="393">
          <cell r="A393" t="str">
            <v>01001964-44</v>
          </cell>
          <cell r="B393" t="str">
            <v>CONCENTRADOR DE OXIGENO</v>
          </cell>
          <cell r="C393">
            <v>82000</v>
          </cell>
          <cell r="D393">
            <v>16</v>
          </cell>
        </row>
        <row r="394">
          <cell r="A394" t="str">
            <v>01001965</v>
          </cell>
          <cell r="B394" t="str">
            <v>CRIOCAUTERIO MODELO  LL  100</v>
          </cell>
          <cell r="C394">
            <v>55000</v>
          </cell>
          <cell r="D394">
            <v>16</v>
          </cell>
        </row>
        <row r="395">
          <cell r="A395" t="str">
            <v>01001966</v>
          </cell>
          <cell r="B395" t="str">
            <v>CRIOCAUTERIO MODELO  LL  100</v>
          </cell>
          <cell r="C395">
            <v>55000</v>
          </cell>
          <cell r="D395">
            <v>16</v>
          </cell>
        </row>
        <row r="396">
          <cell r="A396" t="str">
            <v>01001966-10</v>
          </cell>
          <cell r="B396" t="str">
            <v>ACCESORIOS PARA CRIOCAUTERIO WALLACH</v>
          </cell>
          <cell r="C396">
            <v>0</v>
          </cell>
          <cell r="D396">
            <v>16</v>
          </cell>
        </row>
        <row r="397">
          <cell r="A397" t="str">
            <v>01001966-30</v>
          </cell>
          <cell r="B397" t="str">
            <v>PUNTA DE CRIOCIRUGIA REF T-1900 FLAT</v>
          </cell>
          <cell r="C397">
            <v>6500</v>
          </cell>
          <cell r="D397">
            <v>16</v>
          </cell>
        </row>
        <row r="398">
          <cell r="A398" t="str">
            <v>01001966-32</v>
          </cell>
          <cell r="B398" t="str">
            <v>PUNTA DE CRIOCIRUGIA REF T-01905</v>
          </cell>
          <cell r="C398">
            <v>6500</v>
          </cell>
          <cell r="D398">
            <v>16</v>
          </cell>
        </row>
        <row r="399">
          <cell r="A399" t="str">
            <v>01001966-34</v>
          </cell>
          <cell r="B399" t="str">
            <v>PUNTA DE CRIOCIRUGIA REF T-0524</v>
          </cell>
          <cell r="C399">
            <v>6500</v>
          </cell>
          <cell r="D399">
            <v>16</v>
          </cell>
        </row>
        <row r="400">
          <cell r="A400" t="str">
            <v>01001966-40</v>
          </cell>
          <cell r="B400" t="str">
            <v>RECIPIENTE PARA ALMACENAR LAS PUNTAS</v>
          </cell>
          <cell r="C400">
            <v>2500</v>
          </cell>
          <cell r="D400">
            <v>16</v>
          </cell>
        </row>
        <row r="401">
          <cell r="A401" t="str">
            <v>01001966-90</v>
          </cell>
          <cell r="B401" t="str">
            <v xml:space="preserve"> FIN  ACCESORIOS </v>
          </cell>
          <cell r="C401">
            <v>0</v>
          </cell>
          <cell r="D401">
            <v>16</v>
          </cell>
        </row>
        <row r="402">
          <cell r="A402" t="str">
            <v>01001984</v>
          </cell>
          <cell r="B402" t="str">
            <v>CUBETA CON TAPA EN ACERO INOXIDABLE</v>
          </cell>
          <cell r="C402">
            <v>23800</v>
          </cell>
          <cell r="D402">
            <v>16</v>
          </cell>
        </row>
        <row r="403">
          <cell r="A403" t="str">
            <v>01001985</v>
          </cell>
          <cell r="B403" t="str">
            <v>CUBETA CON TAPA EN ACERO INOXIDABLE</v>
          </cell>
          <cell r="C403">
            <v>29200</v>
          </cell>
          <cell r="D403">
            <v>16</v>
          </cell>
        </row>
        <row r="404">
          <cell r="A404" t="str">
            <v>01001986</v>
          </cell>
          <cell r="B404" t="str">
            <v>CUBETA CON TAPA EN ACERO INOXIDABLE</v>
          </cell>
          <cell r="C404">
            <v>37100</v>
          </cell>
          <cell r="D404">
            <v>16</v>
          </cell>
        </row>
        <row r="405">
          <cell r="A405" t="str">
            <v>01001986</v>
          </cell>
          <cell r="B405" t="str">
            <v>CUBETA CON TAPA EN ACERO INOXIDABLE</v>
          </cell>
          <cell r="C405">
            <v>37100</v>
          </cell>
          <cell r="D405">
            <v>16</v>
          </cell>
        </row>
        <row r="406">
          <cell r="A406" t="str">
            <v>01001988</v>
          </cell>
          <cell r="B406" t="str">
            <v>CUBETA CON TAPA EN ACERO INOXIDABLE</v>
          </cell>
          <cell r="C406">
            <v>39400</v>
          </cell>
          <cell r="D406">
            <v>16</v>
          </cell>
        </row>
        <row r="407">
          <cell r="A407" t="str">
            <v>01001989</v>
          </cell>
          <cell r="B407" t="str">
            <v>CUBETA CON TAPA EN ACERO INOXIDABLE</v>
          </cell>
          <cell r="C407">
            <v>69800</v>
          </cell>
          <cell r="D407">
            <v>16</v>
          </cell>
        </row>
        <row r="408">
          <cell r="A408" t="str">
            <v>01001994</v>
          </cell>
          <cell r="B408" t="str">
            <v>CUCHILLA PARA BISTURI CON MANGO</v>
          </cell>
          <cell r="C408">
            <v>0</v>
          </cell>
          <cell r="D408">
            <v>16</v>
          </cell>
        </row>
        <row r="409">
          <cell r="A409" t="str">
            <v>01001995</v>
          </cell>
          <cell r="B409" t="str">
            <v>CUCHILLA PARA BISTURI CON MANGO</v>
          </cell>
          <cell r="C409">
            <v>0</v>
          </cell>
          <cell r="D409">
            <v>16</v>
          </cell>
        </row>
        <row r="410">
          <cell r="A410" t="str">
            <v>01001996</v>
          </cell>
          <cell r="B410" t="str">
            <v>CUCHILLA PARA BISTURI CON MANGO</v>
          </cell>
          <cell r="C410">
            <v>0</v>
          </cell>
          <cell r="D410">
            <v>16</v>
          </cell>
        </row>
        <row r="411">
          <cell r="A411" t="str">
            <v>01001997</v>
          </cell>
          <cell r="B411" t="str">
            <v>CUCHILLA PARA BISTURI CON MANGO</v>
          </cell>
          <cell r="C411">
            <v>0</v>
          </cell>
          <cell r="D411">
            <v>16</v>
          </cell>
        </row>
        <row r="412">
          <cell r="A412" t="str">
            <v>01001998</v>
          </cell>
          <cell r="B412" t="str">
            <v>CUCHILLA PARA BISTURI CON MANGO</v>
          </cell>
          <cell r="C412">
            <v>0</v>
          </cell>
          <cell r="D412">
            <v>16</v>
          </cell>
        </row>
        <row r="413">
          <cell r="A413" t="str">
            <v>01001999</v>
          </cell>
          <cell r="B413" t="str">
            <v>CUCHILLA PARA BISTURI CON MANGO</v>
          </cell>
          <cell r="C413">
            <v>0</v>
          </cell>
          <cell r="D413">
            <v>16</v>
          </cell>
        </row>
        <row r="414">
          <cell r="A414" t="str">
            <v>01002000</v>
          </cell>
          <cell r="B414" t="str">
            <v>CUCHILLA P/BISTURI No. 10 CAJA X 100 UND</v>
          </cell>
          <cell r="C414">
            <v>16560</v>
          </cell>
          <cell r="D414">
            <v>16</v>
          </cell>
        </row>
        <row r="415">
          <cell r="A415" t="str">
            <v>01002001</v>
          </cell>
          <cell r="B415" t="str">
            <v>CUCHILLA P/BISTURI No. 11 CAJA X 100 UND "PARAMOUNT"</v>
          </cell>
          <cell r="C415">
            <v>15870</v>
          </cell>
          <cell r="D415">
            <v>16</v>
          </cell>
        </row>
        <row r="416">
          <cell r="A416" t="str">
            <v>01002002</v>
          </cell>
          <cell r="B416" t="str">
            <v>CUCHILLA P/BISTURI No. 12 CAJA X 100 UND "PARAMOUNT"</v>
          </cell>
          <cell r="C416">
            <v>15870</v>
          </cell>
          <cell r="D416">
            <v>16</v>
          </cell>
        </row>
        <row r="417">
          <cell r="A417" t="str">
            <v>01002003</v>
          </cell>
          <cell r="B417" t="str">
            <v>CUCHILLA P/BISTURI No. 15 CAJA X 100 UND "PARAMOUNT"</v>
          </cell>
          <cell r="C417">
            <v>15870</v>
          </cell>
          <cell r="D417">
            <v>16</v>
          </cell>
        </row>
        <row r="418">
          <cell r="A418" t="str">
            <v>01002004</v>
          </cell>
          <cell r="B418" t="str">
            <v>CUCHILLA P/BISTURI No. 20 CAJA X 100 UND "PARAMOUNT"</v>
          </cell>
          <cell r="C418">
            <v>15870</v>
          </cell>
          <cell r="D418">
            <v>16</v>
          </cell>
        </row>
        <row r="419">
          <cell r="A419" t="str">
            <v>01002005</v>
          </cell>
          <cell r="B419" t="str">
            <v>CUCHILLA P/BISTURI No. 21 CAJA X 100 UND "PARAMOUNT"</v>
          </cell>
          <cell r="C419">
            <v>15870</v>
          </cell>
          <cell r="D419">
            <v>16</v>
          </cell>
        </row>
        <row r="420">
          <cell r="A420" t="str">
            <v>01002006</v>
          </cell>
          <cell r="B420" t="str">
            <v>CUCHILLA P/BISTURI No. 22 CAJA X 100 UND "PARAMOUNT"</v>
          </cell>
          <cell r="C420">
            <v>15870</v>
          </cell>
          <cell r="D420">
            <v>16</v>
          </cell>
        </row>
        <row r="421">
          <cell r="A421" t="str">
            <v>01002007</v>
          </cell>
          <cell r="B421" t="str">
            <v>CUCHILLA P/BISTURI No. 23 CAJA X 100 UND "PARAMOUNT"</v>
          </cell>
          <cell r="C421">
            <v>15870</v>
          </cell>
          <cell r="D421">
            <v>16</v>
          </cell>
        </row>
        <row r="422">
          <cell r="A422" t="str">
            <v>01002008</v>
          </cell>
          <cell r="B422" t="str">
            <v>CUCHILLA P/BISTURI No. 24 CAJA X 100 UND "PARAMOUNT"</v>
          </cell>
          <cell r="C422">
            <v>15870</v>
          </cell>
          <cell r="D422">
            <v>16</v>
          </cell>
        </row>
        <row r="423">
          <cell r="A423" t="str">
            <v>01002011</v>
          </cell>
          <cell r="B423" t="str">
            <v>CUCHILLAS PARA BISTURI No 11</v>
          </cell>
          <cell r="C423">
            <v>16560</v>
          </cell>
          <cell r="D423">
            <v>16</v>
          </cell>
        </row>
        <row r="424">
          <cell r="A424" t="str">
            <v>01002011</v>
          </cell>
          <cell r="B424" t="str">
            <v>CUCHILLA P/BISTURI No. 10 CAJA X 100 UND</v>
          </cell>
          <cell r="C424">
            <v>16560</v>
          </cell>
          <cell r="D424">
            <v>16</v>
          </cell>
        </row>
        <row r="425">
          <cell r="A425" t="str">
            <v>01002012</v>
          </cell>
          <cell r="B425" t="str">
            <v>CUCHILLA P/BISTURI No. 11 CAJA X 100 UND</v>
          </cell>
          <cell r="C425">
            <v>16560</v>
          </cell>
          <cell r="D425">
            <v>16</v>
          </cell>
        </row>
        <row r="426">
          <cell r="A426" t="str">
            <v>01002013</v>
          </cell>
          <cell r="B426" t="str">
            <v>CUCHILLA P/BISTURI No. 12 CAJA X 100 UND</v>
          </cell>
          <cell r="C426">
            <v>16560</v>
          </cell>
          <cell r="D426">
            <v>16</v>
          </cell>
        </row>
        <row r="427">
          <cell r="A427" t="str">
            <v>01002016</v>
          </cell>
          <cell r="B427" t="str">
            <v>CUCHILLA P/BISTURI No. 15 CAJA X 100 UND</v>
          </cell>
          <cell r="C427">
            <v>16560</v>
          </cell>
          <cell r="D427">
            <v>16</v>
          </cell>
        </row>
        <row r="428">
          <cell r="A428" t="str">
            <v>01002017</v>
          </cell>
          <cell r="B428" t="str">
            <v>CUCHILLA P/BISTURI No. 20 CAJA X 100 UND</v>
          </cell>
          <cell r="C428">
            <v>16560</v>
          </cell>
          <cell r="D428">
            <v>16</v>
          </cell>
        </row>
        <row r="429">
          <cell r="A429" t="str">
            <v>01002018</v>
          </cell>
          <cell r="B429" t="str">
            <v>CUCHILLA P/BISTURI No. 21 CAJA X 100 UND</v>
          </cell>
          <cell r="C429">
            <v>16560</v>
          </cell>
          <cell r="D429">
            <v>16</v>
          </cell>
        </row>
        <row r="430">
          <cell r="A430" t="str">
            <v>01002018</v>
          </cell>
          <cell r="B430" t="str">
            <v>CUCHILLA P/BISTURI No. 22 CAJA X 100 UND</v>
          </cell>
          <cell r="C430">
            <v>16560</v>
          </cell>
          <cell r="D430">
            <v>16</v>
          </cell>
        </row>
        <row r="431">
          <cell r="A431" t="str">
            <v>01002100</v>
          </cell>
          <cell r="B431" t="str">
            <v>CUCHILLA P/BISTURI No. 23 CAJA X 100 UND</v>
          </cell>
          <cell r="C431">
            <v>16560</v>
          </cell>
          <cell r="D431" t="str">
            <v>No</v>
          </cell>
        </row>
        <row r="432">
          <cell r="A432" t="str">
            <v>01002170</v>
          </cell>
          <cell r="B432" t="str">
            <v>CUCHILLA P/BISTURI No. 24 CAJA X 100 UND</v>
          </cell>
          <cell r="C432">
            <v>16560</v>
          </cell>
          <cell r="D432">
            <v>16</v>
          </cell>
        </row>
        <row r="433">
          <cell r="A433" t="str">
            <v>01002177</v>
          </cell>
          <cell r="B433" t="str">
            <v>DESFIBRILADOR MONITOR</v>
          </cell>
          <cell r="C433">
            <v>169000</v>
          </cell>
          <cell r="D433">
            <v>16</v>
          </cell>
        </row>
        <row r="434">
          <cell r="A434" t="str">
            <v>01002177-ES</v>
          </cell>
          <cell r="B434" t="str">
            <v>DESFIBRILADOR MONITOR MODELO LITE</v>
          </cell>
          <cell r="C434">
            <v>169000</v>
          </cell>
          <cell r="D434">
            <v>16</v>
          </cell>
        </row>
        <row r="435">
          <cell r="A435" t="str">
            <v>01002178</v>
          </cell>
          <cell r="B435" t="str">
            <v>DESFIBRILADOR MONITOR CON MARCAPASO</v>
          </cell>
          <cell r="C435">
            <v>175000</v>
          </cell>
          <cell r="D435">
            <v>16</v>
          </cell>
        </row>
        <row r="436">
          <cell r="A436" t="str">
            <v>01002179-00</v>
          </cell>
          <cell r="B436" t="str">
            <v>ACCESORIOS PARA DESFIBRILADOR</v>
          </cell>
          <cell r="C436">
            <v>0</v>
          </cell>
          <cell r="D436" t="str">
            <v>No</v>
          </cell>
        </row>
        <row r="437">
          <cell r="A437" t="str">
            <v>01002179-03</v>
          </cell>
          <cell r="B437" t="str">
            <v>ADAPTADOR MULTIPROPOSITO MANOS LIBRES</v>
          </cell>
          <cell r="C437">
            <v>11000</v>
          </cell>
          <cell r="D437">
            <v>16</v>
          </cell>
        </row>
        <row r="438">
          <cell r="A438" t="str">
            <v>01002179-04</v>
          </cell>
          <cell r="B438" t="str">
            <v>ADAPTADOR PARA PALETAS INTERNAS</v>
          </cell>
          <cell r="C438">
            <v>12850</v>
          </cell>
          <cell r="D438">
            <v>16</v>
          </cell>
        </row>
        <row r="439">
          <cell r="A439" t="str">
            <v>01002179-06</v>
          </cell>
          <cell r="B439" t="str">
            <v>BATERIA  REF  001638</v>
          </cell>
          <cell r="C439">
            <v>8500</v>
          </cell>
          <cell r="D439">
            <v>16</v>
          </cell>
        </row>
        <row r="440">
          <cell r="A440" t="str">
            <v>01002179-08</v>
          </cell>
          <cell r="B440" t="str">
            <v>CABLE CONECTOR  REF  570310</v>
          </cell>
          <cell r="C440">
            <v>6640</v>
          </cell>
          <cell r="D440">
            <v>16</v>
          </cell>
        </row>
        <row r="441">
          <cell r="A441" t="str">
            <v>01002179-09</v>
          </cell>
          <cell r="B441" t="str">
            <v>CABLE PARA PACIENTE DE 3 DERIVACIONES</v>
          </cell>
          <cell r="C441">
            <v>3700</v>
          </cell>
          <cell r="D441">
            <v>16</v>
          </cell>
        </row>
        <row r="442">
          <cell r="A442" t="str">
            <v>01002179-10</v>
          </cell>
          <cell r="B442" t="str">
            <v>CABLE PARA PACIENTE DE 5 DERIVACIONES</v>
          </cell>
          <cell r="C442">
            <v>3880</v>
          </cell>
          <cell r="D442">
            <v>16</v>
          </cell>
        </row>
        <row r="443">
          <cell r="A443" t="str">
            <v>01002179-15</v>
          </cell>
          <cell r="B443" t="str">
            <v>ELECTRODOS ADULTO MULTIPROPOSITO</v>
          </cell>
          <cell r="C443">
            <v>113300</v>
          </cell>
          <cell r="D443">
            <v>16</v>
          </cell>
        </row>
        <row r="444">
          <cell r="A444" t="str">
            <v>01002179-25</v>
          </cell>
          <cell r="B444" t="str">
            <v>KIT DE MARCAPASOS EXTERNO  REF  971031</v>
          </cell>
          <cell r="C444">
            <v>27000</v>
          </cell>
          <cell r="D444">
            <v>16</v>
          </cell>
        </row>
        <row r="445">
          <cell r="A445" t="str">
            <v>01002179-40</v>
          </cell>
          <cell r="B445" t="str">
            <v>PALETAS (ADAPTADOR) PEDIATRICAS</v>
          </cell>
          <cell r="C445">
            <v>2870</v>
          </cell>
          <cell r="D445">
            <v>16</v>
          </cell>
        </row>
        <row r="446">
          <cell r="A446" t="str">
            <v>01002179-42</v>
          </cell>
          <cell r="B446" t="str">
            <v>PALETAS EXTERNAS ADULTO  REF 971106</v>
          </cell>
          <cell r="C446">
            <v>12520</v>
          </cell>
          <cell r="D446">
            <v>16</v>
          </cell>
        </row>
        <row r="447">
          <cell r="A447" t="str">
            <v>01002179-44</v>
          </cell>
          <cell r="B447" t="str">
            <v>PALETAS INTERNAS DE 76 mm.  REF 001517</v>
          </cell>
          <cell r="C447">
            <v>5880</v>
          </cell>
          <cell r="D447">
            <v>16</v>
          </cell>
        </row>
        <row r="448">
          <cell r="A448" t="str">
            <v>01002179-90</v>
          </cell>
          <cell r="B448" t="str">
            <v xml:space="preserve"> FIN  ACCESORIOS </v>
          </cell>
          <cell r="C448">
            <v>0</v>
          </cell>
          <cell r="D448">
            <v>16</v>
          </cell>
        </row>
        <row r="449">
          <cell r="A449" t="str">
            <v>01002180</v>
          </cell>
          <cell r="B449" t="str">
            <v>ACCESORIOS PARA DEFIBRILADOR MARCA</v>
          </cell>
          <cell r="C449">
            <v>0</v>
          </cell>
          <cell r="D449" t="str">
            <v>No</v>
          </cell>
        </row>
        <row r="450">
          <cell r="A450" t="str">
            <v>01002180-06</v>
          </cell>
          <cell r="B450" t="str">
            <v>BATERIA RECARGABLE DE PLOMO ACIDO</v>
          </cell>
          <cell r="C450">
            <v>4700</v>
          </cell>
          <cell r="D450">
            <v>16</v>
          </cell>
        </row>
        <row r="451">
          <cell r="A451" t="str">
            <v>01002180-10</v>
          </cell>
          <cell r="B451" t="str">
            <v>CABLE PARA PACIENTE  REF 067107</v>
          </cell>
          <cell r="C451">
            <v>4600</v>
          </cell>
          <cell r="D451">
            <v>16</v>
          </cell>
        </row>
        <row r="452">
          <cell r="A452" t="str">
            <v>01002184</v>
          </cell>
          <cell r="B452" t="str">
            <v>MARCAPASOS EXTERNO DE EMERGENCIA</v>
          </cell>
          <cell r="C452">
            <v>42000</v>
          </cell>
          <cell r="D452">
            <v>16</v>
          </cell>
        </row>
        <row r="453">
          <cell r="A453" t="str">
            <v>01002186</v>
          </cell>
          <cell r="B453" t="str">
            <v>MESA-CARRO PARA DESFIBRILADOR MARCA</v>
          </cell>
          <cell r="C453">
            <v>9500</v>
          </cell>
          <cell r="D453">
            <v>16</v>
          </cell>
        </row>
        <row r="454">
          <cell r="A454" t="str">
            <v>01002186-90</v>
          </cell>
          <cell r="B454" t="str">
            <v xml:space="preserve"> FIN  ACCESORIOS </v>
          </cell>
          <cell r="C454">
            <v>0</v>
          </cell>
          <cell r="D454">
            <v>16</v>
          </cell>
        </row>
        <row r="455">
          <cell r="A455" t="str">
            <v>01002190</v>
          </cell>
          <cell r="B455" t="str">
            <v>DESTRUCTOR DE AGUJAS Y JERINGAS</v>
          </cell>
          <cell r="C455">
            <v>47250</v>
          </cell>
          <cell r="D455">
            <v>16</v>
          </cell>
        </row>
        <row r="456">
          <cell r="A456" t="str">
            <v>01002192</v>
          </cell>
          <cell r="B456" t="str">
            <v>RECIPIENTE DE REPUESTO PARA EL</v>
          </cell>
          <cell r="C456">
            <v>0</v>
          </cell>
          <cell r="D456">
            <v>16</v>
          </cell>
        </row>
        <row r="457">
          <cell r="A457" t="str">
            <v>01002199</v>
          </cell>
          <cell r="B457" t="str">
            <v>APOSITO GELFOAM DE 80 MM X 125 MM</v>
          </cell>
          <cell r="C457">
            <v>64380</v>
          </cell>
          <cell r="D457" t="str">
            <v>No</v>
          </cell>
        </row>
        <row r="458">
          <cell r="A458" t="str">
            <v>01002200</v>
          </cell>
          <cell r="B458" t="str">
            <v>DEXTROSA AL 5% EN A.D. CAJA X 40 BOLSAS 500 ML BAXTER</v>
          </cell>
          <cell r="C458">
            <v>82156</v>
          </cell>
          <cell r="D458" t="str">
            <v>No</v>
          </cell>
        </row>
        <row r="459">
          <cell r="A459" t="str">
            <v>01002201</v>
          </cell>
          <cell r="B459" t="str">
            <v>DEXTROSA AL 5% EN S.S. CAJA X 40 BOLSAS 500 ML BAXTER</v>
          </cell>
          <cell r="C459">
            <v>82156</v>
          </cell>
          <cell r="D459" t="str">
            <v>No</v>
          </cell>
        </row>
        <row r="460">
          <cell r="A460" t="str">
            <v>01002202</v>
          </cell>
          <cell r="B460" t="str">
            <v>SOLUCION S.NORMAL   CAJA X 40 BOLSAS 500 ML BAXTER</v>
          </cell>
          <cell r="C460">
            <v>82156</v>
          </cell>
          <cell r="D460" t="str">
            <v>No</v>
          </cell>
        </row>
        <row r="461">
          <cell r="A461" t="str">
            <v>01002203</v>
          </cell>
          <cell r="B461" t="str">
            <v>SOLUCION HARTMAN CAJA X 40 BLSAS 500 ML BAXTER</v>
          </cell>
          <cell r="C461">
            <v>82156</v>
          </cell>
          <cell r="D461" t="str">
            <v>No</v>
          </cell>
        </row>
        <row r="462">
          <cell r="A462" t="str">
            <v>01002206</v>
          </cell>
          <cell r="B462" t="str">
            <v>RHEO  DOPPLEX  II</v>
          </cell>
          <cell r="C462">
            <v>49500</v>
          </cell>
          <cell r="D462">
            <v>16</v>
          </cell>
        </row>
        <row r="463">
          <cell r="A463" t="str">
            <v>01002208</v>
          </cell>
          <cell r="B463" t="str">
            <v>DETECTOR MAXI DOPPLEX 200 PORTATIL</v>
          </cell>
          <cell r="C463">
            <v>19900</v>
          </cell>
          <cell r="D463">
            <v>16</v>
          </cell>
        </row>
        <row r="464">
          <cell r="A464" t="str">
            <v>01002208-ES</v>
          </cell>
          <cell r="B464" t="str">
            <v>DETECTOR MAXI DOPPLEX 200 PORTATIL</v>
          </cell>
          <cell r="C464">
            <v>19900</v>
          </cell>
          <cell r="D464">
            <v>16</v>
          </cell>
        </row>
        <row r="465">
          <cell r="A465" t="str">
            <v>01002209</v>
          </cell>
          <cell r="B465" t="str">
            <v>DETECTOR FETAL REF.D-920 MOD.AUDIO DOPLLEX "HUNTLEIGH"</v>
          </cell>
          <cell r="C465">
            <v>1100000</v>
          </cell>
          <cell r="D465">
            <v>16</v>
          </cell>
        </row>
        <row r="466">
          <cell r="A466" t="str">
            <v>01002209-02</v>
          </cell>
          <cell r="B466" t="str">
            <v>DETECTOR FETAL (DOPLLER)</v>
          </cell>
          <cell r="C466">
            <v>10650</v>
          </cell>
          <cell r="D466">
            <v>16</v>
          </cell>
        </row>
        <row r="467">
          <cell r="A467" t="str">
            <v>01002209-ES</v>
          </cell>
          <cell r="B467" t="str">
            <v>DETECTOR FETAL (DOPPLER)</v>
          </cell>
          <cell r="C467">
            <v>9930</v>
          </cell>
          <cell r="D467">
            <v>16</v>
          </cell>
        </row>
        <row r="468">
          <cell r="A468" t="str">
            <v>01002210</v>
          </cell>
          <cell r="B468" t="str">
            <v>DETECTOR FETAL (DOPPLER) REF FD 1</v>
          </cell>
          <cell r="C468">
            <v>12300</v>
          </cell>
          <cell r="D468">
            <v>16</v>
          </cell>
        </row>
        <row r="469">
          <cell r="A469" t="str">
            <v>01002210-ES</v>
          </cell>
          <cell r="B469" t="str">
            <v>DETECTOR FETAL (DOPPLER) REF  FD 1</v>
          </cell>
          <cell r="C469">
            <v>12300</v>
          </cell>
          <cell r="D469">
            <v>16</v>
          </cell>
        </row>
        <row r="470">
          <cell r="A470" t="str">
            <v>01002211</v>
          </cell>
          <cell r="B470" t="str">
            <v>DETECTOR FETAL (DOPPLER) REF FD 1</v>
          </cell>
          <cell r="C470">
            <v>13020</v>
          </cell>
          <cell r="D470">
            <v>16</v>
          </cell>
        </row>
        <row r="471">
          <cell r="A471" t="str">
            <v>01002212</v>
          </cell>
          <cell r="B471" t="str">
            <v>DETECTOR MULTI DOPLEX II</v>
          </cell>
          <cell r="C471">
            <v>23000</v>
          </cell>
          <cell r="D471">
            <v>16</v>
          </cell>
        </row>
        <row r="472">
          <cell r="A472" t="str">
            <v>01002212-02</v>
          </cell>
          <cell r="B472" t="str">
            <v>DETECTOR MULTI DOPLEX II</v>
          </cell>
          <cell r="C472">
            <v>23720</v>
          </cell>
          <cell r="D472">
            <v>16</v>
          </cell>
        </row>
        <row r="473">
          <cell r="A473" t="str">
            <v>01002214</v>
          </cell>
          <cell r="B473" t="str">
            <v>DETECTOR FETAL (DOPPLER) FD2</v>
          </cell>
          <cell r="C473">
            <v>18000</v>
          </cell>
          <cell r="D473">
            <v>16</v>
          </cell>
        </row>
        <row r="474">
          <cell r="A474" t="str">
            <v>01002214-02</v>
          </cell>
          <cell r="B474" t="str">
            <v>DETECTOR FETAL (DOPPLER) FD2</v>
          </cell>
          <cell r="C474">
            <v>18720</v>
          </cell>
          <cell r="D474">
            <v>16</v>
          </cell>
        </row>
        <row r="475">
          <cell r="A475" t="str">
            <v>01002217</v>
          </cell>
          <cell r="B475" t="str">
            <v>IMPRESORA DOPLEX PRINTA</v>
          </cell>
          <cell r="C475">
            <v>22000</v>
          </cell>
          <cell r="D475">
            <v>16</v>
          </cell>
        </row>
        <row r="476">
          <cell r="A476" t="str">
            <v>01002218</v>
          </cell>
          <cell r="B476" t="str">
            <v>PROGRAMA LOWER LIMB.  VERSION  DR2</v>
          </cell>
          <cell r="C476">
            <v>19000</v>
          </cell>
          <cell r="D476">
            <v>16</v>
          </cell>
        </row>
        <row r="477">
          <cell r="A477" t="str">
            <v>01002219</v>
          </cell>
          <cell r="B477" t="str">
            <v>ACCESORIOS REPUESTOS PARA DOPPLER</v>
          </cell>
          <cell r="C477">
            <v>0</v>
          </cell>
          <cell r="D477" t="str">
            <v>No</v>
          </cell>
        </row>
        <row r="478">
          <cell r="A478" t="str">
            <v>01002219-01</v>
          </cell>
          <cell r="B478" t="str">
            <v>TRANSDUCTOR DE  2  MHz  (OBTETRICO)</v>
          </cell>
          <cell r="C478">
            <v>8970</v>
          </cell>
          <cell r="D478">
            <v>16</v>
          </cell>
        </row>
        <row r="479">
          <cell r="A479" t="str">
            <v>01002219-02</v>
          </cell>
          <cell r="B479" t="str">
            <v>TRANSDUCTOR DE  3  MHz  (OBTETRICO)</v>
          </cell>
          <cell r="C479">
            <v>8970</v>
          </cell>
          <cell r="D479">
            <v>16</v>
          </cell>
        </row>
        <row r="480">
          <cell r="A480" t="str">
            <v>01002219-03</v>
          </cell>
          <cell r="B480" t="str">
            <v>TRANSDUCTOR DE  4  MHz  (VASCULAR)</v>
          </cell>
          <cell r="C480">
            <v>8970</v>
          </cell>
          <cell r="D480">
            <v>16</v>
          </cell>
        </row>
        <row r="481">
          <cell r="A481" t="str">
            <v>01002219-04</v>
          </cell>
          <cell r="B481" t="str">
            <v>TRANSDUCTOR DE  5  MHz  (VASCULAR)</v>
          </cell>
          <cell r="C481">
            <v>8970</v>
          </cell>
          <cell r="D481">
            <v>16</v>
          </cell>
        </row>
        <row r="482">
          <cell r="A482" t="str">
            <v>01002219-05</v>
          </cell>
          <cell r="B482" t="str">
            <v>TRANSDUCTOR DE  8  MHz  (VASCULAR)</v>
          </cell>
          <cell r="C482">
            <v>8970</v>
          </cell>
          <cell r="D482">
            <v>16</v>
          </cell>
        </row>
        <row r="483">
          <cell r="A483" t="str">
            <v>01002219-06</v>
          </cell>
          <cell r="B483" t="str">
            <v>TRANSDUCTOR DE 10  MHz  (VASCULAR)</v>
          </cell>
          <cell r="C483">
            <v>8970</v>
          </cell>
          <cell r="D483">
            <v>16</v>
          </cell>
        </row>
        <row r="484">
          <cell r="A484" t="str">
            <v>01002219-1</v>
          </cell>
          <cell r="C484">
            <v>0</v>
          </cell>
        </row>
        <row r="485">
          <cell r="A485" t="str">
            <v>01002219-11</v>
          </cell>
          <cell r="B485" t="str">
            <v>AUDIFONO REF AC-21 PARA DOPPLER D-900</v>
          </cell>
          <cell r="C485">
            <v>720</v>
          </cell>
          <cell r="D485">
            <v>16</v>
          </cell>
        </row>
        <row r="486">
          <cell r="A486" t="str">
            <v>01002219-12</v>
          </cell>
          <cell r="B486" t="str">
            <v>AUDIFONO PARA DOPPLER STANDART D-900</v>
          </cell>
          <cell r="C486">
            <v>320</v>
          </cell>
          <cell r="D486">
            <v>16</v>
          </cell>
        </row>
        <row r="487">
          <cell r="A487" t="str">
            <v>01002219-13</v>
          </cell>
          <cell r="B487" t="str">
            <v>CABEZA REF SP-TDR HEAD-OP2  MARCA</v>
          </cell>
          <cell r="C487">
            <v>3400</v>
          </cell>
          <cell r="D487">
            <v>16</v>
          </cell>
        </row>
        <row r="488">
          <cell r="A488" t="str">
            <v>01002219-14</v>
          </cell>
          <cell r="B488" t="str">
            <v>CABEZA REF SP-TDR HEAD-OP3  MARCA</v>
          </cell>
          <cell r="C488">
            <v>3400</v>
          </cell>
          <cell r="D488">
            <v>16</v>
          </cell>
        </row>
        <row r="489">
          <cell r="A489" t="str">
            <v>01002219-15</v>
          </cell>
          <cell r="B489" t="str">
            <v>CABEZA REF SP-TDR HEAD-VP4  MARCA</v>
          </cell>
          <cell r="C489">
            <v>3400</v>
          </cell>
          <cell r="D489">
            <v>16</v>
          </cell>
        </row>
        <row r="490">
          <cell r="A490" t="str">
            <v>01002219-16</v>
          </cell>
          <cell r="B490" t="str">
            <v>CABLE TRANSDUCTOR PARA DOPPLER D-920</v>
          </cell>
          <cell r="C490">
            <v>7000</v>
          </cell>
          <cell r="D490">
            <v>16</v>
          </cell>
        </row>
        <row r="491">
          <cell r="A491" t="str">
            <v>01002219-17</v>
          </cell>
          <cell r="B491" t="str">
            <v>CABLE PARA DOPPLER  D-520</v>
          </cell>
          <cell r="C491">
            <v>800</v>
          </cell>
          <cell r="D491">
            <v>16</v>
          </cell>
        </row>
        <row r="492">
          <cell r="A492" t="str">
            <v>01002219-18</v>
          </cell>
          <cell r="B492" t="str">
            <v>CABLE PARA DOPPLER  D-920</v>
          </cell>
          <cell r="C492">
            <v>980</v>
          </cell>
          <cell r="D492">
            <v>16</v>
          </cell>
        </row>
        <row r="493">
          <cell r="A493" t="str">
            <v>01002219-19</v>
          </cell>
          <cell r="B493" t="str">
            <v>CABLE  INTERFACE  REF ACC54  MARCA</v>
          </cell>
          <cell r="C493">
            <v>7250</v>
          </cell>
          <cell r="D493">
            <v>16</v>
          </cell>
        </row>
        <row r="494">
          <cell r="A494" t="str">
            <v>01002219-2</v>
          </cell>
          <cell r="C494">
            <v>0</v>
          </cell>
        </row>
        <row r="495">
          <cell r="A495" t="str">
            <v>01002219-20</v>
          </cell>
          <cell r="B495" t="str">
            <v>CABLE PARA DOPPLER F-D-2  MDZ</v>
          </cell>
          <cell r="C495">
            <v>2350</v>
          </cell>
          <cell r="D495">
            <v>16</v>
          </cell>
        </row>
        <row r="496">
          <cell r="A496" t="str">
            <v>01002219-26</v>
          </cell>
          <cell r="B496" t="str">
            <v>CRISTAL PARA CABEZA DE TRANSDUCTOR</v>
          </cell>
          <cell r="C496">
            <v>2850</v>
          </cell>
          <cell r="D496">
            <v>16</v>
          </cell>
        </row>
        <row r="497">
          <cell r="A497" t="str">
            <v>01002219-3</v>
          </cell>
          <cell r="C497">
            <v>0</v>
          </cell>
        </row>
        <row r="498">
          <cell r="A498" t="str">
            <v>01002219-30</v>
          </cell>
          <cell r="B498" t="str">
            <v>INTERRUPTOR PARA DOPPLER  FD 1</v>
          </cell>
          <cell r="C498">
            <v>150</v>
          </cell>
          <cell r="D498">
            <v>16</v>
          </cell>
        </row>
        <row r="499">
          <cell r="A499" t="str">
            <v>01002219-45</v>
          </cell>
          <cell r="B499" t="str">
            <v>KIT CARGADOR DE BATERIA(PILA RECARGABLE)</v>
          </cell>
          <cell r="C499">
            <v>720</v>
          </cell>
          <cell r="D499">
            <v>16</v>
          </cell>
        </row>
        <row r="500">
          <cell r="A500" t="str">
            <v>01002219-85</v>
          </cell>
          <cell r="B500" t="str">
            <v>PAPEL TERMORREACTIVO REF AC-14</v>
          </cell>
          <cell r="C500">
            <v>21400</v>
          </cell>
          <cell r="D500">
            <v>16</v>
          </cell>
        </row>
        <row r="501">
          <cell r="A501" t="str">
            <v>01002219-95</v>
          </cell>
          <cell r="B501" t="str">
            <v>TAPA COMPARTIMIENTO BATERIAS</v>
          </cell>
          <cell r="C501">
            <v>4500</v>
          </cell>
          <cell r="D501">
            <v>16</v>
          </cell>
        </row>
        <row r="502">
          <cell r="A502" t="str">
            <v>01002219-99</v>
          </cell>
          <cell r="B502" t="str">
            <v xml:space="preserve"> FIN  ACCESORIOS </v>
          </cell>
          <cell r="C502">
            <v>0</v>
          </cell>
          <cell r="D502">
            <v>16</v>
          </cell>
        </row>
        <row r="503">
          <cell r="A503" t="str">
            <v>01002220</v>
          </cell>
          <cell r="B503" t="str">
            <v>DRENES DE PEN-ROSSE DE 14 DE DIAMETRO</v>
          </cell>
          <cell r="C503">
            <v>10485</v>
          </cell>
          <cell r="D503">
            <v>16</v>
          </cell>
        </row>
        <row r="504">
          <cell r="A504" t="str">
            <v>01002221</v>
          </cell>
          <cell r="B504" t="str">
            <v>DRENES DE PEN-ROSSE DE 12 DE DIAMETRO</v>
          </cell>
          <cell r="C504">
            <v>10485</v>
          </cell>
          <cell r="D504">
            <v>16</v>
          </cell>
        </row>
        <row r="505">
          <cell r="A505" t="str">
            <v>01002222</v>
          </cell>
          <cell r="B505" t="str">
            <v>DRENES DE PEN-ROSSE DE 34 DE DIAMETRO</v>
          </cell>
          <cell r="C505">
            <v>10485</v>
          </cell>
          <cell r="D505">
            <v>16</v>
          </cell>
        </row>
        <row r="506">
          <cell r="A506" t="str">
            <v>01002223</v>
          </cell>
          <cell r="B506" t="str">
            <v>DRENES DE PEN-ROSSE  DE 1  DE DIAMETRO</v>
          </cell>
          <cell r="C506">
            <v>10485</v>
          </cell>
          <cell r="D506">
            <v>16</v>
          </cell>
        </row>
        <row r="507">
          <cell r="A507" t="str">
            <v>01002231</v>
          </cell>
          <cell r="B507" t="str">
            <v>DISPOSITIVO ANTICONCEPTIVO INTRAUTERINO "T" DE COBRE</v>
          </cell>
          <cell r="C507">
            <v>6670</v>
          </cell>
          <cell r="D507" t="str">
            <v>No</v>
          </cell>
        </row>
        <row r="508">
          <cell r="A508" t="str">
            <v>01002248</v>
          </cell>
          <cell r="B508" t="str">
            <v>ECOGRAFO (ULTRASONIDO)  PORTATIL</v>
          </cell>
          <cell r="C508">
            <v>2900</v>
          </cell>
          <cell r="D508">
            <v>16</v>
          </cell>
        </row>
        <row r="509">
          <cell r="A509" t="str">
            <v>01002250</v>
          </cell>
          <cell r="B509" t="str">
            <v>ECOGRAFO MULTIPROPOSITO PORTATIL DE</v>
          </cell>
          <cell r="C509">
            <v>4300</v>
          </cell>
          <cell r="D509">
            <v>16</v>
          </cell>
        </row>
        <row r="510">
          <cell r="A510" t="str">
            <v>01002260</v>
          </cell>
          <cell r="B510" t="str">
            <v>ELECTROBISTURI PARA CIRUGIA</v>
          </cell>
          <cell r="C510">
            <v>1800</v>
          </cell>
          <cell r="D510">
            <v>16</v>
          </cell>
        </row>
        <row r="511">
          <cell r="A511" t="str">
            <v>01002269</v>
          </cell>
          <cell r="B511" t="str">
            <v>ACCESORIOS PARA ELECTROBISTURI ERBE</v>
          </cell>
          <cell r="C511">
            <v>0</v>
          </cell>
          <cell r="D511" t="str">
            <v>No</v>
          </cell>
        </row>
        <row r="512">
          <cell r="A512" t="str">
            <v>01002269-10</v>
          </cell>
          <cell r="B512" t="str">
            <v>CABLE DE CONEXION REF 20196-040</v>
          </cell>
          <cell r="C512">
            <v>3480</v>
          </cell>
          <cell r="D512">
            <v>16</v>
          </cell>
        </row>
        <row r="513">
          <cell r="A513" t="str">
            <v>01002269-12</v>
          </cell>
          <cell r="B513" t="str">
            <v>CABLE DE CONEXION REF 20194-047</v>
          </cell>
          <cell r="C513">
            <v>4300</v>
          </cell>
          <cell r="D513">
            <v>16</v>
          </cell>
        </row>
        <row r="514">
          <cell r="A514" t="str">
            <v>01002269-16</v>
          </cell>
          <cell r="B514" t="str">
            <v>ELECTRODO (PLACA)  NEUTRO</v>
          </cell>
          <cell r="C514">
            <v>4200</v>
          </cell>
          <cell r="D514">
            <v>16</v>
          </cell>
        </row>
        <row r="515">
          <cell r="A515" t="str">
            <v>01002269-36</v>
          </cell>
          <cell r="B515" t="str">
            <v>PEDAL DOBLE ACCION REF  20189-015</v>
          </cell>
          <cell r="C515">
            <v>14600</v>
          </cell>
          <cell r="D515">
            <v>16</v>
          </cell>
        </row>
        <row r="516">
          <cell r="A516" t="str">
            <v>01002269-40</v>
          </cell>
          <cell r="B516" t="str">
            <v>PINZA BIPOLAR  REF  20195-002</v>
          </cell>
          <cell r="C516">
            <v>3700</v>
          </cell>
          <cell r="D516">
            <v>16</v>
          </cell>
        </row>
        <row r="517">
          <cell r="A517" t="str">
            <v>01002269-90</v>
          </cell>
          <cell r="B517" t="str">
            <v xml:space="preserve"> FIN  ACCESORIOS </v>
          </cell>
          <cell r="C517">
            <v>0</v>
          </cell>
          <cell r="D517">
            <v>16</v>
          </cell>
        </row>
        <row r="518">
          <cell r="A518" t="str">
            <v>01002270</v>
          </cell>
          <cell r="B518" t="str">
            <v>E L E C T R O C A U T E R I O</v>
          </cell>
          <cell r="C518">
            <v>27550</v>
          </cell>
          <cell r="D518">
            <v>16</v>
          </cell>
        </row>
        <row r="519">
          <cell r="A519" t="str">
            <v>01002272</v>
          </cell>
          <cell r="B519" t="str">
            <v>ACCESORIOS EXTRA PARA ELECTROCAUTERIO</v>
          </cell>
          <cell r="C519">
            <v>0</v>
          </cell>
          <cell r="D519" t="str">
            <v>No</v>
          </cell>
        </row>
        <row r="520">
          <cell r="A520" t="str">
            <v>01002272-02</v>
          </cell>
          <cell r="B520" t="str">
            <v>BANDEJA PARA BASE MOVIL REF A808T</v>
          </cell>
          <cell r="C520">
            <v>4120</v>
          </cell>
          <cell r="D520">
            <v>16</v>
          </cell>
        </row>
        <row r="521">
          <cell r="A521" t="str">
            <v>01002272-04</v>
          </cell>
          <cell r="B521" t="str">
            <v>BASE MOVIL DE 5 RUEDAS  REF  A812</v>
          </cell>
          <cell r="C521">
            <v>6050</v>
          </cell>
          <cell r="D521">
            <v>16</v>
          </cell>
        </row>
        <row r="522">
          <cell r="A522" t="str">
            <v>01002272-06</v>
          </cell>
          <cell r="B522" t="str">
            <v>CONECTOR PARA PINZA  REF  A827</v>
          </cell>
          <cell r="C522">
            <v>1450</v>
          </cell>
          <cell r="D522">
            <v>16</v>
          </cell>
        </row>
        <row r="523">
          <cell r="A523" t="str">
            <v>01002272-10</v>
          </cell>
          <cell r="B523" t="str">
            <v>ELECTRODO ANGULADO CORTANTE  REF A830</v>
          </cell>
          <cell r="C523">
            <v>670</v>
          </cell>
          <cell r="D523">
            <v>16</v>
          </cell>
        </row>
        <row r="524">
          <cell r="A524" t="str">
            <v>01002272-12</v>
          </cell>
          <cell r="B524" t="str">
            <v>ELECTRODO ANGULADO CON AGUJA FINA</v>
          </cell>
          <cell r="C524">
            <v>1060</v>
          </cell>
          <cell r="D524">
            <v>16</v>
          </cell>
        </row>
        <row r="525">
          <cell r="A525" t="str">
            <v>01002272-14</v>
          </cell>
          <cell r="B525" t="str">
            <v>ELECTRODO CORTANTE NO ESTERIL</v>
          </cell>
          <cell r="C525">
            <v>1500</v>
          </cell>
          <cell r="D525">
            <v>16</v>
          </cell>
        </row>
        <row r="526">
          <cell r="A526" t="str">
            <v>01002272-16</v>
          </cell>
          <cell r="B526" t="str">
            <v>ELECTRODO CORTANTE ESTERIL DESECHABLE.</v>
          </cell>
          <cell r="C526">
            <v>1730</v>
          </cell>
          <cell r="D526">
            <v>16</v>
          </cell>
        </row>
        <row r="527">
          <cell r="A527" t="str">
            <v>01002272-18</v>
          </cell>
          <cell r="B527" t="str">
            <v>ELECTRODO NO ESTERIL DESECHABLE</v>
          </cell>
          <cell r="C527">
            <v>1500</v>
          </cell>
          <cell r="D527">
            <v>16</v>
          </cell>
        </row>
        <row r="528">
          <cell r="A528" t="str">
            <v>01002272-20</v>
          </cell>
          <cell r="B528" t="str">
            <v>ELECTRODO ROMO ESTERIL DESECHABLE</v>
          </cell>
          <cell r="C528">
            <v>1730</v>
          </cell>
          <cell r="D528">
            <v>16</v>
          </cell>
        </row>
        <row r="529">
          <cell r="A529" t="str">
            <v>01002272-22</v>
          </cell>
          <cell r="B529" t="str">
            <v>ELECTRODO REUSABLE (SEGAL)  REF A811</v>
          </cell>
          <cell r="C529">
            <v>350</v>
          </cell>
          <cell r="D529">
            <v>16</v>
          </cell>
        </row>
        <row r="530">
          <cell r="A530" t="str">
            <v>01002272-24</v>
          </cell>
          <cell r="B530" t="str">
            <v>ELECTRODO PEQUE¥O ANGULADO CON ESFERA</v>
          </cell>
          <cell r="C530">
            <v>960</v>
          </cell>
          <cell r="D530">
            <v>16</v>
          </cell>
        </row>
        <row r="531">
          <cell r="A531" t="str">
            <v>01002272-26</v>
          </cell>
          <cell r="B531" t="str">
            <v>ELECTRODO RECTO PEQUE¥O CON ESFERA</v>
          </cell>
          <cell r="C531">
            <v>900</v>
          </cell>
          <cell r="D531">
            <v>16</v>
          </cell>
        </row>
        <row r="532">
          <cell r="A532" t="str">
            <v>01002272-28</v>
          </cell>
          <cell r="B532" t="str">
            <v>ELECTRODO RECTO PEQUE¥O CON AGUJA</v>
          </cell>
          <cell r="C532">
            <v>960</v>
          </cell>
          <cell r="D532">
            <v>16</v>
          </cell>
        </row>
        <row r="533">
          <cell r="A533" t="str">
            <v>01002272-30</v>
          </cell>
          <cell r="B533" t="str">
            <v>ELECTRODO LARGO RECTO CON ESFERA</v>
          </cell>
          <cell r="C533">
            <v>960</v>
          </cell>
          <cell r="D533">
            <v>16</v>
          </cell>
        </row>
        <row r="534">
          <cell r="A534" t="str">
            <v>01002272-32</v>
          </cell>
          <cell r="B534" t="str">
            <v>ELECTRODO LARGO ANGULADO CORTANTE</v>
          </cell>
          <cell r="C534">
            <v>960</v>
          </cell>
          <cell r="D534">
            <v>16</v>
          </cell>
        </row>
        <row r="535">
          <cell r="A535" t="str">
            <v>01002272-40</v>
          </cell>
          <cell r="B535" t="str">
            <v>INTERRUPTOR DE PIE  REF A803</v>
          </cell>
          <cell r="C535">
            <v>2110</v>
          </cell>
          <cell r="D535">
            <v>16</v>
          </cell>
        </row>
        <row r="536">
          <cell r="A536" t="str">
            <v>01002272-46</v>
          </cell>
          <cell r="B536" t="str">
            <v>LAPIZ REUSABLE  REF  A801</v>
          </cell>
          <cell r="C536">
            <v>2160</v>
          </cell>
          <cell r="D536">
            <v>16</v>
          </cell>
        </row>
        <row r="537">
          <cell r="A537" t="str">
            <v>01002272-54</v>
          </cell>
          <cell r="B537" t="str">
            <v>PINZA FORMA BAYONETA DE 18 CMS. CON</v>
          </cell>
          <cell r="C537">
            <v>5560</v>
          </cell>
          <cell r="D537">
            <v>16</v>
          </cell>
        </row>
        <row r="538">
          <cell r="A538" t="str">
            <v>01002272-56</v>
          </cell>
          <cell r="B538" t="str">
            <v>PINZA FORMA BAYONETA DE 17 CMS. CON</v>
          </cell>
          <cell r="C538">
            <v>5560</v>
          </cell>
          <cell r="D538">
            <v>16</v>
          </cell>
        </row>
        <row r="539">
          <cell r="A539" t="str">
            <v>01002272-58</v>
          </cell>
          <cell r="B539" t="str">
            <v>PINZA RECTA DE 17 CMS DENTADO MEDIANO</v>
          </cell>
          <cell r="C539">
            <v>5560</v>
          </cell>
          <cell r="D539">
            <v>16</v>
          </cell>
        </row>
        <row r="540">
          <cell r="A540" t="str">
            <v>01002272-60</v>
          </cell>
          <cell r="B540" t="str">
            <v>PINZA CURVA DE 17 CMS DENTADO FINO</v>
          </cell>
          <cell r="C540">
            <v>5560</v>
          </cell>
          <cell r="D540">
            <v>16</v>
          </cell>
        </row>
        <row r="541">
          <cell r="A541" t="str">
            <v>01002272-62</v>
          </cell>
          <cell r="B541" t="str">
            <v>PINZA DE 12.5 CMS. CURVA PUNTA FINA.</v>
          </cell>
          <cell r="C541">
            <v>5560</v>
          </cell>
          <cell r="D541">
            <v>16</v>
          </cell>
        </row>
        <row r="542">
          <cell r="A542" t="str">
            <v>01002272-64</v>
          </cell>
          <cell r="B542" t="str">
            <v>PINZA DE 13.5 CMS.RECTA DENTADO MEDIANO</v>
          </cell>
          <cell r="C542">
            <v>5560</v>
          </cell>
          <cell r="D542">
            <v>16</v>
          </cell>
        </row>
        <row r="543">
          <cell r="A543" t="str">
            <v>01002272-66</v>
          </cell>
          <cell r="B543" t="str">
            <v>PINZA DE 12.5 CMS. RECTA PUNTA FINA.</v>
          </cell>
          <cell r="C543">
            <v>5560</v>
          </cell>
          <cell r="D543">
            <v>16</v>
          </cell>
        </row>
        <row r="544">
          <cell r="A544" t="str">
            <v>01002272-70</v>
          </cell>
          <cell r="B544" t="str">
            <v>PLACA CONDUCTORA CON CABLE REF A802</v>
          </cell>
          <cell r="C544">
            <v>3700</v>
          </cell>
          <cell r="D544">
            <v>16</v>
          </cell>
        </row>
        <row r="545">
          <cell r="A545" t="str">
            <v>01002272-72</v>
          </cell>
          <cell r="B545" t="str">
            <v>PLACA CONDUCTORA CON CABLE PARA MU¥ECA</v>
          </cell>
          <cell r="C545">
            <v>4600</v>
          </cell>
          <cell r="D545">
            <v>16</v>
          </cell>
        </row>
        <row r="546">
          <cell r="A546" t="str">
            <v>01002272-90</v>
          </cell>
          <cell r="B546" t="str">
            <v xml:space="preserve"> FIN  ACCESORIOS </v>
          </cell>
          <cell r="C546">
            <v>0</v>
          </cell>
          <cell r="D546">
            <v>16</v>
          </cell>
        </row>
        <row r="547">
          <cell r="A547" t="str">
            <v>01002280</v>
          </cell>
          <cell r="B547" t="str">
            <v>ELECTROCAUTERIO SUPERFRECATOR  MARCA</v>
          </cell>
          <cell r="C547">
            <v>13000</v>
          </cell>
          <cell r="D547">
            <v>16</v>
          </cell>
        </row>
        <row r="548">
          <cell r="A548" t="str">
            <v>01002282</v>
          </cell>
          <cell r="B548" t="str">
            <v>ELECTROCAUTERIO SUPERFRECATOR  MARCA</v>
          </cell>
          <cell r="C548">
            <v>15500</v>
          </cell>
          <cell r="D548">
            <v>16</v>
          </cell>
        </row>
        <row r="549">
          <cell r="A549" t="str">
            <v>01002285-02</v>
          </cell>
          <cell r="B549" t="str">
            <v>AGUJA LARGA ADAPTABLE A ELECTRODO</v>
          </cell>
          <cell r="C549">
            <v>650</v>
          </cell>
          <cell r="D549">
            <v>16</v>
          </cell>
        </row>
        <row r="550">
          <cell r="A550" t="str">
            <v>01002285-04</v>
          </cell>
          <cell r="B550" t="str">
            <v>AGUJAS PARA COAGULACION Y DEPILACION</v>
          </cell>
          <cell r="C550">
            <v>2600</v>
          </cell>
          <cell r="D550">
            <v>16</v>
          </cell>
        </row>
        <row r="551">
          <cell r="A551" t="str">
            <v>01002285-08</v>
          </cell>
          <cell r="B551" t="str">
            <v>ELECTRODO BIPOLAR Y DOS AGUJAS LARGAS</v>
          </cell>
          <cell r="C551">
            <v>2500</v>
          </cell>
          <cell r="D551">
            <v>16</v>
          </cell>
        </row>
        <row r="552">
          <cell r="A552" t="str">
            <v>01002285-10</v>
          </cell>
          <cell r="B552" t="str">
            <v>ELECTRODO MONOPOLAR MARCA SKY. JAPONES.</v>
          </cell>
          <cell r="C552">
            <v>1100</v>
          </cell>
          <cell r="D552">
            <v>16</v>
          </cell>
        </row>
        <row r="553">
          <cell r="A553" t="str">
            <v>01002285-12</v>
          </cell>
          <cell r="B553" t="str">
            <v>ELECTRODO BIPOLAR MARCA S.K.Y. JAPONES.</v>
          </cell>
          <cell r="C553">
            <v>1200</v>
          </cell>
          <cell r="D553">
            <v>16</v>
          </cell>
        </row>
        <row r="554">
          <cell r="A554" t="str">
            <v>01002285-60</v>
          </cell>
          <cell r="B554" t="str">
            <v>TRANSFORMADOR PARA ELECTROCAUTERIO</v>
          </cell>
          <cell r="C554">
            <v>1600</v>
          </cell>
          <cell r="D554">
            <v>16</v>
          </cell>
        </row>
        <row r="555">
          <cell r="A555" t="str">
            <v>01002285-70</v>
          </cell>
          <cell r="B555" t="str">
            <v>AGUJA LARGA DE 38  PARA DESECACION</v>
          </cell>
          <cell r="C555">
            <v>82200</v>
          </cell>
          <cell r="D555">
            <v>16</v>
          </cell>
        </row>
        <row r="556">
          <cell r="A556" t="str">
            <v>01002285-80</v>
          </cell>
          <cell r="B556" t="str">
            <v>ELECTRODO  DE  ESFERA  732  0  PARA</v>
          </cell>
          <cell r="C556">
            <v>128700</v>
          </cell>
          <cell r="D556">
            <v>16</v>
          </cell>
        </row>
        <row r="557">
          <cell r="A557" t="str">
            <v>01002285-82</v>
          </cell>
          <cell r="B557" t="str">
            <v>ELECTRODO DE ESFERA  DE 332  0 FORMA</v>
          </cell>
          <cell r="C557">
            <v>94600</v>
          </cell>
          <cell r="D557">
            <v>16</v>
          </cell>
        </row>
        <row r="558">
          <cell r="A558" t="str">
            <v>01002285-89</v>
          </cell>
          <cell r="B558" t="str">
            <v>PEDAL (FOOT SWITCH)  MARCA SKY</v>
          </cell>
          <cell r="C558">
            <v>1850</v>
          </cell>
          <cell r="D558">
            <v>16</v>
          </cell>
        </row>
        <row r="559">
          <cell r="A559" t="str">
            <v>01002285-99</v>
          </cell>
          <cell r="B559" t="str">
            <v>TRANSISTOR  REF  10661001  PARA</v>
          </cell>
          <cell r="C559">
            <v>89900</v>
          </cell>
          <cell r="D559">
            <v>16</v>
          </cell>
        </row>
        <row r="560">
          <cell r="A560" t="str">
            <v>01002286</v>
          </cell>
          <cell r="B560" t="str">
            <v xml:space="preserve"> FIN  ACCESORIOS </v>
          </cell>
          <cell r="C560">
            <v>0</v>
          </cell>
          <cell r="D560">
            <v>16</v>
          </cell>
        </row>
        <row r="561">
          <cell r="A561" t="str">
            <v>01002290</v>
          </cell>
          <cell r="B561" t="str">
            <v>ELECTROCARDIOGRAFO 3 CANALES INTERPRETATIVO SHILLER AT1</v>
          </cell>
          <cell r="C561">
            <v>4400000</v>
          </cell>
          <cell r="D561">
            <v>16</v>
          </cell>
        </row>
        <row r="562">
          <cell r="A562" t="str">
            <v>01002290-00E</v>
          </cell>
          <cell r="B562" t="str">
            <v>ELECTROCARDIOGRAFO DE 3 CANALES</v>
          </cell>
          <cell r="C562">
            <v>38800</v>
          </cell>
          <cell r="D562">
            <v>16</v>
          </cell>
        </row>
        <row r="563">
          <cell r="A563" t="str">
            <v>01002290-01</v>
          </cell>
          <cell r="B563" t="str">
            <v>ELECTROCARDIOGRAFO DE 3 CANALES</v>
          </cell>
          <cell r="C563">
            <v>4045625</v>
          </cell>
          <cell r="D563">
            <v>16</v>
          </cell>
        </row>
        <row r="564">
          <cell r="A564" t="str">
            <v>01002290-02</v>
          </cell>
          <cell r="B564" t="str">
            <v>ACCESORIOS PARA ELECTROCARDIOGRAFOS</v>
          </cell>
          <cell r="C564">
            <v>0</v>
          </cell>
          <cell r="D564">
            <v>16</v>
          </cell>
        </row>
        <row r="565">
          <cell r="A565" t="str">
            <v>01002290-03</v>
          </cell>
          <cell r="B565" t="str">
            <v>ELECTROCARDIOGRAFO DE 3 CANALES</v>
          </cell>
          <cell r="C565">
            <v>67700</v>
          </cell>
          <cell r="D565">
            <v>16</v>
          </cell>
        </row>
        <row r="566">
          <cell r="A566" t="str">
            <v>01002290-04</v>
          </cell>
          <cell r="B566" t="str">
            <v>ACCESORIOS  PARA  ELECTROCARDIOGRAFO</v>
          </cell>
          <cell r="C566">
            <v>0</v>
          </cell>
          <cell r="D566" t="str">
            <v>No</v>
          </cell>
        </row>
        <row r="567">
          <cell r="A567" t="str">
            <v>01002290-05</v>
          </cell>
          <cell r="B567" t="str">
            <v>CABLE PARA PACIENTE</v>
          </cell>
          <cell r="C567">
            <v>8300</v>
          </cell>
          <cell r="D567">
            <v>16</v>
          </cell>
        </row>
        <row r="568">
          <cell r="A568" t="str">
            <v>01002290-10</v>
          </cell>
          <cell r="B568" t="str">
            <v>ELECTRODOS REUSABLES (JUEGO)</v>
          </cell>
          <cell r="C568">
            <v>4170</v>
          </cell>
          <cell r="D568">
            <v>16</v>
          </cell>
        </row>
        <row r="569">
          <cell r="A569" t="str">
            <v>01002290-50</v>
          </cell>
          <cell r="B569" t="str">
            <v>MALETIN VACIO PARA ELECTROCARDIOGRAFO</v>
          </cell>
          <cell r="C569">
            <v>95625</v>
          </cell>
          <cell r="D569">
            <v>16</v>
          </cell>
        </row>
        <row r="570">
          <cell r="A570" t="str">
            <v>01002290-60</v>
          </cell>
          <cell r="B570" t="str">
            <v>MEMORIA PARA ALMACENAMIENTO</v>
          </cell>
          <cell r="C570">
            <v>13500</v>
          </cell>
          <cell r="D570">
            <v>16</v>
          </cell>
        </row>
        <row r="571">
          <cell r="A571" t="str">
            <v>01002290-80</v>
          </cell>
          <cell r="B571" t="str">
            <v>PROGRAMA DE MEDIDAS E INTERPRETACION</v>
          </cell>
          <cell r="C571">
            <v>24000</v>
          </cell>
          <cell r="D571">
            <v>16</v>
          </cell>
        </row>
        <row r="572">
          <cell r="A572" t="str">
            <v>01002290-82</v>
          </cell>
          <cell r="B572" t="str">
            <v>PROGRAMA TROMBOLISIS</v>
          </cell>
          <cell r="C572">
            <v>8000</v>
          </cell>
          <cell r="D572">
            <v>16</v>
          </cell>
        </row>
        <row r="573">
          <cell r="A573" t="str">
            <v>01002290-84</v>
          </cell>
          <cell r="B573" t="str">
            <v>SOFTWARE    (PROGRAMA)</v>
          </cell>
          <cell r="C573">
            <v>14080</v>
          </cell>
          <cell r="D573">
            <v>16</v>
          </cell>
        </row>
        <row r="574">
          <cell r="A574" t="str">
            <v>01002290-90</v>
          </cell>
          <cell r="B574" t="str">
            <v xml:space="preserve"> FIN  ACCESORIOS </v>
          </cell>
          <cell r="C574">
            <v>0</v>
          </cell>
          <cell r="D574">
            <v>16</v>
          </cell>
        </row>
        <row r="575">
          <cell r="A575" t="str">
            <v>01002290-ES</v>
          </cell>
          <cell r="B575" t="str">
            <v>ELECTROCARDIOGRAFO DE 3 CANALES</v>
          </cell>
          <cell r="C575">
            <v>39500</v>
          </cell>
          <cell r="D575">
            <v>16</v>
          </cell>
        </row>
        <row r="576">
          <cell r="A576" t="str">
            <v>01002299-07</v>
          </cell>
          <cell r="B576" t="str">
            <v>ELECTROCARDIOGRAFO 3 CANALES MODELO</v>
          </cell>
          <cell r="C576">
            <v>0</v>
          </cell>
          <cell r="D576">
            <v>16</v>
          </cell>
        </row>
        <row r="577">
          <cell r="A577" t="str">
            <v>01002305</v>
          </cell>
          <cell r="B577" t="str">
            <v>ACCESORIOS PARA ELECTROCARDIOGRAFO</v>
          </cell>
          <cell r="C577">
            <v>0</v>
          </cell>
          <cell r="D577" t="str">
            <v>No</v>
          </cell>
        </row>
        <row r="578">
          <cell r="A578" t="str">
            <v>01002306-06</v>
          </cell>
          <cell r="B578" t="str">
            <v>BATERIA RECARGABLE EN NIQUEL CADMIO</v>
          </cell>
          <cell r="C578">
            <v>3650</v>
          </cell>
          <cell r="D578">
            <v>16</v>
          </cell>
        </row>
        <row r="579">
          <cell r="A579" t="str">
            <v>01002306-08</v>
          </cell>
          <cell r="B579" t="str">
            <v>BATERIA RECARGABLE EN NIQUEL CADMIO</v>
          </cell>
          <cell r="C579">
            <v>0</v>
          </cell>
          <cell r="D579">
            <v>16</v>
          </cell>
        </row>
        <row r="580">
          <cell r="A580" t="str">
            <v>01002306-10</v>
          </cell>
          <cell r="B580" t="str">
            <v>BATERIA RECARGABLE EN NIQUEL CADMIO</v>
          </cell>
          <cell r="C580">
            <v>0</v>
          </cell>
          <cell r="D580">
            <v>16</v>
          </cell>
        </row>
        <row r="581">
          <cell r="A581" t="str">
            <v>01002307</v>
          </cell>
          <cell r="B581" t="str">
            <v>CORREAS DE FIJACION PARA ELECTROCARDIO-</v>
          </cell>
          <cell r="C581">
            <v>10200</v>
          </cell>
          <cell r="D581">
            <v>16</v>
          </cell>
        </row>
        <row r="582">
          <cell r="A582" t="str">
            <v>01002308</v>
          </cell>
          <cell r="B582" t="str">
            <v>CABLE PARA PACIENTE ELECTROCARDIOGRAFO</v>
          </cell>
          <cell r="C582">
            <v>2970</v>
          </cell>
          <cell r="D582">
            <v>16</v>
          </cell>
        </row>
        <row r="583">
          <cell r="A583" t="str">
            <v>01002308-02</v>
          </cell>
          <cell r="B583" t="str">
            <v>CABLE PARA PACIENTE  REF 012-0700-00</v>
          </cell>
          <cell r="C583">
            <v>5240</v>
          </cell>
          <cell r="D583">
            <v>16</v>
          </cell>
        </row>
        <row r="584">
          <cell r="A584" t="str">
            <v>01002308-08</v>
          </cell>
          <cell r="B584" t="str">
            <v>ELECTRODOS REUSABLES (JUEGO TAMA¥O</v>
          </cell>
          <cell r="C584">
            <v>4350</v>
          </cell>
          <cell r="D584">
            <v>16</v>
          </cell>
        </row>
        <row r="585">
          <cell r="A585" t="str">
            <v>01002308-12</v>
          </cell>
          <cell r="B585" t="str">
            <v>ELECTRODOS REUSABLES (JUEGO TAMANO</v>
          </cell>
          <cell r="C585">
            <v>4350</v>
          </cell>
          <cell r="D585">
            <v>16</v>
          </cell>
        </row>
        <row r="586">
          <cell r="A586" t="str">
            <v>01002309-10</v>
          </cell>
          <cell r="B586" t="str">
            <v>PINZAS ADAPTADORAS ASTRO-TRACE UNIVERSAL</v>
          </cell>
          <cell r="C586">
            <v>0</v>
          </cell>
          <cell r="D586">
            <v>16</v>
          </cell>
        </row>
        <row r="587">
          <cell r="A587" t="str">
            <v>01002309-20</v>
          </cell>
          <cell r="B587" t="str">
            <v>CABEZA TERMICA PARA IMPRESION   REF</v>
          </cell>
          <cell r="C587">
            <v>10380</v>
          </cell>
          <cell r="D587">
            <v>16</v>
          </cell>
        </row>
        <row r="588">
          <cell r="A588" t="str">
            <v>01002311-90</v>
          </cell>
          <cell r="B588" t="str">
            <v xml:space="preserve"> FIN  ACCESORIOS </v>
          </cell>
          <cell r="C588">
            <v>0</v>
          </cell>
          <cell r="D588">
            <v>16</v>
          </cell>
        </row>
        <row r="589">
          <cell r="A589" t="str">
            <v>01002314</v>
          </cell>
          <cell r="B589" t="str">
            <v>EQUIPO DE RADIOCIRUGIA -PARA USO EN</v>
          </cell>
          <cell r="C589">
            <v>85000</v>
          </cell>
          <cell r="D589">
            <v>16</v>
          </cell>
        </row>
        <row r="590">
          <cell r="A590" t="str">
            <v>01002314-00</v>
          </cell>
          <cell r="B590" t="str">
            <v>ACCESORIOS</v>
          </cell>
          <cell r="C590">
            <v>0</v>
          </cell>
          <cell r="D590" t="str">
            <v>No</v>
          </cell>
        </row>
        <row r="591">
          <cell r="A591" t="str">
            <v>01002314-02</v>
          </cell>
          <cell r="B591" t="str">
            <v>ELECTRODO  LLETZ 116  REF W4</v>
          </cell>
          <cell r="C591">
            <v>6200</v>
          </cell>
          <cell r="D591">
            <v>16</v>
          </cell>
        </row>
        <row r="592">
          <cell r="A592" t="str">
            <v>01002314-04</v>
          </cell>
          <cell r="B592" t="str">
            <v>ELECTRODO  REF L7</v>
          </cell>
          <cell r="C592">
            <v>12000</v>
          </cell>
          <cell r="D592">
            <v>16</v>
          </cell>
        </row>
        <row r="593">
          <cell r="A593" t="str">
            <v>01002314-06</v>
          </cell>
          <cell r="B593" t="str">
            <v>ESPECULO VAGINAL REF H58</v>
          </cell>
          <cell r="C593">
            <v>6250</v>
          </cell>
          <cell r="D593">
            <v>16</v>
          </cell>
        </row>
        <row r="594">
          <cell r="A594" t="str">
            <v>01002314-08</v>
          </cell>
          <cell r="B594" t="str">
            <v>SEPARADOR DE PARED VAGINAL REF H69</v>
          </cell>
          <cell r="C594">
            <v>6950</v>
          </cell>
          <cell r="D594">
            <v>16</v>
          </cell>
        </row>
        <row r="595">
          <cell r="A595" t="str">
            <v>01002314-20</v>
          </cell>
          <cell r="B595" t="str">
            <v>PARA  OTROS  USOS</v>
          </cell>
          <cell r="C595">
            <v>0</v>
          </cell>
          <cell r="D595" t="str">
            <v>No</v>
          </cell>
        </row>
        <row r="596">
          <cell r="A596" t="str">
            <v>01002314-24</v>
          </cell>
          <cell r="B596" t="str">
            <v>CABLE BIPOLAR EN SILICONA REF JX</v>
          </cell>
          <cell r="C596">
            <v>1880</v>
          </cell>
          <cell r="D596">
            <v>16</v>
          </cell>
        </row>
        <row r="597">
          <cell r="A597" t="str">
            <v>01002314-28</v>
          </cell>
          <cell r="B597" t="str">
            <v>ELECTRODO STANDART REF S10</v>
          </cell>
          <cell r="C597">
            <v>4700</v>
          </cell>
          <cell r="D597">
            <v>16</v>
          </cell>
        </row>
        <row r="598">
          <cell r="A598" t="str">
            <v>01002314-40</v>
          </cell>
          <cell r="B598" t="str">
            <v>PIEZA DE MANO UNIVERSAL REF  H15</v>
          </cell>
          <cell r="C598">
            <v>4300</v>
          </cell>
          <cell r="D598">
            <v>16</v>
          </cell>
        </row>
        <row r="599">
          <cell r="A599" t="str">
            <v>01002314-46</v>
          </cell>
          <cell r="B599" t="str">
            <v>PINZA  ADSON  BIPOLAR REF J 1</v>
          </cell>
          <cell r="C599">
            <v>6100</v>
          </cell>
          <cell r="D599">
            <v>16</v>
          </cell>
        </row>
        <row r="600">
          <cell r="A600" t="str">
            <v>01002314-48</v>
          </cell>
          <cell r="B600" t="str">
            <v>PINZA  ADSON  BIPOLAR REF J 2</v>
          </cell>
          <cell r="C600">
            <v>8490</v>
          </cell>
          <cell r="D600">
            <v>16</v>
          </cell>
        </row>
        <row r="601">
          <cell r="A601" t="str">
            <v>01002314-50</v>
          </cell>
          <cell r="B601" t="str">
            <v>PINZA  ADSON  BIPOLAR REF J 3</v>
          </cell>
          <cell r="C601">
            <v>6400</v>
          </cell>
          <cell r="D601">
            <v>16</v>
          </cell>
        </row>
        <row r="602">
          <cell r="A602" t="str">
            <v>01002314-52</v>
          </cell>
          <cell r="B602" t="str">
            <v>PINZA BIPOLAR EN BAYONETA REF J 7</v>
          </cell>
          <cell r="C602">
            <v>6100</v>
          </cell>
          <cell r="D602">
            <v>16</v>
          </cell>
        </row>
        <row r="603">
          <cell r="A603" t="str">
            <v>01002314-54</v>
          </cell>
          <cell r="B603" t="str">
            <v>PINZA BIPOLAR RECTA REF J 10</v>
          </cell>
          <cell r="C603">
            <v>5900</v>
          </cell>
          <cell r="D603">
            <v>16</v>
          </cell>
        </row>
        <row r="604">
          <cell r="A604" t="str">
            <v>01002314-64</v>
          </cell>
          <cell r="B604" t="str">
            <v>PLACA CONDUCTORA (ANTENA)  REF H4</v>
          </cell>
          <cell r="C604">
            <v>2430</v>
          </cell>
          <cell r="D604">
            <v>16</v>
          </cell>
        </row>
        <row r="605">
          <cell r="A605" t="str">
            <v>01002314-90</v>
          </cell>
          <cell r="B605" t="str">
            <v>SUCCIONADOR VAPOR  VAC. REF VV</v>
          </cell>
          <cell r="C605">
            <v>42000</v>
          </cell>
          <cell r="D605">
            <v>16</v>
          </cell>
        </row>
        <row r="606">
          <cell r="A606" t="str">
            <v>01002314-99</v>
          </cell>
          <cell r="B606" t="str">
            <v xml:space="preserve"> FIN  ACCESORIOS </v>
          </cell>
          <cell r="C606">
            <v>0</v>
          </cell>
          <cell r="D606">
            <v>16</v>
          </cell>
        </row>
        <row r="607">
          <cell r="A607" t="str">
            <v>01002316</v>
          </cell>
          <cell r="B607" t="str">
            <v>EQUIPO DE ULTRASONIDO PARA FISIOTERAPIA</v>
          </cell>
          <cell r="C607">
            <v>35450</v>
          </cell>
          <cell r="D607">
            <v>16</v>
          </cell>
        </row>
        <row r="608">
          <cell r="A608" t="str">
            <v>01002317</v>
          </cell>
          <cell r="B608" t="str">
            <v>EQUIPO PORTATIL DE OXIGENOTERAPIA</v>
          </cell>
          <cell r="C608">
            <v>4700</v>
          </cell>
          <cell r="D608">
            <v>16</v>
          </cell>
        </row>
        <row r="609">
          <cell r="A609" t="str">
            <v>01002318</v>
          </cell>
          <cell r="B609" t="str">
            <v>EQUIPO PORTATIL DE OXIGENOTERAPIA</v>
          </cell>
          <cell r="C609">
            <v>4880</v>
          </cell>
          <cell r="D609">
            <v>16</v>
          </cell>
        </row>
        <row r="610">
          <cell r="A610" t="str">
            <v>01002319</v>
          </cell>
          <cell r="B610" t="str">
            <v xml:space="preserve"> ACCESORIOS  PARA  EQUIPOS  DE</v>
          </cell>
          <cell r="C610">
            <v>0</v>
          </cell>
          <cell r="D610" t="str">
            <v>No</v>
          </cell>
        </row>
        <row r="611">
          <cell r="A611" t="str">
            <v>01002319-10</v>
          </cell>
          <cell r="B611" t="str">
            <v>BOLSA CON SOPORTE PARA CARGARLA EN EL</v>
          </cell>
          <cell r="C611">
            <v>560</v>
          </cell>
          <cell r="D611">
            <v>16</v>
          </cell>
        </row>
        <row r="612">
          <cell r="A612" t="str">
            <v>01002319-15</v>
          </cell>
          <cell r="B612" t="str">
            <v>CARRO PARA TRANSPORTE</v>
          </cell>
          <cell r="C612">
            <v>670</v>
          </cell>
          <cell r="D612">
            <v>16</v>
          </cell>
        </row>
        <row r="613">
          <cell r="A613" t="str">
            <v>01002319-20</v>
          </cell>
          <cell r="B613" t="str">
            <v>CILINDRO DE ALUMINIO CAPACIDAD 415 LTS</v>
          </cell>
          <cell r="C613">
            <v>2150</v>
          </cell>
          <cell r="D613">
            <v>16</v>
          </cell>
        </row>
        <row r="614">
          <cell r="A614" t="str">
            <v>01002319-22</v>
          </cell>
          <cell r="B614" t="str">
            <v>CILINDRO DE ALUMINIO</v>
          </cell>
          <cell r="C614">
            <v>2250</v>
          </cell>
          <cell r="D614">
            <v>16</v>
          </cell>
        </row>
        <row r="615">
          <cell r="A615" t="str">
            <v>01002320</v>
          </cell>
          <cell r="B615" t="str">
            <v>EQUIPO DE INFUSION (PERICRANEAL) No.18</v>
          </cell>
          <cell r="C615">
            <v>603</v>
          </cell>
          <cell r="D615" t="str">
            <v>No</v>
          </cell>
        </row>
        <row r="616">
          <cell r="A616" t="str">
            <v>01002321</v>
          </cell>
          <cell r="B616" t="str">
            <v>EQUIPO DE INFUSION (PERICRANEAL) No.19</v>
          </cell>
          <cell r="C616">
            <v>603</v>
          </cell>
          <cell r="D616" t="str">
            <v>No</v>
          </cell>
        </row>
        <row r="617">
          <cell r="A617" t="str">
            <v>01002322</v>
          </cell>
          <cell r="B617" t="str">
            <v>EQUIPO DE INFUSION (PERICRANEAL) No.20</v>
          </cell>
          <cell r="C617">
            <v>603</v>
          </cell>
          <cell r="D617" t="str">
            <v>No</v>
          </cell>
        </row>
        <row r="618">
          <cell r="A618" t="str">
            <v>01002323</v>
          </cell>
          <cell r="B618" t="str">
            <v>EQUIPO DE INFUSION (PERICRANEAL) No.21</v>
          </cell>
          <cell r="C618">
            <v>603</v>
          </cell>
          <cell r="D618" t="str">
            <v>No</v>
          </cell>
        </row>
        <row r="619">
          <cell r="A619" t="str">
            <v>01002324</v>
          </cell>
          <cell r="B619" t="str">
            <v>EQUIPO DE INFUSION (PERICRANEAL) No.22</v>
          </cell>
          <cell r="C619">
            <v>603</v>
          </cell>
          <cell r="D619" t="str">
            <v>No</v>
          </cell>
        </row>
        <row r="620">
          <cell r="A620" t="str">
            <v>01002325</v>
          </cell>
          <cell r="B620" t="str">
            <v>EQUIPO DE INFUSION (PERICRANEAL) No.23</v>
          </cell>
          <cell r="C620">
            <v>603</v>
          </cell>
          <cell r="D620" t="str">
            <v>No</v>
          </cell>
        </row>
        <row r="621">
          <cell r="A621" t="str">
            <v>01002326</v>
          </cell>
          <cell r="B621" t="str">
            <v>EQUIPO DE INFUSION (PERICRANEAL) No.24</v>
          </cell>
          <cell r="C621">
            <v>603</v>
          </cell>
          <cell r="D621" t="str">
            <v>No</v>
          </cell>
        </row>
        <row r="622">
          <cell r="A622" t="str">
            <v>01002327</v>
          </cell>
          <cell r="B622" t="str">
            <v>EQUIPO DE INFUSION (PERICRANEAL) No.25</v>
          </cell>
          <cell r="C622">
            <v>603</v>
          </cell>
          <cell r="D622" t="str">
            <v>No</v>
          </cell>
        </row>
        <row r="623">
          <cell r="A623" t="str">
            <v>01002346</v>
          </cell>
          <cell r="B623" t="str">
            <v>EQUIPO DE MICROGOTEO SIN AGUJA</v>
          </cell>
          <cell r="C623">
            <v>1543</v>
          </cell>
          <cell r="D623" t="str">
            <v>No</v>
          </cell>
        </row>
        <row r="624">
          <cell r="A624" t="str">
            <v>01002347</v>
          </cell>
          <cell r="B624" t="str">
            <v>EQUIPO MACROGOTEO SIN AGUJA MARCA NIPRO</v>
          </cell>
          <cell r="C624">
            <v>850</v>
          </cell>
          <cell r="D624" t="str">
            <v>No</v>
          </cell>
        </row>
        <row r="625">
          <cell r="A625" t="str">
            <v>01002348</v>
          </cell>
          <cell r="B625" t="str">
            <v>EQUIPO DE VENOCLISIS MACROGOTEO SIN</v>
          </cell>
          <cell r="C625">
            <v>16</v>
          </cell>
          <cell r="D625" t="str">
            <v>No</v>
          </cell>
        </row>
        <row r="626">
          <cell r="A626" t="str">
            <v>01002349</v>
          </cell>
          <cell r="B626" t="str">
            <v>EQUIPO DE VENOCLISIS MACROGOTEO CON</v>
          </cell>
          <cell r="C626">
            <v>1240</v>
          </cell>
          <cell r="D626" t="str">
            <v>No</v>
          </cell>
        </row>
        <row r="627">
          <cell r="A627" t="str">
            <v>01002390</v>
          </cell>
          <cell r="B627" t="str">
            <v>EQUIPO PARA ADMINISTRAR SANGRE CON</v>
          </cell>
          <cell r="C627">
            <v>3970</v>
          </cell>
          <cell r="D627" t="str">
            <v>No</v>
          </cell>
        </row>
        <row r="628">
          <cell r="A628" t="str">
            <v>01002395</v>
          </cell>
          <cell r="B628" t="str">
            <v>CATETER PARA ANESTESIA EPIDURAL CONTINUA</v>
          </cell>
          <cell r="C628">
            <v>27600</v>
          </cell>
          <cell r="D628" t="str">
            <v>No</v>
          </cell>
        </row>
        <row r="629">
          <cell r="A629" t="str">
            <v>01002396</v>
          </cell>
          <cell r="B629" t="str">
            <v>CATETER PARA ANESTESIA EPIDURAL CONTINUA</v>
          </cell>
          <cell r="C629">
            <v>27600</v>
          </cell>
          <cell r="D629" t="str">
            <v>No</v>
          </cell>
        </row>
        <row r="630">
          <cell r="A630" t="str">
            <v>01002398</v>
          </cell>
          <cell r="B630" t="str">
            <v>EQUIPO PARA DESINFECCION DE LA PIEL</v>
          </cell>
          <cell r="C630">
            <v>3510</v>
          </cell>
          <cell r="D630" t="str">
            <v>No</v>
          </cell>
        </row>
        <row r="631">
          <cell r="A631" t="str">
            <v>01002400</v>
          </cell>
          <cell r="B631" t="str">
            <v>EQUIPO PARA PREVENCION DE LA TROMBOSIS</v>
          </cell>
          <cell r="C631">
            <v>18000</v>
          </cell>
          <cell r="D631">
            <v>16</v>
          </cell>
        </row>
        <row r="632">
          <cell r="A632" t="str">
            <v>01002404</v>
          </cell>
          <cell r="B632" t="str">
            <v xml:space="preserve"> A C C E S O R I O S </v>
          </cell>
          <cell r="C632">
            <v>0</v>
          </cell>
          <cell r="D632" t="str">
            <v>No</v>
          </cell>
        </row>
        <row r="633">
          <cell r="A633" t="str">
            <v>01002405</v>
          </cell>
          <cell r="B633" t="str">
            <v>TUBOS CONECTORES</v>
          </cell>
          <cell r="C633">
            <v>1020</v>
          </cell>
          <cell r="D633">
            <v>16</v>
          </cell>
        </row>
        <row r="634">
          <cell r="A634" t="str">
            <v>01002406</v>
          </cell>
          <cell r="B634" t="str">
            <v>TORNIQUETE-VESTIMENTA DE PANTORRILLA</v>
          </cell>
          <cell r="C634">
            <v>900</v>
          </cell>
          <cell r="D634">
            <v>16</v>
          </cell>
        </row>
        <row r="635">
          <cell r="A635" t="str">
            <v>01002407</v>
          </cell>
          <cell r="B635" t="str">
            <v>TORNIQUETE-VESTIMENTA DE MUSLO</v>
          </cell>
          <cell r="C635">
            <v>1300</v>
          </cell>
          <cell r="D635">
            <v>16</v>
          </cell>
        </row>
        <row r="636">
          <cell r="A636" t="str">
            <v>01002410</v>
          </cell>
          <cell r="B636" t="str">
            <v>ELECTRODO P/MONITOREO GRAL PAQ X 30 UN NEONATAL KENDALL</v>
          </cell>
          <cell r="C636">
            <v>31500</v>
          </cell>
          <cell r="D636">
            <v>16</v>
          </cell>
        </row>
        <row r="637">
          <cell r="A637" t="str">
            <v>01002411</v>
          </cell>
          <cell r="B637" t="str">
            <v>ELECTRODO P/MONITOREO GRAL PAQ X 100 UN ADULTO KENDALL</v>
          </cell>
          <cell r="C637">
            <v>27800</v>
          </cell>
          <cell r="D637">
            <v>16</v>
          </cell>
        </row>
        <row r="638">
          <cell r="A638" t="str">
            <v>01002413</v>
          </cell>
          <cell r="B638" t="str">
            <v>ELECTRODO P/MONITORIZ.ELECTROCARD.RF.2223 PAQ/50 UN 3M</v>
          </cell>
          <cell r="C638">
            <v>13320</v>
          </cell>
          <cell r="D638">
            <v>16</v>
          </cell>
        </row>
        <row r="639">
          <cell r="A639" t="str">
            <v>01002415</v>
          </cell>
          <cell r="B639" t="str">
            <v>ELECTRODO P/MONITOREO ADULTO PAQ X 50 UN RF.2239 3M</v>
          </cell>
          <cell r="C639">
            <v>52110</v>
          </cell>
          <cell r="D639">
            <v>16</v>
          </cell>
        </row>
        <row r="640">
          <cell r="A640" t="str">
            <v>01002417</v>
          </cell>
          <cell r="B640" t="str">
            <v>ELECTRODO P/MONITOREO NIÑO PAQ X 25 UN RF.2248 3M</v>
          </cell>
          <cell r="C640">
            <v>46040</v>
          </cell>
          <cell r="D640">
            <v>16</v>
          </cell>
        </row>
        <row r="641">
          <cell r="A641" t="str">
            <v>01002428</v>
          </cell>
          <cell r="B641" t="str">
            <v>ESPARADRAPO TIPO HOSPITALARIO COLOR</v>
          </cell>
          <cell r="C641">
            <v>44798</v>
          </cell>
          <cell r="D641" t="str">
            <v>No</v>
          </cell>
        </row>
        <row r="642">
          <cell r="A642" t="str">
            <v>01002429</v>
          </cell>
          <cell r="B642" t="str">
            <v>ESPARADRAPO TIPO HOSPITALARIO COLOR</v>
          </cell>
          <cell r="C642">
            <v>44012</v>
          </cell>
          <cell r="D642" t="str">
            <v>No</v>
          </cell>
        </row>
        <row r="643">
          <cell r="A643" t="str">
            <v>01002430</v>
          </cell>
          <cell r="B643" t="str">
            <v>ESPARADRAPO DE TELA TIPO HOSPITALARIO LEUKOPLAST</v>
          </cell>
          <cell r="C643">
            <v>48000</v>
          </cell>
          <cell r="D643" t="str">
            <v>No</v>
          </cell>
        </row>
        <row r="644">
          <cell r="A644" t="str">
            <v>01002431</v>
          </cell>
          <cell r="B644" t="str">
            <v>ESPARADRAPO DE TELA TIPO HOSPITALARIO</v>
          </cell>
          <cell r="C644">
            <v>37910</v>
          </cell>
          <cell r="D644" t="str">
            <v>No</v>
          </cell>
        </row>
        <row r="645">
          <cell r="A645" t="str">
            <v>01002432</v>
          </cell>
          <cell r="B645" t="str">
            <v>ESPARADRAPO ELASTICO HIPOALERGENICO DE</v>
          </cell>
          <cell r="C645">
            <v>25395</v>
          </cell>
          <cell r="D645" t="str">
            <v>No</v>
          </cell>
        </row>
        <row r="646">
          <cell r="A646" t="str">
            <v>01002432-01</v>
          </cell>
          <cell r="B646" t="str">
            <v>ESPARADRAPO ELASTICO HIPOALERGENICO DE</v>
          </cell>
          <cell r="C646">
            <v>42340</v>
          </cell>
          <cell r="D646" t="str">
            <v>No</v>
          </cell>
        </row>
        <row r="647">
          <cell r="A647" t="str">
            <v>01002432-02</v>
          </cell>
          <cell r="B647" t="str">
            <v>ESPARADRAPO ELASTICO HIPOALERGENICO DE</v>
          </cell>
          <cell r="C647">
            <v>61070</v>
          </cell>
          <cell r="D647" t="str">
            <v>No</v>
          </cell>
        </row>
        <row r="648">
          <cell r="A648" t="str">
            <v>01002432-03</v>
          </cell>
          <cell r="B648" t="str">
            <v>ESPARADRAPO ELASTICO HIPOALERGENICO DE</v>
          </cell>
          <cell r="C648">
            <v>21182</v>
          </cell>
          <cell r="D648" t="str">
            <v>No</v>
          </cell>
        </row>
        <row r="649">
          <cell r="A649" t="str">
            <v>01002437</v>
          </cell>
          <cell r="B649" t="str">
            <v>ESPARADRAPO DE 12 x 10 YARDAS BLANCO</v>
          </cell>
          <cell r="C649">
            <v>35279</v>
          </cell>
          <cell r="D649" t="str">
            <v>No</v>
          </cell>
        </row>
        <row r="650">
          <cell r="A650" t="str">
            <v>01002438</v>
          </cell>
          <cell r="B650" t="str">
            <v>ESPARADRAPO DE 1 x 10 YARDAS BLANCO</v>
          </cell>
          <cell r="C650">
            <v>35279</v>
          </cell>
          <cell r="D650" t="str">
            <v>No</v>
          </cell>
        </row>
        <row r="651">
          <cell r="A651" t="str">
            <v>01002439</v>
          </cell>
          <cell r="B651" t="str">
            <v>ESPARADRAPO DE 2 x 10 YARDAS BLANCO</v>
          </cell>
          <cell r="C651">
            <v>35279</v>
          </cell>
          <cell r="D651" t="str">
            <v>No</v>
          </cell>
        </row>
        <row r="652">
          <cell r="A652" t="str">
            <v>01002440</v>
          </cell>
          <cell r="B652" t="str">
            <v>ESPARADRAPO DE 3 x 10 YARDAS BLANCO</v>
          </cell>
          <cell r="C652">
            <v>35279</v>
          </cell>
          <cell r="D652" t="str">
            <v>No</v>
          </cell>
        </row>
        <row r="653">
          <cell r="A653" t="str">
            <v>01002445</v>
          </cell>
          <cell r="B653" t="str">
            <v>ESPARADRAPO MICROPORE PIEL DE 1/2 PULGADA CJ X 24 ROLL</v>
          </cell>
          <cell r="C653">
            <v>40000</v>
          </cell>
          <cell r="D653" t="str">
            <v>No</v>
          </cell>
        </row>
        <row r="654">
          <cell r="A654" t="str">
            <v>01002446</v>
          </cell>
          <cell r="B654" t="str">
            <v>ESPARADRAPO MICROPORE PIEL DE 1 PULG. ROLLO "HIPOALERC"</v>
          </cell>
          <cell r="C654">
            <v>2500</v>
          </cell>
          <cell r="D654" t="str">
            <v>No</v>
          </cell>
        </row>
        <row r="655">
          <cell r="A655" t="str">
            <v>01002447</v>
          </cell>
          <cell r="B655" t="str">
            <v>ESPARADRAPO MICROPORE PIEL DE 2 PULGADAS CJ X 6 ROLL</v>
          </cell>
          <cell r="C655">
            <v>35000</v>
          </cell>
          <cell r="D655" t="str">
            <v>No</v>
          </cell>
        </row>
        <row r="656">
          <cell r="A656" t="str">
            <v>01002447-02</v>
          </cell>
          <cell r="B656" t="str">
            <v>ESPARADRAPO MICROPORE COLOR PIEL</v>
          </cell>
          <cell r="C656">
            <v>3690</v>
          </cell>
          <cell r="D656" t="str">
            <v>No</v>
          </cell>
        </row>
        <row r="657">
          <cell r="A657" t="str">
            <v>01002447-04</v>
          </cell>
          <cell r="B657" t="str">
            <v>ESPARADRAPO MICROPORE COLOR PIEL</v>
          </cell>
          <cell r="C657">
            <v>5522</v>
          </cell>
          <cell r="D657" t="str">
            <v>No</v>
          </cell>
        </row>
        <row r="658">
          <cell r="A658" t="str">
            <v>01002447-06</v>
          </cell>
          <cell r="B658" t="str">
            <v>ESPARADRAPO MICROPORE COLOR PIEL</v>
          </cell>
          <cell r="C658">
            <v>9083</v>
          </cell>
          <cell r="D658" t="str">
            <v>No</v>
          </cell>
        </row>
        <row r="659">
          <cell r="A659" t="str">
            <v>01002453</v>
          </cell>
          <cell r="B659" t="str">
            <v>ESPARADRAPO DE 12 x 10 YARDAS</v>
          </cell>
          <cell r="C659">
            <v>56428</v>
          </cell>
          <cell r="D659" t="str">
            <v>No</v>
          </cell>
        </row>
        <row r="660">
          <cell r="A660" t="str">
            <v>01002454</v>
          </cell>
          <cell r="B660" t="str">
            <v>ESPARADRAPO DE 1 x 10 YARDAS</v>
          </cell>
          <cell r="C660">
            <v>56428</v>
          </cell>
          <cell r="D660" t="str">
            <v>No</v>
          </cell>
        </row>
        <row r="661">
          <cell r="A661" t="str">
            <v>01002455</v>
          </cell>
          <cell r="B661" t="str">
            <v>ESPARADRAPO DE 2 x 10 YARDAS</v>
          </cell>
          <cell r="C661">
            <v>56428</v>
          </cell>
          <cell r="D661" t="str">
            <v>No</v>
          </cell>
        </row>
        <row r="662">
          <cell r="A662" t="str">
            <v>01002456</v>
          </cell>
          <cell r="B662" t="str">
            <v>ESPARADRAPO DE 3 x 10 YARDAS</v>
          </cell>
          <cell r="C662">
            <v>56428</v>
          </cell>
          <cell r="D662" t="str">
            <v>No</v>
          </cell>
        </row>
        <row r="663">
          <cell r="A663" t="str">
            <v>01002500</v>
          </cell>
          <cell r="B663" t="str">
            <v>ESPECULOS PARA OTOSCOPIO EN POLIPROPI-</v>
          </cell>
          <cell r="C663">
            <v>16500</v>
          </cell>
          <cell r="D663">
            <v>16</v>
          </cell>
        </row>
        <row r="664">
          <cell r="A664" t="str">
            <v>01002510</v>
          </cell>
          <cell r="B664" t="str">
            <v>E P I S C O P E MARCA WELCH ALLYN U.S.A</v>
          </cell>
          <cell r="C664">
            <v>12000</v>
          </cell>
          <cell r="D664">
            <v>16</v>
          </cell>
        </row>
        <row r="665">
          <cell r="A665" t="str">
            <v>01002521</v>
          </cell>
          <cell r="B665" t="str">
            <v>ESPEJO FRONTAL DE 9 CMS. 0. CINTA EN</v>
          </cell>
          <cell r="C665">
            <v>78800</v>
          </cell>
          <cell r="D665">
            <v>16</v>
          </cell>
        </row>
        <row r="666">
          <cell r="A666" t="str">
            <v>01002522</v>
          </cell>
          <cell r="B666" t="str">
            <v>ESPEJO FRONTAL DE 9CMS. 0. CINTA EN</v>
          </cell>
          <cell r="C666">
            <v>81400</v>
          </cell>
          <cell r="D666">
            <v>16</v>
          </cell>
        </row>
        <row r="667">
          <cell r="A667" t="str">
            <v>01002523</v>
          </cell>
          <cell r="B667" t="str">
            <v>ESPIROMETRO SPIROVIT  SP-1  REF</v>
          </cell>
          <cell r="C667">
            <v>75000</v>
          </cell>
          <cell r="D667">
            <v>16</v>
          </cell>
        </row>
        <row r="668">
          <cell r="A668" t="str">
            <v>01002523-02</v>
          </cell>
          <cell r="B668" t="str">
            <v>ESPIROMETRO SPIROVIT  SP-1  REF</v>
          </cell>
          <cell r="C668">
            <v>96000</v>
          </cell>
          <cell r="D668">
            <v>16</v>
          </cell>
        </row>
        <row r="669">
          <cell r="A669" t="str">
            <v>01002523-20</v>
          </cell>
          <cell r="B669" t="str">
            <v>ACCESORIOS  PARA ESPIROMETRO</v>
          </cell>
          <cell r="C669">
            <v>0</v>
          </cell>
          <cell r="D669" t="str">
            <v>No</v>
          </cell>
        </row>
        <row r="670">
          <cell r="A670" t="str">
            <v>01002523-22</v>
          </cell>
          <cell r="B670" t="str">
            <v>ADAPTADOR  REF  4.430181</v>
          </cell>
          <cell r="C670">
            <v>550</v>
          </cell>
          <cell r="D670">
            <v>16</v>
          </cell>
        </row>
        <row r="671">
          <cell r="A671" t="str">
            <v>01002523-26</v>
          </cell>
          <cell r="B671" t="str">
            <v>BOQUILLA PLASTICA  REF  2.100077</v>
          </cell>
          <cell r="C671">
            <v>850</v>
          </cell>
          <cell r="D671">
            <v>16</v>
          </cell>
        </row>
        <row r="672">
          <cell r="A672" t="str">
            <v>01002523-28</v>
          </cell>
          <cell r="B672" t="str">
            <v>BOQUILLAS EN CARTON  MARCA  KRAMER</v>
          </cell>
          <cell r="C672">
            <v>23100</v>
          </cell>
          <cell r="D672">
            <v>16</v>
          </cell>
        </row>
        <row r="673">
          <cell r="A673" t="str">
            <v>01002523-32</v>
          </cell>
          <cell r="B673" t="str">
            <v>FILTRO  (MEMBRANA)  DESECHABLE</v>
          </cell>
          <cell r="C673">
            <v>1680</v>
          </cell>
          <cell r="D673">
            <v>16</v>
          </cell>
        </row>
        <row r="674">
          <cell r="A674" t="str">
            <v>01002523-42</v>
          </cell>
          <cell r="B674" t="str">
            <v>JERINGA DE CALIBRACION  REF  2.100027</v>
          </cell>
          <cell r="C674">
            <v>11500</v>
          </cell>
          <cell r="D674">
            <v>16</v>
          </cell>
        </row>
        <row r="675">
          <cell r="A675" t="str">
            <v>01002523-60</v>
          </cell>
          <cell r="B675" t="str">
            <v>PINZA (CLIP) PARA NARIZ  REF  2100084</v>
          </cell>
          <cell r="C675">
            <v>70</v>
          </cell>
          <cell r="D675">
            <v>16</v>
          </cell>
        </row>
        <row r="676">
          <cell r="A676" t="str">
            <v>01002523-80</v>
          </cell>
          <cell r="B676" t="str">
            <v>SENSOR NEUMOTACOGRAFO REF  SP-20</v>
          </cell>
          <cell r="C676">
            <v>0</v>
          </cell>
          <cell r="D676">
            <v>16</v>
          </cell>
        </row>
        <row r="677">
          <cell r="A677" t="str">
            <v>01002524</v>
          </cell>
          <cell r="B677" t="str">
            <v>ESPIROMETRO (ESPIROTEST)  REF  5260</v>
          </cell>
          <cell r="C677">
            <v>436500</v>
          </cell>
          <cell r="D677">
            <v>16</v>
          </cell>
        </row>
        <row r="678">
          <cell r="A678" t="str">
            <v>01002524-20</v>
          </cell>
          <cell r="B678" t="str">
            <v>ACCESORIOS  PARA ESPIROMETRO</v>
          </cell>
          <cell r="C678">
            <v>0</v>
          </cell>
          <cell r="D678" t="str">
            <v>No</v>
          </cell>
        </row>
        <row r="679">
          <cell r="A679" t="str">
            <v>01002524-26</v>
          </cell>
          <cell r="B679" t="str">
            <v>BOQUILLA PLASTICA  REF  11230</v>
          </cell>
          <cell r="C679">
            <v>49990</v>
          </cell>
          <cell r="D679">
            <v>16</v>
          </cell>
        </row>
        <row r="680">
          <cell r="A680" t="str">
            <v>01002525</v>
          </cell>
          <cell r="B680" t="str">
            <v>ESTETOSCOPIO DE PINARD EN MADERA.</v>
          </cell>
          <cell r="C680">
            <v>4600</v>
          </cell>
          <cell r="D680">
            <v>16</v>
          </cell>
        </row>
        <row r="681">
          <cell r="A681" t="str">
            <v>01002533-04</v>
          </cell>
          <cell r="B681" t="str">
            <v>ESTILETE  PARA INTUBACION PEDIATRICO</v>
          </cell>
          <cell r="C681">
            <v>70</v>
          </cell>
          <cell r="D681">
            <v>16</v>
          </cell>
        </row>
        <row r="682">
          <cell r="A682" t="str">
            <v>01002533-12</v>
          </cell>
          <cell r="B682" t="str">
            <v>ESTILETE  PARA INTUBACION  ADULTO</v>
          </cell>
          <cell r="C682">
            <v>70</v>
          </cell>
          <cell r="D682">
            <v>16</v>
          </cell>
        </row>
        <row r="683">
          <cell r="A683" t="str">
            <v>01002533-20</v>
          </cell>
          <cell r="B683" t="str">
            <v>ESTILETE PARA INTUBACION AROTRAQUEAL Y</v>
          </cell>
          <cell r="C683">
            <v>0</v>
          </cell>
          <cell r="D683">
            <v>16</v>
          </cell>
        </row>
        <row r="684">
          <cell r="A684" t="str">
            <v>01002534</v>
          </cell>
          <cell r="B684" t="str">
            <v xml:space="preserve"> E S T R A B I S M O S C O P I O </v>
          </cell>
          <cell r="C684">
            <v>6200</v>
          </cell>
          <cell r="D684">
            <v>16</v>
          </cell>
        </row>
        <row r="685">
          <cell r="A685" t="str">
            <v>01002535</v>
          </cell>
          <cell r="C685">
            <v>0</v>
          </cell>
        </row>
        <row r="686">
          <cell r="A686" t="str">
            <v>01002555</v>
          </cell>
          <cell r="B686" t="str">
            <v>ESTUCHE PARA DIAGNOSTICO DE LOS SENTIDOS</v>
          </cell>
          <cell r="C686">
            <v>376800</v>
          </cell>
          <cell r="D686">
            <v>16</v>
          </cell>
        </row>
        <row r="687">
          <cell r="A687" t="str">
            <v>01002555-80</v>
          </cell>
          <cell r="B687" t="str">
            <v>ESTUCHE PARA DIAGNOSTICO DE LOS SENTIDOS</v>
          </cell>
          <cell r="C687">
            <v>2453500</v>
          </cell>
          <cell r="D687">
            <v>16</v>
          </cell>
        </row>
        <row r="688">
          <cell r="A688" t="str">
            <v>01002556</v>
          </cell>
          <cell r="B688" t="str">
            <v>ESTUCHE PARA DIAGNOSTICO DE LOS SENTIDOS</v>
          </cell>
          <cell r="C688">
            <v>2169200</v>
          </cell>
          <cell r="D688">
            <v>16</v>
          </cell>
        </row>
        <row r="689">
          <cell r="A689" t="str">
            <v>01002557</v>
          </cell>
          <cell r="B689" t="str">
            <v>ESTUCHE PARA DIAGNOSTICO DE LOS SENTIDOS</v>
          </cell>
          <cell r="C689">
            <v>24980</v>
          </cell>
          <cell r="D689">
            <v>16</v>
          </cell>
        </row>
        <row r="690">
          <cell r="A690" t="str">
            <v>01002558</v>
          </cell>
          <cell r="B690" t="str">
            <v>ESTUCHE PARA DIAGNOSTICO DE LOS SENTIDOS</v>
          </cell>
          <cell r="C690">
            <v>2077300</v>
          </cell>
          <cell r="D690">
            <v>16</v>
          </cell>
        </row>
        <row r="691">
          <cell r="A691" t="str">
            <v>01002559</v>
          </cell>
          <cell r="B691" t="str">
            <v>ESTUCHE PARA DIAGNOSTICO DE LOS SENTIDOS</v>
          </cell>
          <cell r="C691">
            <v>2088300</v>
          </cell>
          <cell r="D691">
            <v>16</v>
          </cell>
        </row>
        <row r="692">
          <cell r="A692" t="str">
            <v>01002560</v>
          </cell>
          <cell r="B692" t="str">
            <v>ESTUCHE PARA DIAGNOSTICO DE LOS SENTIDOS</v>
          </cell>
          <cell r="C692">
            <v>1996400</v>
          </cell>
          <cell r="D692">
            <v>16</v>
          </cell>
        </row>
        <row r="693">
          <cell r="A693" t="str">
            <v>01002561</v>
          </cell>
          <cell r="B693" t="str">
            <v>ESTUCHE PARA DIAGNOSTICO DE LOS SENTIDOS</v>
          </cell>
          <cell r="C693">
            <v>1801900</v>
          </cell>
          <cell r="D693">
            <v>16</v>
          </cell>
        </row>
        <row r="694">
          <cell r="A694" t="str">
            <v>01002562</v>
          </cell>
          <cell r="B694" t="str">
            <v>ESTUCHE PARA DIAGNOSTICO DE LOS SENTIDOS</v>
          </cell>
          <cell r="C694">
            <v>1629100</v>
          </cell>
          <cell r="D694">
            <v>16</v>
          </cell>
        </row>
        <row r="695">
          <cell r="A695" t="str">
            <v>01002563</v>
          </cell>
          <cell r="B695" t="str">
            <v xml:space="preserve"> A C C E S O R I O S </v>
          </cell>
          <cell r="C695">
            <v>0</v>
          </cell>
          <cell r="D695" t="str">
            <v>No</v>
          </cell>
        </row>
        <row r="696">
          <cell r="A696" t="str">
            <v>01002564</v>
          </cell>
          <cell r="B696" t="str">
            <v>DISPENSADOR KLEENSPEC PLUS</v>
          </cell>
          <cell r="C696">
            <v>80900</v>
          </cell>
          <cell r="D696">
            <v>16</v>
          </cell>
        </row>
        <row r="697">
          <cell r="A697" t="str">
            <v>01002564-02</v>
          </cell>
          <cell r="B697" t="str">
            <v>DISPENSADOR KLEEN SPEC-PLUS  REF</v>
          </cell>
          <cell r="C697">
            <v>80900</v>
          </cell>
          <cell r="D697">
            <v>16</v>
          </cell>
        </row>
        <row r="698">
          <cell r="A698" t="str">
            <v>01002565</v>
          </cell>
          <cell r="B698" t="str">
            <v>AROS DE BLOQUEO (JUEGO POR 2 PIEZAS).</v>
          </cell>
          <cell r="C698">
            <v>760</v>
          </cell>
          <cell r="D698">
            <v>16</v>
          </cell>
        </row>
        <row r="699">
          <cell r="A699" t="str">
            <v>01002565-60</v>
          </cell>
          <cell r="B699" t="str">
            <v>PANEL (TABLERO) PARA MONTAJE DE</v>
          </cell>
          <cell r="C699">
            <v>46200</v>
          </cell>
          <cell r="D699">
            <v>16</v>
          </cell>
        </row>
        <row r="700">
          <cell r="A700" t="str">
            <v>01002566</v>
          </cell>
          <cell r="B700" t="str">
            <v>TENSIOMETRO DE ANEROIDESMODELO DE PARED</v>
          </cell>
          <cell r="C700">
            <v>367300</v>
          </cell>
          <cell r="D700">
            <v>16</v>
          </cell>
        </row>
        <row r="701">
          <cell r="A701" t="str">
            <v>01002566-04</v>
          </cell>
          <cell r="B701" t="str">
            <v>TERCER MODULO DE MANGO SIN CABEZA</v>
          </cell>
          <cell r="C701">
            <v>328800</v>
          </cell>
          <cell r="D701">
            <v>16</v>
          </cell>
        </row>
        <row r="702">
          <cell r="A702" t="str">
            <v>01002566-10</v>
          </cell>
          <cell r="B702" t="str">
            <v>TERMOMETRO DIGITAL</v>
          </cell>
          <cell r="C702">
            <v>3300</v>
          </cell>
          <cell r="D702">
            <v>16</v>
          </cell>
        </row>
        <row r="703">
          <cell r="A703" t="str">
            <v>01002567</v>
          </cell>
          <cell r="B703" t="str">
            <v>TRANSFORMADOR DE PARED DE 3.5 V MARCA</v>
          </cell>
          <cell r="C703">
            <v>10390</v>
          </cell>
          <cell r="D703">
            <v>16</v>
          </cell>
        </row>
        <row r="704">
          <cell r="A704" t="str">
            <v>01002568</v>
          </cell>
          <cell r="B704" t="str">
            <v>TRANSFORMADOR DE PARED DE 3.5 V MARCA</v>
          </cell>
          <cell r="C704">
            <v>947100</v>
          </cell>
          <cell r="D704">
            <v>16</v>
          </cell>
        </row>
        <row r="705">
          <cell r="A705" t="str">
            <v>01002569</v>
          </cell>
          <cell r="B705" t="str">
            <v>OFTALMOSCOPIO (SOLO CABEZA) CON SISTEMA</v>
          </cell>
          <cell r="C705">
            <v>4220</v>
          </cell>
          <cell r="D705">
            <v>16</v>
          </cell>
        </row>
        <row r="706">
          <cell r="A706" t="str">
            <v>01002570</v>
          </cell>
          <cell r="B706" t="str">
            <v>OTOSCOPIO HALOGENO (SOLO CABEZA) DE</v>
          </cell>
          <cell r="C706">
            <v>2600</v>
          </cell>
          <cell r="D706">
            <v>16</v>
          </cell>
        </row>
        <row r="707">
          <cell r="A707" t="str">
            <v>01002570-90</v>
          </cell>
          <cell r="B707" t="str">
            <v>FIN ACCESORIOS</v>
          </cell>
          <cell r="C707">
            <v>0</v>
          </cell>
          <cell r="D707" t="str">
            <v>No</v>
          </cell>
        </row>
        <row r="708">
          <cell r="A708" t="str">
            <v>01002571</v>
          </cell>
          <cell r="B708" t="str">
            <v>ESTUCHE PARA DIAGNOSTICO DE LOS SENTIDOS</v>
          </cell>
          <cell r="C708">
            <v>2920</v>
          </cell>
          <cell r="D708">
            <v>16</v>
          </cell>
        </row>
        <row r="709">
          <cell r="A709" t="str">
            <v>01002571-02</v>
          </cell>
          <cell r="B709" t="str">
            <v>ESTUCHE PARA DIAGNOSTICO DE LOS SENTIDOS</v>
          </cell>
          <cell r="C709">
            <v>362600</v>
          </cell>
          <cell r="D709">
            <v>16</v>
          </cell>
        </row>
        <row r="710">
          <cell r="A710" t="str">
            <v>01002572</v>
          </cell>
          <cell r="B710" t="str">
            <v>ESTUCHE PARA DIAGNOSTICO DE LOS SENTIDOS</v>
          </cell>
          <cell r="C710">
            <v>6000</v>
          </cell>
          <cell r="D710">
            <v>16</v>
          </cell>
        </row>
        <row r="711">
          <cell r="A711" t="str">
            <v>01002573</v>
          </cell>
          <cell r="B711" t="str">
            <v>ESTUCHE PARA DIAGNOSTICO DE LOS SENTIDOS</v>
          </cell>
          <cell r="C711">
            <v>1129200</v>
          </cell>
          <cell r="D711">
            <v>16</v>
          </cell>
        </row>
        <row r="712">
          <cell r="A712" t="str">
            <v>01002573-02</v>
          </cell>
          <cell r="B712" t="str">
            <v>ESTUCHE PARA DIAGNOSTICO DE LOS SENTIDOS</v>
          </cell>
          <cell r="C712">
            <v>1700800</v>
          </cell>
          <cell r="D712">
            <v>16</v>
          </cell>
        </row>
        <row r="713">
          <cell r="A713" t="str">
            <v>01002574</v>
          </cell>
          <cell r="B713" t="str">
            <v>ESTUCHE PARA DIAGNOSTICO DE LOS SENTIDOS</v>
          </cell>
          <cell r="C713">
            <v>705600</v>
          </cell>
          <cell r="D713">
            <v>16</v>
          </cell>
        </row>
        <row r="714">
          <cell r="A714" t="str">
            <v>01002574-02</v>
          </cell>
          <cell r="B714" t="str">
            <v>ESTUCHE PARA DIAGNOSTICO DE LOS SENTIDOS</v>
          </cell>
          <cell r="C714">
            <v>1679700</v>
          </cell>
          <cell r="D714">
            <v>16</v>
          </cell>
        </row>
        <row r="715">
          <cell r="A715" t="str">
            <v>01002575</v>
          </cell>
          <cell r="B715" t="str">
            <v>ESTUCHE PARA DIAGNOSTICO DE LOS SENTIDOS</v>
          </cell>
          <cell r="C715">
            <v>1102800</v>
          </cell>
          <cell r="D715">
            <v>16</v>
          </cell>
        </row>
        <row r="716">
          <cell r="A716" t="str">
            <v>01002575-02</v>
          </cell>
          <cell r="B716" t="str">
            <v>ESTUCHE PARA DIAGNOSTICO DE LOS SENTIDOS</v>
          </cell>
          <cell r="C716">
            <v>1644200</v>
          </cell>
          <cell r="D716">
            <v>16</v>
          </cell>
        </row>
        <row r="717">
          <cell r="A717" t="str">
            <v>01002576</v>
          </cell>
          <cell r="B717" t="str">
            <v>ESTUCHE PARA ORGANOS DE LOS SENTIDOS</v>
          </cell>
          <cell r="C717">
            <v>20820</v>
          </cell>
          <cell r="D717">
            <v>16</v>
          </cell>
        </row>
        <row r="718">
          <cell r="A718" t="str">
            <v>01002577</v>
          </cell>
          <cell r="B718" t="str">
            <v>ESTUCHE PARA DIAGNOSTICO DE LOS SENTIDOS</v>
          </cell>
          <cell r="C718">
            <v>15030</v>
          </cell>
          <cell r="D718">
            <v>16</v>
          </cell>
        </row>
        <row r="719">
          <cell r="A719" t="str">
            <v>01002579</v>
          </cell>
          <cell r="C719">
            <v>0</v>
          </cell>
        </row>
        <row r="720">
          <cell r="A720" t="str">
            <v>01002582</v>
          </cell>
          <cell r="B720" t="str">
            <v>ESTUCHE VACIO REF 05242 MARCA</v>
          </cell>
          <cell r="C720">
            <v>81800</v>
          </cell>
          <cell r="D720">
            <v>16</v>
          </cell>
        </row>
        <row r="721">
          <cell r="A721" t="str">
            <v>01002583</v>
          </cell>
          <cell r="B721" t="str">
            <v>ESTUCHE VACIO  REF  05259</v>
          </cell>
          <cell r="C721">
            <v>81800</v>
          </cell>
          <cell r="D721">
            <v>16</v>
          </cell>
        </row>
        <row r="722">
          <cell r="A722" t="str">
            <v>01002600</v>
          </cell>
          <cell r="B722" t="str">
            <v>EQUIPO EXTENSION DE ANESTESIA MARCA GOTHAPLAST</v>
          </cell>
          <cell r="C722">
            <v>1440</v>
          </cell>
          <cell r="D722" t="str">
            <v>No</v>
          </cell>
        </row>
        <row r="723">
          <cell r="A723" t="str">
            <v>01002680</v>
          </cell>
          <cell r="B723" t="str">
            <v>FERULA DE ZIMMER PARA INMOVILIZACION</v>
          </cell>
          <cell r="C723">
            <v>5480</v>
          </cell>
          <cell r="D723" t="str">
            <v>No</v>
          </cell>
        </row>
        <row r="724">
          <cell r="A724" t="str">
            <v>01002780</v>
          </cell>
          <cell r="B724" t="str">
            <v>FLUJOMETRO PARA OXIGENO  REF  00109</v>
          </cell>
          <cell r="C724">
            <v>530</v>
          </cell>
          <cell r="D724">
            <v>16</v>
          </cell>
        </row>
        <row r="725">
          <cell r="A725" t="str">
            <v>01002780-02</v>
          </cell>
          <cell r="B725" t="str">
            <v>ACCESORIOS PARA FLUJOMETRO</v>
          </cell>
          <cell r="C725">
            <v>0</v>
          </cell>
          <cell r="D725" t="str">
            <v>No</v>
          </cell>
        </row>
        <row r="726">
          <cell r="A726" t="str">
            <v>01002780-04</v>
          </cell>
          <cell r="B726" t="str">
            <v>ADAPTADOR PARA FLUJOMETRO DE OXIGENO</v>
          </cell>
          <cell r="C726">
            <v>220</v>
          </cell>
          <cell r="D726">
            <v>16</v>
          </cell>
        </row>
        <row r="727">
          <cell r="A727" t="str">
            <v>01002800</v>
          </cell>
          <cell r="B727" t="str">
            <v>FONENDOSCOPIO DE UN SERVICIO</v>
          </cell>
          <cell r="C727">
            <v>12500</v>
          </cell>
          <cell r="D727">
            <v>16</v>
          </cell>
        </row>
        <row r="728">
          <cell r="A728" t="str">
            <v>01002800-04</v>
          </cell>
          <cell r="B728" t="str">
            <v>FONENDOSCOPIO DE UN SERVICIO</v>
          </cell>
          <cell r="C728">
            <v>12500</v>
          </cell>
          <cell r="D728">
            <v>16</v>
          </cell>
        </row>
        <row r="729">
          <cell r="A729" t="str">
            <v>01002814</v>
          </cell>
          <cell r="B729" t="str">
            <v>FONENDOSCOPIO DE DOS SERVICIOS</v>
          </cell>
          <cell r="C729">
            <v>180</v>
          </cell>
          <cell r="D729">
            <v>16</v>
          </cell>
        </row>
        <row r="730">
          <cell r="A730" t="str">
            <v>01002814-06</v>
          </cell>
          <cell r="B730" t="str">
            <v>FONENDOSCOPIO DE DOS SERVICIOS</v>
          </cell>
          <cell r="C730">
            <v>180</v>
          </cell>
          <cell r="D730">
            <v>16</v>
          </cell>
        </row>
        <row r="731">
          <cell r="A731" t="str">
            <v>01002815</v>
          </cell>
          <cell r="B731" t="str">
            <v>FONENDOSCOPIO DE DOS SERVICIOS</v>
          </cell>
          <cell r="C731">
            <v>16200</v>
          </cell>
          <cell r="D731">
            <v>16</v>
          </cell>
        </row>
        <row r="732">
          <cell r="A732" t="str">
            <v>01002815-04</v>
          </cell>
          <cell r="B732" t="str">
            <v>FONENDOSCOPIO DE DOS SERVICIOS</v>
          </cell>
          <cell r="C732">
            <v>16200</v>
          </cell>
          <cell r="D732">
            <v>16</v>
          </cell>
        </row>
        <row r="733">
          <cell r="A733" t="str">
            <v>01002816</v>
          </cell>
          <cell r="B733" t="str">
            <v>FONENDOSCOPIO DE DOS SERVICIOS</v>
          </cell>
          <cell r="C733">
            <v>206094</v>
          </cell>
          <cell r="D733">
            <v>16</v>
          </cell>
        </row>
        <row r="734">
          <cell r="A734" t="str">
            <v>01002817</v>
          </cell>
          <cell r="B734" t="str">
            <v>FONENDOSCOPIO DE DOS SERVICIOS</v>
          </cell>
          <cell r="C734">
            <v>206094</v>
          </cell>
          <cell r="D734">
            <v>16</v>
          </cell>
        </row>
        <row r="735">
          <cell r="A735" t="str">
            <v>01002818</v>
          </cell>
          <cell r="B735" t="str">
            <v>FONENDOSCOPIO DE DOS SERVICIOS</v>
          </cell>
          <cell r="C735">
            <v>206094</v>
          </cell>
          <cell r="D735">
            <v>16</v>
          </cell>
        </row>
        <row r="736">
          <cell r="A736" t="str">
            <v>01002819</v>
          </cell>
          <cell r="B736" t="str">
            <v>FONENDOSCOPIO DE DOS SERVICIOS</v>
          </cell>
          <cell r="C736">
            <v>206094</v>
          </cell>
          <cell r="D736">
            <v>16</v>
          </cell>
        </row>
        <row r="737">
          <cell r="A737" t="str">
            <v>01002820</v>
          </cell>
          <cell r="B737" t="str">
            <v>FONENDOSCOPIO DE DOS SERVICIOS</v>
          </cell>
          <cell r="C737">
            <v>206094</v>
          </cell>
          <cell r="D737">
            <v>16</v>
          </cell>
        </row>
        <row r="738">
          <cell r="A738" t="str">
            <v>01002822</v>
          </cell>
          <cell r="B738" t="str">
            <v>FONENDOSCOPIO DE DOS SERVICIOS</v>
          </cell>
          <cell r="C738">
            <v>295393</v>
          </cell>
          <cell r="D738">
            <v>16</v>
          </cell>
        </row>
        <row r="739">
          <cell r="A739" t="str">
            <v>01002822-02</v>
          </cell>
          <cell r="B739" t="str">
            <v>FONENDOSCOPIO DE DOS SERVICIOS</v>
          </cell>
          <cell r="C739">
            <v>295393</v>
          </cell>
          <cell r="D739">
            <v>16</v>
          </cell>
        </row>
        <row r="740">
          <cell r="A740" t="str">
            <v>01002824</v>
          </cell>
          <cell r="B740" t="str">
            <v>FONENDOSCOPIO DE DOS SERVICIOS</v>
          </cell>
          <cell r="C740">
            <v>159500</v>
          </cell>
          <cell r="D740">
            <v>16</v>
          </cell>
        </row>
        <row r="741">
          <cell r="A741" t="str">
            <v>01002824-02</v>
          </cell>
          <cell r="B741" t="str">
            <v>FONENDOSCOPIO DE DOS SERVICIOS</v>
          </cell>
          <cell r="C741">
            <v>159500</v>
          </cell>
          <cell r="D741">
            <v>16</v>
          </cell>
        </row>
        <row r="742">
          <cell r="A742" t="str">
            <v>01002824-04</v>
          </cell>
          <cell r="B742" t="str">
            <v>FONENDOSCOPIO DE DOS SERVICIOS</v>
          </cell>
          <cell r="C742">
            <v>159500</v>
          </cell>
          <cell r="D742">
            <v>16</v>
          </cell>
        </row>
        <row r="743">
          <cell r="A743" t="str">
            <v>01002824-06</v>
          </cell>
          <cell r="B743" t="str">
            <v>FONENDOSCOPIO DE DOS SERVICIOS</v>
          </cell>
          <cell r="C743">
            <v>159500</v>
          </cell>
          <cell r="D743">
            <v>16</v>
          </cell>
        </row>
        <row r="744">
          <cell r="A744" t="str">
            <v>01002825</v>
          </cell>
          <cell r="B744" t="str">
            <v>FONENDOSCOPIO DE 2 SERVICIOS MARCA WELCH ALLYN</v>
          </cell>
          <cell r="C744">
            <v>190000</v>
          </cell>
          <cell r="D744">
            <v>16</v>
          </cell>
        </row>
        <row r="745">
          <cell r="A745" t="str">
            <v>01002825-02</v>
          </cell>
          <cell r="B745" t="str">
            <v>FONENDOSCOPIO DE DOS SERVICIOS</v>
          </cell>
          <cell r="C745">
            <v>159500</v>
          </cell>
          <cell r="D745">
            <v>16</v>
          </cell>
        </row>
        <row r="746">
          <cell r="A746" t="str">
            <v>01002825-04</v>
          </cell>
          <cell r="B746" t="str">
            <v>FONENDOSCOPIO DE DOS SERVICIOS</v>
          </cell>
          <cell r="C746">
            <v>159500</v>
          </cell>
          <cell r="D746">
            <v>16</v>
          </cell>
        </row>
        <row r="747">
          <cell r="A747" t="str">
            <v>01002825-06</v>
          </cell>
          <cell r="B747" t="str">
            <v>FONENDOSCOPIO DE DOS SERVICIOS</v>
          </cell>
          <cell r="C747">
            <v>159500</v>
          </cell>
          <cell r="D747">
            <v>16</v>
          </cell>
        </row>
        <row r="748">
          <cell r="A748" t="str">
            <v>01002826</v>
          </cell>
          <cell r="B748" t="str">
            <v>FONENDOSCOPIO DE DOS SERVICIOS</v>
          </cell>
          <cell r="C748">
            <v>3900</v>
          </cell>
          <cell r="D748">
            <v>16</v>
          </cell>
        </row>
        <row r="749">
          <cell r="A749" t="str">
            <v>01002828</v>
          </cell>
          <cell r="B749" t="str">
            <v>FONENDOSCOPIO DE DOS SERVICIOS PARA</v>
          </cell>
          <cell r="C749">
            <v>571188</v>
          </cell>
          <cell r="D749">
            <v>16</v>
          </cell>
        </row>
        <row r="750">
          <cell r="A750" t="str">
            <v>01002830</v>
          </cell>
          <cell r="B750" t="str">
            <v>FONENDOSCOPIO DE DOS SERVICIOS PARA</v>
          </cell>
          <cell r="C750">
            <v>403160</v>
          </cell>
          <cell r="D750">
            <v>16</v>
          </cell>
        </row>
        <row r="751">
          <cell r="A751" t="str">
            <v>01002835</v>
          </cell>
          <cell r="B751" t="str">
            <v>FONENDOSCOPIO DE DOS SERVICIOS</v>
          </cell>
          <cell r="C751">
            <v>33600</v>
          </cell>
          <cell r="D751">
            <v>16</v>
          </cell>
        </row>
        <row r="752">
          <cell r="A752" t="str">
            <v>01002835-04</v>
          </cell>
          <cell r="B752" t="str">
            <v>FONENDOSCOPIO DE DOS SERVICIOS</v>
          </cell>
          <cell r="C752">
            <v>33600</v>
          </cell>
          <cell r="D752">
            <v>16</v>
          </cell>
        </row>
        <row r="753">
          <cell r="A753" t="str">
            <v>01002855</v>
          </cell>
          <cell r="B753" t="str">
            <v xml:space="preserve"> REPUESTOS   Y   ACCESORIOS   PARA</v>
          </cell>
          <cell r="C753">
            <v>0</v>
          </cell>
          <cell r="D753" t="str">
            <v>No</v>
          </cell>
        </row>
        <row r="754">
          <cell r="A754" t="str">
            <v>01002856</v>
          </cell>
          <cell r="B754" t="str">
            <v>OLIVAS PARA FONENDOSCOPIO JAPONES.</v>
          </cell>
          <cell r="C754">
            <v>620</v>
          </cell>
          <cell r="D754">
            <v>16</v>
          </cell>
        </row>
        <row r="755">
          <cell r="A755" t="str">
            <v>01002857</v>
          </cell>
          <cell r="B755" t="str">
            <v>TUBOS EN Y DE CAUCHO JAPONES.</v>
          </cell>
          <cell r="C755">
            <v>2700</v>
          </cell>
          <cell r="D755">
            <v>16</v>
          </cell>
        </row>
        <row r="756">
          <cell r="A756" t="str">
            <v>01002859</v>
          </cell>
          <cell r="B756" t="str">
            <v>FORMOL  (FORMALDHEHIDO)  AL  37%</v>
          </cell>
          <cell r="C756">
            <v>2540</v>
          </cell>
          <cell r="D756">
            <v>16</v>
          </cell>
        </row>
        <row r="757">
          <cell r="A757" t="str">
            <v>01002860</v>
          </cell>
          <cell r="B757" t="str">
            <v>FORMOL  (FORMALDHEIDO)  AL  37%</v>
          </cell>
          <cell r="C757">
            <v>12390</v>
          </cell>
          <cell r="D757">
            <v>16</v>
          </cell>
        </row>
        <row r="758">
          <cell r="A758" t="str">
            <v>01002867</v>
          </cell>
          <cell r="B758" t="str">
            <v>FOTOFORO DE LUZ FRIA</v>
          </cell>
          <cell r="C758">
            <v>2692700</v>
          </cell>
          <cell r="D758">
            <v>16</v>
          </cell>
        </row>
        <row r="759">
          <cell r="A759" t="str">
            <v>01002868</v>
          </cell>
          <cell r="B759" t="str">
            <v>FOTOFORO DE LUZ HALOGENA</v>
          </cell>
          <cell r="C759">
            <v>681770</v>
          </cell>
          <cell r="D759">
            <v>16</v>
          </cell>
        </row>
        <row r="760">
          <cell r="A760" t="str">
            <v>01002870</v>
          </cell>
          <cell r="B760" t="str">
            <v>FUENTE DE LUZ HALOGENA 150 WATTS</v>
          </cell>
          <cell r="C760">
            <v>2463540</v>
          </cell>
          <cell r="D760">
            <v>16</v>
          </cell>
        </row>
        <row r="761">
          <cell r="A761" t="str">
            <v>01002871</v>
          </cell>
          <cell r="B761" t="str">
            <v>FUENTE DE LUZ HALOGENA PORTATIL 100</v>
          </cell>
          <cell r="C761">
            <v>1088540</v>
          </cell>
          <cell r="D761">
            <v>16</v>
          </cell>
        </row>
        <row r="762">
          <cell r="A762" t="str">
            <v>01002873</v>
          </cell>
          <cell r="B762" t="str">
            <v>FURACIN POMADA TUBO X 40 GRS MARCA BOEHRINGER</v>
          </cell>
          <cell r="C762">
            <v>14820</v>
          </cell>
          <cell r="D762" t="str">
            <v>No</v>
          </cell>
        </row>
        <row r="763">
          <cell r="A763" t="str">
            <v>01002875</v>
          </cell>
          <cell r="B763" t="str">
            <v>FURACIN POMADA POTE X 500 GRS MARCA BOEHRINGER</v>
          </cell>
          <cell r="C763">
            <v>88270</v>
          </cell>
          <cell r="D763" t="str">
            <v>No</v>
          </cell>
        </row>
        <row r="764">
          <cell r="A764" t="str">
            <v>01003075</v>
          </cell>
          <cell r="B764" t="str">
            <v>GASA HOSPITALARIA DE 100 CM X 100 YDS MARCA SUPERTEX</v>
          </cell>
          <cell r="C764">
            <v>38900</v>
          </cell>
          <cell r="D764" t="str">
            <v>No</v>
          </cell>
        </row>
        <row r="765">
          <cell r="A765" t="str">
            <v>01003076</v>
          </cell>
          <cell r="B765" t="str">
            <v>GASA HOSPITALARIA DE 100 CM X 100 YARDAS MARCA QUIRUTEX</v>
          </cell>
          <cell r="C765">
            <v>70000</v>
          </cell>
          <cell r="D765" t="str">
            <v>No</v>
          </cell>
        </row>
        <row r="766">
          <cell r="A766" t="str">
            <v>01003077</v>
          </cell>
          <cell r="B766" t="str">
            <v>GASA HOSPITALARIA DE 1 X 90 YARDAS</v>
          </cell>
          <cell r="C766">
            <v>41232</v>
          </cell>
          <cell r="D766" t="str">
            <v>No</v>
          </cell>
        </row>
        <row r="767">
          <cell r="A767" t="str">
            <v>01003078</v>
          </cell>
          <cell r="B767" t="str">
            <v>GASA HOSPITALARIA DE 1 X 100 YARDAS</v>
          </cell>
          <cell r="C767">
            <v>43337</v>
          </cell>
          <cell r="D767" t="str">
            <v>No</v>
          </cell>
        </row>
        <row r="768">
          <cell r="A768" t="str">
            <v>01003085</v>
          </cell>
          <cell r="B768" t="str">
            <v>GASA PRECORTADA ESTERIL</v>
          </cell>
          <cell r="C768">
            <v>405</v>
          </cell>
          <cell r="D768" t="str">
            <v>No</v>
          </cell>
        </row>
        <row r="769">
          <cell r="A769" t="str">
            <v>01003088</v>
          </cell>
          <cell r="B769" t="str">
            <v>GASA PRECORTADA ESTERIL</v>
          </cell>
          <cell r="C769">
            <v>379</v>
          </cell>
          <cell r="D769" t="str">
            <v>No</v>
          </cell>
        </row>
        <row r="770">
          <cell r="A770" t="str">
            <v>01003100</v>
          </cell>
          <cell r="B770" t="str">
            <v>SOL DESINF. ALTO NIVEL GLUTARALDEHIDO AL 2% GL "GARHOX"</v>
          </cell>
          <cell r="C770">
            <v>21275</v>
          </cell>
          <cell r="D770" t="str">
            <v>No</v>
          </cell>
        </row>
        <row r="771">
          <cell r="A771" t="str">
            <v>01003120</v>
          </cell>
          <cell r="B771" t="str">
            <v>GUANTES P/CIRUGIA No.6.5 (PAR) NO ESTERIL "CIRUTEX"</v>
          </cell>
          <cell r="C771">
            <v>495</v>
          </cell>
          <cell r="D771">
            <v>16</v>
          </cell>
        </row>
        <row r="772">
          <cell r="A772" t="str">
            <v>01003121</v>
          </cell>
          <cell r="B772" t="str">
            <v>GUANTES P/CIRUGIA No.7.0 (PAR) NO ESTERIL "CIRUTEX"</v>
          </cell>
          <cell r="C772">
            <v>495</v>
          </cell>
          <cell r="D772">
            <v>16</v>
          </cell>
        </row>
        <row r="773">
          <cell r="A773" t="str">
            <v>01003122</v>
          </cell>
          <cell r="B773" t="str">
            <v>GUANTES P/CIRUGIA No.7.5 (PAR) NO ESTERIL "CIRUTEX"</v>
          </cell>
          <cell r="C773">
            <v>495</v>
          </cell>
          <cell r="D773">
            <v>16</v>
          </cell>
        </row>
        <row r="774">
          <cell r="A774" t="str">
            <v>01003123</v>
          </cell>
          <cell r="B774" t="str">
            <v>GUANTES P/CIRUGIA No.8.0 (PAR) NO ESTERIL "CIRUTEX"</v>
          </cell>
          <cell r="C774">
            <v>495</v>
          </cell>
          <cell r="D774">
            <v>16</v>
          </cell>
        </row>
        <row r="775">
          <cell r="A775" t="str">
            <v>01003124</v>
          </cell>
          <cell r="B775" t="str">
            <v>GUANTES P/CIRUGIA No.8.5 (PAR) NO ESTERIL "CIRUTEX"</v>
          </cell>
          <cell r="C775">
            <v>495</v>
          </cell>
          <cell r="D775">
            <v>16</v>
          </cell>
        </row>
        <row r="776">
          <cell r="A776" t="str">
            <v>01003130</v>
          </cell>
          <cell r="B776" t="str">
            <v>GUANTE ESTERIL No. 6.5 (PAR) NIPRO/MEDISPO</v>
          </cell>
          <cell r="C776">
            <v>470</v>
          </cell>
          <cell r="D776">
            <v>16</v>
          </cell>
        </row>
        <row r="777">
          <cell r="A777" t="str">
            <v>01003131</v>
          </cell>
          <cell r="B777" t="str">
            <v>GUANTE ESTERIL No. 7.0 (PAR) NIPRO/MEDISPO</v>
          </cell>
          <cell r="C777">
            <v>470</v>
          </cell>
          <cell r="D777">
            <v>16</v>
          </cell>
        </row>
        <row r="778">
          <cell r="A778" t="str">
            <v>01003132</v>
          </cell>
          <cell r="B778" t="str">
            <v>GUANTE ESTERIL No. 7.5 (PAR) NIPRO/MEDISPO</v>
          </cell>
          <cell r="C778">
            <v>470</v>
          </cell>
          <cell r="D778">
            <v>16</v>
          </cell>
        </row>
        <row r="779">
          <cell r="A779" t="str">
            <v>01003133</v>
          </cell>
          <cell r="B779" t="str">
            <v>GUANTE ESTERIL No. 8.0 (PAR) NIPRO/MEDISPO</v>
          </cell>
          <cell r="C779">
            <v>470</v>
          </cell>
          <cell r="D779">
            <v>16</v>
          </cell>
        </row>
        <row r="780">
          <cell r="A780" t="str">
            <v>01003133-1</v>
          </cell>
          <cell r="B780" t="str">
            <v>GUANTE ESTERIL No. 8.5 (PAR) NIPRO/MEDISPO</v>
          </cell>
          <cell r="C780">
            <v>470</v>
          </cell>
          <cell r="D780">
            <v>16</v>
          </cell>
        </row>
        <row r="781">
          <cell r="A781" t="str">
            <v>01003134</v>
          </cell>
          <cell r="B781" t="str">
            <v>GUANTE P/EXAMEN TALLA XS CAJA X 100 UN MEDCLINIC/PROTEX</v>
          </cell>
          <cell r="C781">
            <v>8880</v>
          </cell>
          <cell r="D781">
            <v>16</v>
          </cell>
        </row>
        <row r="782">
          <cell r="A782" t="str">
            <v>01003135</v>
          </cell>
          <cell r="B782" t="str">
            <v>GUANTE P/EXAMEN TALLA S CAJA X 100 UN MEDCLINIC/PROTEX</v>
          </cell>
          <cell r="C782">
            <v>8880</v>
          </cell>
          <cell r="D782">
            <v>16</v>
          </cell>
        </row>
        <row r="783">
          <cell r="A783" t="str">
            <v>01003136</v>
          </cell>
          <cell r="B783" t="str">
            <v>GUANTE P/EXAMEN TALLA M CAJA X 100 UN MEDCLINIC/PROTEX</v>
          </cell>
          <cell r="C783">
            <v>7590</v>
          </cell>
          <cell r="D783">
            <v>16</v>
          </cell>
        </row>
        <row r="784">
          <cell r="A784" t="str">
            <v>01003137</v>
          </cell>
          <cell r="B784" t="str">
            <v>GUANTE P/EXAMEN TALLA L CAJA X 100 UN MEDCLINIC/PROTEX</v>
          </cell>
          <cell r="C784">
            <v>8880</v>
          </cell>
          <cell r="D784">
            <v>16</v>
          </cell>
        </row>
        <row r="785">
          <cell r="A785" t="str">
            <v>01003200</v>
          </cell>
          <cell r="B785" t="str">
            <v>HIPOCLORITO DE SODIO AL 5%</v>
          </cell>
          <cell r="C785">
            <v>7488</v>
          </cell>
          <cell r="D785">
            <v>16</v>
          </cell>
        </row>
        <row r="786">
          <cell r="A786" t="str">
            <v>01003319</v>
          </cell>
          <cell r="B786" t="str">
            <v xml:space="preserve">HOJA PARA LARINGOSCOPIO MILLER </v>
          </cell>
          <cell r="C786">
            <v>125800</v>
          </cell>
          <cell r="D786">
            <v>16</v>
          </cell>
        </row>
        <row r="787">
          <cell r="A787" t="str">
            <v>01003320</v>
          </cell>
          <cell r="B787" t="str">
            <v xml:space="preserve">HOJA PARA LARINGOSCOPIO MILLER </v>
          </cell>
          <cell r="C787">
            <v>125800</v>
          </cell>
          <cell r="D787">
            <v>16</v>
          </cell>
        </row>
        <row r="788">
          <cell r="A788" t="str">
            <v>01003321</v>
          </cell>
          <cell r="B788" t="str">
            <v xml:space="preserve">HOJA PARA LARINGOSCOPIO MILLER </v>
          </cell>
          <cell r="C788">
            <v>125800</v>
          </cell>
          <cell r="D788">
            <v>16</v>
          </cell>
        </row>
        <row r="789">
          <cell r="A789" t="str">
            <v>01003322</v>
          </cell>
          <cell r="B789" t="str">
            <v xml:space="preserve">HOJA PARA LARINGOSCOPIO MILLER </v>
          </cell>
          <cell r="C789">
            <v>125800</v>
          </cell>
          <cell r="D789">
            <v>16</v>
          </cell>
        </row>
        <row r="790">
          <cell r="A790" t="str">
            <v>01003323</v>
          </cell>
          <cell r="B790" t="str">
            <v xml:space="preserve">HOJA PARA LARINGOSCOPIO MILLER </v>
          </cell>
          <cell r="C790">
            <v>125800</v>
          </cell>
          <cell r="D790">
            <v>16</v>
          </cell>
        </row>
        <row r="791">
          <cell r="A791" t="str">
            <v>01003324</v>
          </cell>
          <cell r="B791" t="str">
            <v xml:space="preserve">HOJA PARA LARINGOSCOPIO MILLER </v>
          </cell>
          <cell r="C791">
            <v>125800</v>
          </cell>
          <cell r="D791">
            <v>16</v>
          </cell>
        </row>
        <row r="792">
          <cell r="A792" t="str">
            <v>01003325</v>
          </cell>
          <cell r="B792" t="str">
            <v>HOJA PARA LARINGOSCOPIO MACINTOSH</v>
          </cell>
          <cell r="C792">
            <v>125800</v>
          </cell>
          <cell r="D792">
            <v>16</v>
          </cell>
        </row>
        <row r="793">
          <cell r="A793" t="str">
            <v>01003326</v>
          </cell>
          <cell r="B793" t="str">
            <v>HOJA PARA LARINGOSCOPIO MACINTOSH</v>
          </cell>
          <cell r="C793">
            <v>125800</v>
          </cell>
          <cell r="D793">
            <v>16</v>
          </cell>
        </row>
        <row r="794">
          <cell r="A794" t="str">
            <v>01003327</v>
          </cell>
          <cell r="B794" t="str">
            <v>HOJA PARA LARINGOSCOPIO MACINTOSH</v>
          </cell>
          <cell r="C794">
            <v>125800</v>
          </cell>
          <cell r="D794">
            <v>16</v>
          </cell>
        </row>
        <row r="795">
          <cell r="A795" t="str">
            <v>01003328</v>
          </cell>
          <cell r="B795" t="str">
            <v>HOJA PARA LARINGOSCOPIO MACINTOSH</v>
          </cell>
          <cell r="C795">
            <v>125800</v>
          </cell>
          <cell r="D795">
            <v>16</v>
          </cell>
        </row>
        <row r="796">
          <cell r="A796" t="str">
            <v>01003329</v>
          </cell>
          <cell r="B796" t="str">
            <v xml:space="preserve">HOJA PARA LARINGOSCOPIO MILLER </v>
          </cell>
          <cell r="C796">
            <v>125800</v>
          </cell>
          <cell r="D796">
            <v>16</v>
          </cell>
        </row>
        <row r="797">
          <cell r="A797" t="str">
            <v>01003330</v>
          </cell>
          <cell r="B797" t="str">
            <v xml:space="preserve">HOJA PARA LARINGOSCOPIO MILLER </v>
          </cell>
          <cell r="C797">
            <v>125800</v>
          </cell>
          <cell r="D797">
            <v>16</v>
          </cell>
        </row>
        <row r="798">
          <cell r="A798" t="str">
            <v>01003331</v>
          </cell>
          <cell r="B798" t="str">
            <v xml:space="preserve">HOJA PARA LARINGOSCOPIO MILLER </v>
          </cell>
          <cell r="C798">
            <v>125800</v>
          </cell>
          <cell r="D798">
            <v>16</v>
          </cell>
        </row>
        <row r="799">
          <cell r="A799" t="str">
            <v>01003332</v>
          </cell>
          <cell r="B799" t="str">
            <v xml:space="preserve">HOJA PARA LARINGOSCOPIO MILLER </v>
          </cell>
          <cell r="C799">
            <v>125800</v>
          </cell>
          <cell r="D799">
            <v>16</v>
          </cell>
        </row>
        <row r="800">
          <cell r="A800" t="str">
            <v>01003333</v>
          </cell>
          <cell r="B800" t="str">
            <v xml:space="preserve">HOJA PARA LARINGOSCOPIO MILLER </v>
          </cell>
          <cell r="C800">
            <v>125800</v>
          </cell>
          <cell r="D800">
            <v>16</v>
          </cell>
        </row>
        <row r="801">
          <cell r="A801" t="str">
            <v>01003334</v>
          </cell>
          <cell r="B801" t="str">
            <v xml:space="preserve">HOJA PARA LARINGOSCOPIO MILLER </v>
          </cell>
          <cell r="C801">
            <v>125800</v>
          </cell>
          <cell r="D801">
            <v>16</v>
          </cell>
        </row>
        <row r="802">
          <cell r="A802" t="str">
            <v>01003335</v>
          </cell>
          <cell r="B802" t="str">
            <v>HOJA PARA LARINGOSCOPIO MACINTOSH</v>
          </cell>
          <cell r="C802">
            <v>125800</v>
          </cell>
          <cell r="D802">
            <v>16</v>
          </cell>
        </row>
        <row r="803">
          <cell r="A803" t="str">
            <v>01003336</v>
          </cell>
          <cell r="B803" t="str">
            <v>HOJA PARA LARINGOSCOPIO MACINTOSH</v>
          </cell>
          <cell r="C803">
            <v>125800</v>
          </cell>
          <cell r="D803">
            <v>16</v>
          </cell>
        </row>
        <row r="804">
          <cell r="A804" t="str">
            <v>01003337</v>
          </cell>
          <cell r="B804" t="str">
            <v>HOJA PARA LARINGOSCOPIO MACINTOSH</v>
          </cell>
          <cell r="C804">
            <v>125800</v>
          </cell>
          <cell r="D804">
            <v>16</v>
          </cell>
        </row>
        <row r="805">
          <cell r="A805" t="str">
            <v>01003338</v>
          </cell>
          <cell r="B805" t="str">
            <v>HOJA PARA LARINGOSCOPIO MACINTOSH</v>
          </cell>
          <cell r="C805">
            <v>125800</v>
          </cell>
          <cell r="D805">
            <v>16</v>
          </cell>
        </row>
        <row r="806">
          <cell r="A806" t="str">
            <v>01003360</v>
          </cell>
          <cell r="B806" t="str">
            <v>HOLTER -MONITOR AMBULATORIO DE LA</v>
          </cell>
          <cell r="C806">
            <v>65000</v>
          </cell>
          <cell r="D806">
            <v>16</v>
          </cell>
        </row>
        <row r="807">
          <cell r="A807" t="str">
            <v>01003362</v>
          </cell>
          <cell r="B807" t="str">
            <v>PROGRAMA (SOFTWARE) EN ESPANOL PARA</v>
          </cell>
          <cell r="C807">
            <v>9900</v>
          </cell>
          <cell r="D807">
            <v>16</v>
          </cell>
        </row>
        <row r="808">
          <cell r="A808" t="str">
            <v>01003365</v>
          </cell>
          <cell r="B808" t="str">
            <v>HUMIDIFICADOR CON VENTURY MARCA HUDSON</v>
          </cell>
          <cell r="C808">
            <v>25000</v>
          </cell>
          <cell r="D808" t="str">
            <v>16</v>
          </cell>
        </row>
        <row r="809">
          <cell r="A809" t="str">
            <v>01003366</v>
          </cell>
          <cell r="B809" t="str">
            <v>HUMIDIFICADORES MARCA HUDSON</v>
          </cell>
          <cell r="C809">
            <v>5900</v>
          </cell>
          <cell r="D809">
            <v>16</v>
          </cell>
        </row>
        <row r="810">
          <cell r="A810" t="str">
            <v>01003367</v>
          </cell>
          <cell r="B810" t="str">
            <v>HUMIFICADOR PARA OXIGENO  MARCA LINEPLAST</v>
          </cell>
          <cell r="C810">
            <v>3999</v>
          </cell>
          <cell r="D810">
            <v>16</v>
          </cell>
        </row>
        <row r="811">
          <cell r="A811" t="str">
            <v>01003369</v>
          </cell>
          <cell r="B811" t="str">
            <v>ILUMINADOR NASAL DE 3.5 VOLTIOS</v>
          </cell>
          <cell r="C811">
            <v>1930</v>
          </cell>
          <cell r="D811">
            <v>16</v>
          </cell>
        </row>
        <row r="812">
          <cell r="A812" t="str">
            <v>01003369-20</v>
          </cell>
          <cell r="B812" t="str">
            <v>INCUBADORA ABIERTA SERVOCONTROLADA CON</v>
          </cell>
          <cell r="C812">
            <v>0</v>
          </cell>
          <cell r="D812">
            <v>16</v>
          </cell>
        </row>
        <row r="813">
          <cell r="A813" t="str">
            <v>01003369-22</v>
          </cell>
          <cell r="B813" t="str">
            <v>INCUBADORA DIGITAL DE TRANSPORTE</v>
          </cell>
          <cell r="C813">
            <v>0</v>
          </cell>
          <cell r="D813">
            <v>16</v>
          </cell>
        </row>
        <row r="814">
          <cell r="A814" t="str">
            <v>01003369-24</v>
          </cell>
          <cell r="B814" t="str">
            <v>INCUBADORA DIGITAL DE CUIDADOS</v>
          </cell>
          <cell r="C814">
            <v>0</v>
          </cell>
          <cell r="D814">
            <v>16</v>
          </cell>
        </row>
        <row r="815">
          <cell r="A815" t="str">
            <v>01003369-26</v>
          </cell>
          <cell r="B815" t="str">
            <v>INCUBADORA DIGITAL DE CUIDADOS</v>
          </cell>
          <cell r="C815">
            <v>0</v>
          </cell>
          <cell r="D815">
            <v>16</v>
          </cell>
        </row>
        <row r="816">
          <cell r="A816" t="str">
            <v>01003369-40</v>
          </cell>
          <cell r="B816" t="str">
            <v>INHALO -CAMARA IN-CAM</v>
          </cell>
          <cell r="C816">
            <v>14700</v>
          </cell>
          <cell r="D816">
            <v>16</v>
          </cell>
        </row>
        <row r="817">
          <cell r="A817" t="str">
            <v>01003369-41</v>
          </cell>
          <cell r="B817" t="str">
            <v>INHALO -CAMARA IN-CAM</v>
          </cell>
          <cell r="C817">
            <v>14700</v>
          </cell>
          <cell r="D817">
            <v>16</v>
          </cell>
        </row>
        <row r="818">
          <cell r="A818" t="str">
            <v>01003370</v>
          </cell>
          <cell r="B818" t="str">
            <v>INFANTOMETRO EN PLEXIGLASS.</v>
          </cell>
          <cell r="C818">
            <v>26790</v>
          </cell>
          <cell r="D818">
            <v>16</v>
          </cell>
        </row>
        <row r="819">
          <cell r="A819" t="str">
            <v>01003372</v>
          </cell>
          <cell r="B819" t="str">
            <v>INFUSOR A PRESION DE SOLUCIONES</v>
          </cell>
          <cell r="C819">
            <v>1920</v>
          </cell>
          <cell r="D819">
            <v>16</v>
          </cell>
        </row>
        <row r="820">
          <cell r="A820" t="str">
            <v>01003373</v>
          </cell>
          <cell r="B820" t="str">
            <v>INFUSOR A PRESION DE SOLUCIONES</v>
          </cell>
          <cell r="C820">
            <v>2030</v>
          </cell>
          <cell r="D820">
            <v>16</v>
          </cell>
        </row>
        <row r="821">
          <cell r="A821" t="str">
            <v>01003375</v>
          </cell>
          <cell r="B821" t="str">
            <v>INSPIROMETRO DE INCENTIVO (ESTIMULADOR</v>
          </cell>
          <cell r="C821">
            <v>7315</v>
          </cell>
          <cell r="D821">
            <v>16</v>
          </cell>
        </row>
        <row r="822">
          <cell r="A822" t="str">
            <v>01003386</v>
          </cell>
          <cell r="B822" t="str">
            <v>ISODINE ESPUMA (YODO-POLIVILPIRRODINA )</v>
          </cell>
          <cell r="C822">
            <v>6616</v>
          </cell>
          <cell r="D822" t="str">
            <v>No</v>
          </cell>
        </row>
        <row r="823">
          <cell r="A823" t="str">
            <v>01003388</v>
          </cell>
          <cell r="B823" t="str">
            <v>ISODINE SOLUCION (YODOPOVIDONA)</v>
          </cell>
          <cell r="C823">
            <v>7694</v>
          </cell>
          <cell r="D823" t="str">
            <v>No</v>
          </cell>
        </row>
        <row r="824">
          <cell r="A824" t="str">
            <v>01003390</v>
          </cell>
          <cell r="B824" t="str">
            <v>SOL. ANTISEPT.P/PIEL (YODOPOVIDONA ESPUMA)GL ECAR/ELECTROWEST</v>
          </cell>
          <cell r="C824">
            <v>28750</v>
          </cell>
          <cell r="D824" t="str">
            <v>No</v>
          </cell>
        </row>
        <row r="825">
          <cell r="A825" t="str">
            <v>01003396</v>
          </cell>
          <cell r="B825" t="str">
            <v>SOL. ANTISEPT.P/PIEL (YODOPOVIDONA SOLUCION)GL ECAR/ELECTROWEST</v>
          </cell>
          <cell r="C825">
            <v>28750</v>
          </cell>
          <cell r="D825" t="str">
            <v>No</v>
          </cell>
        </row>
        <row r="826">
          <cell r="A826" t="str">
            <v>01003500</v>
          </cell>
          <cell r="B826" t="str">
            <v xml:space="preserve">JABON QUIRURICO PARA MANOS DIF GALON </v>
          </cell>
          <cell r="C826">
            <v>8500</v>
          </cell>
          <cell r="D826">
            <v>16</v>
          </cell>
        </row>
        <row r="827">
          <cell r="A827" t="str">
            <v>01003501</v>
          </cell>
          <cell r="B827" t="str">
            <v>JABON ANTISEPTICO Y DESINFECTANTE</v>
          </cell>
          <cell r="C827">
            <v>48953</v>
          </cell>
          <cell r="D827">
            <v>16</v>
          </cell>
        </row>
        <row r="828">
          <cell r="A828" t="str">
            <v>01003502</v>
          </cell>
          <cell r="B828" t="str">
            <v>JABON LIMPIADOR  SPEED CLEAN</v>
          </cell>
          <cell r="C828">
            <v>250</v>
          </cell>
          <cell r="D828">
            <v>16</v>
          </cell>
        </row>
        <row r="829">
          <cell r="A829" t="str">
            <v>01003510</v>
          </cell>
          <cell r="B829" t="str">
            <v>JALEA CONDUCTIVA MARCA ECGEL</v>
          </cell>
          <cell r="C829">
            <v>2800</v>
          </cell>
          <cell r="D829" t="str">
            <v>No</v>
          </cell>
        </row>
        <row r="830">
          <cell r="A830" t="str">
            <v>01003510-ES</v>
          </cell>
          <cell r="B830" t="str">
            <v>JALEA CONDUCTIVA  MARCA ECGEL</v>
          </cell>
          <cell r="C830">
            <v>2800</v>
          </cell>
          <cell r="D830" t="str">
            <v>No</v>
          </cell>
        </row>
        <row r="831">
          <cell r="A831" t="str">
            <v>01003512</v>
          </cell>
          <cell r="B831" t="str">
            <v>JALEA PARA DIAGNOSTICO ULTRASONICO</v>
          </cell>
          <cell r="C831">
            <v>2800</v>
          </cell>
          <cell r="D831" t="str">
            <v>No</v>
          </cell>
        </row>
        <row r="832">
          <cell r="A832" t="str">
            <v>01003512-ES</v>
          </cell>
          <cell r="B832" t="str">
            <v>JALEA PARA DIAGNOSTICO ULTRASONICO</v>
          </cell>
          <cell r="C832">
            <v>2800</v>
          </cell>
          <cell r="D832" t="str">
            <v>No</v>
          </cell>
        </row>
        <row r="833">
          <cell r="A833" t="str">
            <v>01003513</v>
          </cell>
          <cell r="B833" t="str">
            <v>JALEA CONDUCTIVA MARCA ECGEL</v>
          </cell>
          <cell r="C833">
            <v>0</v>
          </cell>
          <cell r="D833" t="str">
            <v>No</v>
          </cell>
        </row>
        <row r="834">
          <cell r="A834" t="str">
            <v>01003514</v>
          </cell>
          <cell r="B834" t="str">
            <v>JALEA PARA DIAGNOSTICO ULTRASONICO</v>
          </cell>
          <cell r="C834">
            <v>16500</v>
          </cell>
          <cell r="D834" t="str">
            <v>No</v>
          </cell>
        </row>
        <row r="835">
          <cell r="A835" t="str">
            <v>01003514-ES</v>
          </cell>
          <cell r="B835" t="str">
            <v>JALEA PARA DIAGNOSTICO ULTRASONICO</v>
          </cell>
          <cell r="C835">
            <v>16500</v>
          </cell>
          <cell r="D835" t="str">
            <v>No</v>
          </cell>
        </row>
        <row r="836">
          <cell r="A836" t="str">
            <v>01003531</v>
          </cell>
          <cell r="B836" t="str">
            <v>JARRA CON TAPA PARA AGUA EN ACERO</v>
          </cell>
          <cell r="C836">
            <v>33900</v>
          </cell>
          <cell r="D836">
            <v>16</v>
          </cell>
        </row>
        <row r="837">
          <cell r="A837" t="str">
            <v>01003532</v>
          </cell>
          <cell r="B837" t="str">
            <v>JARRA SIN TAPA PARA AGUA EN ACERO</v>
          </cell>
          <cell r="C837">
            <v>31400</v>
          </cell>
          <cell r="D837">
            <v>16</v>
          </cell>
        </row>
        <row r="838">
          <cell r="A838" t="str">
            <v>01003534</v>
          </cell>
          <cell r="B838" t="str">
            <v>JARRA CON TAPA PARA AGUA EN ACERO</v>
          </cell>
          <cell r="C838">
            <v>440</v>
          </cell>
          <cell r="D838">
            <v>16</v>
          </cell>
        </row>
        <row r="839">
          <cell r="A839" t="str">
            <v>01003535</v>
          </cell>
          <cell r="B839" t="str">
            <v>JARRA SIN TAPA PARA AGUA EN ACERO</v>
          </cell>
          <cell r="C839">
            <v>41100</v>
          </cell>
          <cell r="D839">
            <v>16</v>
          </cell>
        </row>
        <row r="840">
          <cell r="A840" t="str">
            <v>01003540</v>
          </cell>
          <cell r="B840" t="str">
            <v>JERINGA ASEPTO EN PLASTICO ESTERIL</v>
          </cell>
          <cell r="C840">
            <v>3200</v>
          </cell>
          <cell r="D840">
            <v>16</v>
          </cell>
        </row>
        <row r="841">
          <cell r="A841" t="str">
            <v>01003555</v>
          </cell>
          <cell r="C841">
            <v>0</v>
          </cell>
        </row>
        <row r="842">
          <cell r="A842" t="str">
            <v>01003565</v>
          </cell>
          <cell r="B842" t="str">
            <v xml:space="preserve">JERINGA DE 2 ml  C/A 21 X 1.5 CAJA X 100 UN </v>
          </cell>
          <cell r="C842">
            <v>12720</v>
          </cell>
          <cell r="D842">
            <v>16</v>
          </cell>
        </row>
        <row r="843">
          <cell r="A843" t="str">
            <v>01003566</v>
          </cell>
          <cell r="B843" t="str">
            <v xml:space="preserve">JERINGA DE 2 ml  C/A 23 X 1.0 CAJA X 100 UN </v>
          </cell>
          <cell r="C843">
            <v>12720</v>
          </cell>
          <cell r="D843">
            <v>16</v>
          </cell>
        </row>
        <row r="844">
          <cell r="A844" t="str">
            <v>01003568</v>
          </cell>
          <cell r="B844" t="str">
            <v>JERINGA 5 ml C/A  3 PARTES UNIDAD NIPRO/MEDISPO</v>
          </cell>
          <cell r="C844">
            <v>125</v>
          </cell>
          <cell r="D844">
            <v>16</v>
          </cell>
        </row>
        <row r="845">
          <cell r="A845" t="str">
            <v>01003571</v>
          </cell>
          <cell r="B845" t="str">
            <v>JERINGA 10 ml C/A  3 PARTES UNIDAD NIPRO/MEDISPO</v>
          </cell>
          <cell r="C845">
            <v>180</v>
          </cell>
          <cell r="D845">
            <v>16</v>
          </cell>
        </row>
        <row r="846">
          <cell r="A846" t="str">
            <v>01003572</v>
          </cell>
          <cell r="B846" t="str">
            <v>JERINGA PLASTICA DE 20 ml  SIN AGUJA</v>
          </cell>
          <cell r="C846">
            <v>307</v>
          </cell>
          <cell r="D846">
            <v>16</v>
          </cell>
        </row>
        <row r="847">
          <cell r="A847" t="str">
            <v>01003573</v>
          </cell>
          <cell r="B847" t="str">
            <v>JERINGA DE 20 ml  C/A 21 X 1.5 2 PARTES CJ X 50 U NIPRO</v>
          </cell>
          <cell r="C847">
            <v>15750</v>
          </cell>
          <cell r="D847">
            <v>16</v>
          </cell>
        </row>
        <row r="848">
          <cell r="A848" t="str">
            <v>01003577</v>
          </cell>
          <cell r="B848" t="str">
            <v>JERINGA 1 ML C/A 23 X 1  CAJA X 100 UN MARCA NUBENCO</v>
          </cell>
          <cell r="C848">
            <v>28000</v>
          </cell>
          <cell r="D848">
            <v>16</v>
          </cell>
        </row>
        <row r="849">
          <cell r="A849" t="str">
            <v>01003578</v>
          </cell>
          <cell r="B849" t="str">
            <v>JERINGA P/INSULINA C/A 29 CAJA X 100 UN MARCA NIPRO/BD</v>
          </cell>
          <cell r="C849">
            <v>28000</v>
          </cell>
          <cell r="D849">
            <v>16</v>
          </cell>
        </row>
        <row r="850">
          <cell r="A850" t="str">
            <v>01003579</v>
          </cell>
          <cell r="B850" t="str">
            <v>JERINGA P/INSULINA C/A 27 CAJA X 100 UN MARCA NIPRO/BD</v>
          </cell>
          <cell r="C850">
            <v>22000</v>
          </cell>
          <cell r="D850">
            <v>16</v>
          </cell>
        </row>
        <row r="851">
          <cell r="A851" t="str">
            <v>01003580</v>
          </cell>
          <cell r="B851" t="str">
            <v>JERINGA 1 ml C/A TRES PARTES UNIDAD  MARCA NIPRO/BD</v>
          </cell>
          <cell r="C851">
            <v>160</v>
          </cell>
          <cell r="D851">
            <v>16</v>
          </cell>
        </row>
        <row r="852">
          <cell r="A852" t="str">
            <v>01003581</v>
          </cell>
          <cell r="B852" t="str">
            <v>JERINGA 1 ml C/A 26 X 1/2 CAJA X 100 UN MARCA NIPRO/BD</v>
          </cell>
          <cell r="C852">
            <v>20000</v>
          </cell>
          <cell r="D852">
            <v>16</v>
          </cell>
        </row>
        <row r="853">
          <cell r="A853" t="str">
            <v>01003581-01</v>
          </cell>
          <cell r="B853" t="str">
            <v>JERINGA 1 ml C/A 22  CAJA X 100 UN MARCA NUBENCO</v>
          </cell>
          <cell r="C853">
            <v>28000</v>
          </cell>
          <cell r="D853">
            <v>16</v>
          </cell>
        </row>
        <row r="854">
          <cell r="A854" t="str">
            <v>01003583</v>
          </cell>
          <cell r="B854" t="str">
            <v>JERINGA DES. 3 ml C/A TRES PARTES UNIDAD NIPRO/MEDISPO</v>
          </cell>
          <cell r="C854">
            <v>120</v>
          </cell>
          <cell r="D854">
            <v>16</v>
          </cell>
        </row>
        <row r="855">
          <cell r="A855" t="str">
            <v>01003584</v>
          </cell>
          <cell r="B855" t="str">
            <v>JERINGA DES. 3 ml C/A 22 X 1.5 CAJA X 100 UND NIPRO</v>
          </cell>
          <cell r="C855">
            <v>13000</v>
          </cell>
          <cell r="D855">
            <v>16</v>
          </cell>
        </row>
        <row r="856">
          <cell r="A856" t="str">
            <v>01003586</v>
          </cell>
          <cell r="B856" t="str">
            <v>JERINGA DES. 3 ml C/A 23 X 1.0 CAJA X 100 UND NIPRO</v>
          </cell>
          <cell r="C856">
            <v>13000</v>
          </cell>
          <cell r="D856">
            <v>16</v>
          </cell>
        </row>
        <row r="857">
          <cell r="A857" t="str">
            <v>01003587</v>
          </cell>
          <cell r="B857" t="str">
            <v>JERINGA PLASTICA DE 5 ml  CON AGUJA DE</v>
          </cell>
          <cell r="C857">
            <v>266</v>
          </cell>
          <cell r="D857">
            <v>16</v>
          </cell>
        </row>
        <row r="858">
          <cell r="A858" t="str">
            <v>01003588</v>
          </cell>
          <cell r="B858" t="str">
            <v>JERINGA PLASTICA DE 5 ml  CON AGUJA DE</v>
          </cell>
          <cell r="C858">
            <v>266</v>
          </cell>
          <cell r="D858">
            <v>16</v>
          </cell>
        </row>
        <row r="859">
          <cell r="A859" t="str">
            <v>01003592</v>
          </cell>
          <cell r="B859" t="str">
            <v>JERINGA 10 ml C/A  3 PARTES CAJA X 100 U NIPRO</v>
          </cell>
          <cell r="C859">
            <v>373</v>
          </cell>
          <cell r="D859">
            <v>16</v>
          </cell>
        </row>
        <row r="860">
          <cell r="A860" t="str">
            <v>01003595</v>
          </cell>
          <cell r="B860" t="str">
            <v>JERINGA PLASTICA DE 20 ml  SIN AGUJA</v>
          </cell>
          <cell r="C860">
            <v>685</v>
          </cell>
          <cell r="D860">
            <v>16</v>
          </cell>
        </row>
        <row r="861">
          <cell r="A861" t="str">
            <v>01003597</v>
          </cell>
          <cell r="B861" t="str">
            <v>JERINGA PLASTICA DE 60 ml  SIN AGUJA</v>
          </cell>
          <cell r="C861">
            <v>1435</v>
          </cell>
          <cell r="D861">
            <v>16</v>
          </cell>
        </row>
        <row r="862">
          <cell r="A862" t="str">
            <v>01003598</v>
          </cell>
          <cell r="B862" t="str">
            <v>JERINGA PLASTICA DE 60 ml  SIN AGUJA</v>
          </cell>
          <cell r="C862">
            <v>1435</v>
          </cell>
          <cell r="D862">
            <v>16</v>
          </cell>
        </row>
        <row r="863">
          <cell r="A863" t="str">
            <v>01003608</v>
          </cell>
          <cell r="C863">
            <v>0</v>
          </cell>
        </row>
        <row r="864">
          <cell r="A864" t="str">
            <v>01003608</v>
          </cell>
          <cell r="B864" t="str">
            <v>JERINGA DE 50 ML TRES PARTES MARCA NIPRO</v>
          </cell>
          <cell r="C864">
            <v>1380</v>
          </cell>
          <cell r="D864" t="str">
            <v>16</v>
          </cell>
        </row>
        <row r="865">
          <cell r="A865" t="str">
            <v>01003650</v>
          </cell>
          <cell r="B865" t="str">
            <v>JERINGA PARA TOMA DE MUESTRAS DE GASES</v>
          </cell>
          <cell r="C865">
            <v>3218</v>
          </cell>
          <cell r="D865">
            <v>16</v>
          </cell>
        </row>
        <row r="866">
          <cell r="A866" t="str">
            <v>01003652</v>
          </cell>
          <cell r="B866" t="str">
            <v>JERINGA PARA TOMA DE MUESTRAS DE GASES</v>
          </cell>
          <cell r="C866">
            <v>3218</v>
          </cell>
          <cell r="D866">
            <v>16</v>
          </cell>
        </row>
        <row r="867">
          <cell r="A867" t="str">
            <v>01003740</v>
          </cell>
          <cell r="B867" t="str">
            <v>KIT DE AEROSOLTERAPIA CON BOLSA</v>
          </cell>
          <cell r="C867">
            <v>13900</v>
          </cell>
          <cell r="D867">
            <v>16</v>
          </cell>
        </row>
        <row r="868">
          <cell r="A868" t="str">
            <v>01003750</v>
          </cell>
          <cell r="B868" t="str">
            <v>SUPERKIT PARA TOMA DE CITOLOGIA</v>
          </cell>
          <cell r="C868">
            <v>1107</v>
          </cell>
          <cell r="D868">
            <v>16</v>
          </cell>
        </row>
        <row r="869">
          <cell r="A869" t="str">
            <v>01003751</v>
          </cell>
          <cell r="B869" t="str">
            <v>SUPERKIT PARA TOMA DE CITOLOGIA</v>
          </cell>
          <cell r="C869">
            <v>1057</v>
          </cell>
          <cell r="D869">
            <v>16</v>
          </cell>
        </row>
        <row r="870">
          <cell r="A870" t="str">
            <v>01003752</v>
          </cell>
          <cell r="B870" t="str">
            <v>KIT PARA TOMA DE CITOLOGIA</v>
          </cell>
          <cell r="C870">
            <v>664</v>
          </cell>
          <cell r="D870">
            <v>16</v>
          </cell>
        </row>
        <row r="871">
          <cell r="A871" t="str">
            <v>01003840</v>
          </cell>
          <cell r="B871" t="str">
            <v>LAMPARA CUELLO DE CISNE STANDART. NACIONAL</v>
          </cell>
          <cell r="C871">
            <v>75000</v>
          </cell>
          <cell r="D871">
            <v>16</v>
          </cell>
        </row>
        <row r="872">
          <cell r="A872" t="str">
            <v>01003841</v>
          </cell>
          <cell r="B872" t="str">
            <v>LAMPARA AUXILIAR DE 3 FOCOS REF.CBR103 EASTERM/ILUMITEC</v>
          </cell>
          <cell r="C872">
            <v>5000000</v>
          </cell>
          <cell r="D872" t="str">
            <v>16</v>
          </cell>
        </row>
        <row r="873">
          <cell r="A873" t="str">
            <v>01003842</v>
          </cell>
          <cell r="B873" t="str">
            <v>LAMPARA CUELLO DE CISNE MODELO DE LUJO</v>
          </cell>
          <cell r="C873">
            <v>690</v>
          </cell>
          <cell r="D873">
            <v>16</v>
          </cell>
        </row>
        <row r="874">
          <cell r="A874" t="str">
            <v>01003846</v>
          </cell>
          <cell r="B874" t="str">
            <v>LAMPARA DE CUELLO FLEXIBLE</v>
          </cell>
          <cell r="C874">
            <v>0</v>
          </cell>
          <cell r="D874">
            <v>16</v>
          </cell>
        </row>
        <row r="875">
          <cell r="A875" t="str">
            <v>01003850</v>
          </cell>
          <cell r="B875" t="str">
            <v>LAMPARA DE FOTOTERAPIA CON LAMPARAS</v>
          </cell>
          <cell r="C875">
            <v>0</v>
          </cell>
          <cell r="D875">
            <v>16</v>
          </cell>
        </row>
        <row r="876">
          <cell r="A876" t="str">
            <v>01003855</v>
          </cell>
          <cell r="B876" t="str">
            <v>LAMPARA FRONTAL DE ENFOQUE DIRECTO</v>
          </cell>
          <cell r="C876">
            <v>5540</v>
          </cell>
          <cell r="D876">
            <v>16</v>
          </cell>
        </row>
        <row r="877">
          <cell r="A877" t="str">
            <v>01003857</v>
          </cell>
          <cell r="B877" t="str">
            <v>LAMPARA FRONTAL HALOGENA REF 49003</v>
          </cell>
          <cell r="C877">
            <v>12000</v>
          </cell>
          <cell r="D877">
            <v>16</v>
          </cell>
        </row>
        <row r="878">
          <cell r="A878" t="str">
            <v>01003866</v>
          </cell>
          <cell r="B878" t="str">
            <v>LAMPARA AUXILIAR PARA EXAMEN MARCA</v>
          </cell>
          <cell r="C878">
            <v>21000</v>
          </cell>
          <cell r="D878">
            <v>16</v>
          </cell>
        </row>
        <row r="879">
          <cell r="A879" t="str">
            <v>01003867</v>
          </cell>
          <cell r="B879" t="str">
            <v>LAMPARA AUXILIAR PARA EXAMEN LS-135</v>
          </cell>
          <cell r="C879">
            <v>697600</v>
          </cell>
          <cell r="D879">
            <v>16</v>
          </cell>
        </row>
        <row r="880">
          <cell r="A880" t="str">
            <v>01003867-01</v>
          </cell>
          <cell r="B880" t="str">
            <v>LAMPARA AUXILIAR PARA EXAMEN  LS-135</v>
          </cell>
          <cell r="C880">
            <v>5770</v>
          </cell>
          <cell r="D880">
            <v>16</v>
          </cell>
        </row>
        <row r="881">
          <cell r="A881" t="str">
            <v>01003868</v>
          </cell>
          <cell r="B881" t="str">
            <v>LAMPARA AUXILIAR PARA EXAMEN LS-135</v>
          </cell>
          <cell r="C881">
            <v>818400</v>
          </cell>
          <cell r="D881">
            <v>16</v>
          </cell>
        </row>
        <row r="882">
          <cell r="A882" t="str">
            <v>01003869</v>
          </cell>
          <cell r="B882" t="str">
            <v>LAMPARA P/PROCEDIMIENTOS LS200 BASE MOVIL "WELCH ALLYN"</v>
          </cell>
          <cell r="C882">
            <v>2640000</v>
          </cell>
          <cell r="D882">
            <v>16</v>
          </cell>
        </row>
        <row r="883">
          <cell r="A883" t="str">
            <v>01003870</v>
          </cell>
          <cell r="B883" t="str">
            <v>LAMPARA PARA PROCEDIMIENTOS</v>
          </cell>
          <cell r="C883">
            <v>2482600</v>
          </cell>
          <cell r="D883">
            <v>16</v>
          </cell>
        </row>
        <row r="884">
          <cell r="A884" t="str">
            <v>01003870-90</v>
          </cell>
          <cell r="B884" t="str">
            <v>ACCESORIOS PARA LAMPARAS AUXILIARES</v>
          </cell>
          <cell r="C884">
            <v>0</v>
          </cell>
          <cell r="D884" t="str">
            <v>No</v>
          </cell>
        </row>
        <row r="885">
          <cell r="A885" t="str">
            <v>01003871</v>
          </cell>
          <cell r="B885" t="str">
            <v>BASE MOBIL (CON RUEDAS) REF 44350</v>
          </cell>
          <cell r="C885">
            <v>120800</v>
          </cell>
          <cell r="D885">
            <v>16</v>
          </cell>
        </row>
        <row r="886">
          <cell r="A886" t="str">
            <v>01003872</v>
          </cell>
          <cell r="B886" t="str">
            <v>BASE MOBIL (CON RUEDAS)  REF 44250</v>
          </cell>
          <cell r="C886">
            <v>3980</v>
          </cell>
          <cell r="D886">
            <v>16</v>
          </cell>
        </row>
        <row r="887">
          <cell r="A887" t="str">
            <v>01003873</v>
          </cell>
          <cell r="B887" t="str">
            <v>BASE PARA MONTAR EN LA PARED REF 44210</v>
          </cell>
          <cell r="C887">
            <v>2250</v>
          </cell>
          <cell r="D887">
            <v>16</v>
          </cell>
        </row>
        <row r="888">
          <cell r="A888" t="str">
            <v>01003873-38</v>
          </cell>
          <cell r="B888" t="str">
            <v>PROTECTOR (ACRILICO) DEL BOMBILLO</v>
          </cell>
          <cell r="C888">
            <v>1910</v>
          </cell>
          <cell r="D888">
            <v>16</v>
          </cell>
        </row>
        <row r="889">
          <cell r="A889" t="str">
            <v>01003873-40</v>
          </cell>
          <cell r="B889" t="str">
            <v>FIN ACCESORIOS</v>
          </cell>
          <cell r="C889">
            <v>0</v>
          </cell>
          <cell r="D889" t="str">
            <v>No</v>
          </cell>
        </row>
        <row r="890">
          <cell r="A890" t="str">
            <v>01003873-50</v>
          </cell>
          <cell r="B890" t="str">
            <v>LAPIZ STANDARD DESECHABLE P/ELECTROBISTURI "FAZZINI" ITALIA</v>
          </cell>
          <cell r="C890">
            <v>12500</v>
          </cell>
          <cell r="D890">
            <v>16</v>
          </cell>
        </row>
        <row r="891">
          <cell r="A891" t="str">
            <v>01003873-80</v>
          </cell>
          <cell r="B891" t="str">
            <v xml:space="preserve"> ACCESORIOS PARA  LAPIZ ST</v>
          </cell>
          <cell r="C891">
            <v>0</v>
          </cell>
          <cell r="D891">
            <v>16</v>
          </cell>
        </row>
        <row r="892">
          <cell r="A892" t="str">
            <v>01003873-86</v>
          </cell>
          <cell r="B892" t="str">
            <v xml:space="preserve">ELECTRODO DESECHABLE TIPO ASA </v>
          </cell>
          <cell r="C892">
            <v>19800</v>
          </cell>
          <cell r="D892">
            <v>16</v>
          </cell>
        </row>
        <row r="893">
          <cell r="A893" t="str">
            <v>01003873-90</v>
          </cell>
          <cell r="B893" t="str">
            <v>ELECTRODO DESECHABLE TIPO PALETA</v>
          </cell>
          <cell r="C893">
            <v>2600</v>
          </cell>
          <cell r="D893">
            <v>16</v>
          </cell>
        </row>
        <row r="894">
          <cell r="A894" t="str">
            <v>01003873-99</v>
          </cell>
          <cell r="B894" t="str">
            <v>FIN  ACCESORIOS</v>
          </cell>
          <cell r="C894">
            <v>0</v>
          </cell>
          <cell r="D894" t="str">
            <v>No</v>
          </cell>
        </row>
        <row r="895">
          <cell r="A895" t="str">
            <v>01003874</v>
          </cell>
          <cell r="B895" t="str">
            <v>LARINGOSCOPIO PARA ADULTO MACINTOSH</v>
          </cell>
          <cell r="C895">
            <v>606800</v>
          </cell>
          <cell r="D895">
            <v>16</v>
          </cell>
        </row>
        <row r="896">
          <cell r="A896" t="str">
            <v>01003875</v>
          </cell>
          <cell r="B896" t="str">
            <v>LARINGOSCOPIO PARA ADULTOSMC INTOSCH</v>
          </cell>
          <cell r="C896">
            <v>541300</v>
          </cell>
          <cell r="D896">
            <v>16</v>
          </cell>
        </row>
        <row r="897">
          <cell r="A897" t="str">
            <v>01003876</v>
          </cell>
          <cell r="B897" t="str">
            <v>LARINGOSCOPIO PEDIATRICO BABY MILLER</v>
          </cell>
          <cell r="C897">
            <v>541300</v>
          </cell>
          <cell r="D897">
            <v>16</v>
          </cell>
        </row>
        <row r="898">
          <cell r="A898" t="str">
            <v>01003877</v>
          </cell>
          <cell r="B898" t="str">
            <v>LARINGOSCOPIO PEDIATRICO BABY MILLER</v>
          </cell>
          <cell r="C898">
            <v>606800</v>
          </cell>
          <cell r="D898">
            <v>16</v>
          </cell>
        </row>
        <row r="899">
          <cell r="A899" t="str">
            <v>01003902</v>
          </cell>
          <cell r="B899" t="str">
            <v>LARINGOSCOPIO MILLER DE FIBRA OPTICA</v>
          </cell>
          <cell r="C899">
            <v>998900</v>
          </cell>
          <cell r="D899">
            <v>16</v>
          </cell>
        </row>
        <row r="900">
          <cell r="A900" t="str">
            <v>01003904</v>
          </cell>
          <cell r="B900" t="str">
            <v>LARINGOSCOPIO Mc INTOSCH DE FIBRA</v>
          </cell>
          <cell r="C900">
            <v>873100</v>
          </cell>
          <cell r="D900">
            <v>16</v>
          </cell>
        </row>
        <row r="901">
          <cell r="A901" t="str">
            <v>01003906</v>
          </cell>
          <cell r="B901" t="str">
            <v>LARINGOSCOPIO Mc INTOSCH MILLER DE</v>
          </cell>
          <cell r="C901">
            <v>998900</v>
          </cell>
          <cell r="D901">
            <v>16</v>
          </cell>
        </row>
        <row r="902">
          <cell r="A902" t="str">
            <v>01003908</v>
          </cell>
          <cell r="B902" t="str">
            <v>LARINGOSCOPIO MILLER Mc INTOSCH DE</v>
          </cell>
          <cell r="C902">
            <v>998900</v>
          </cell>
          <cell r="D902">
            <v>16</v>
          </cell>
        </row>
        <row r="903">
          <cell r="A903" t="str">
            <v>01003909</v>
          </cell>
          <cell r="B903" t="str">
            <v>LARINGOSCOPIO MILLER Mc INTOSCH DE</v>
          </cell>
          <cell r="C903">
            <v>998900</v>
          </cell>
          <cell r="D903">
            <v>16</v>
          </cell>
        </row>
        <row r="904">
          <cell r="A904" t="str">
            <v>01003910</v>
          </cell>
          <cell r="B904" t="str">
            <v>LARINGOSCOPIO MILLER DE FIBRA OPTICA</v>
          </cell>
          <cell r="C904">
            <v>636800</v>
          </cell>
          <cell r="D904">
            <v>16</v>
          </cell>
        </row>
        <row r="905">
          <cell r="A905" t="str">
            <v>01003911</v>
          </cell>
          <cell r="B905" t="str">
            <v>LARINGOSCOPIO Mc.INTOSCH  FIBRA OPTICA</v>
          </cell>
          <cell r="C905">
            <v>636800</v>
          </cell>
          <cell r="D905">
            <v>16</v>
          </cell>
        </row>
        <row r="906">
          <cell r="A906" t="str">
            <v>01003912</v>
          </cell>
          <cell r="B906" t="str">
            <v>LARINGOSCOPIO MILLER DE HOJAS STANDARD</v>
          </cell>
          <cell r="C906">
            <v>933400</v>
          </cell>
          <cell r="D906">
            <v>16</v>
          </cell>
        </row>
        <row r="907">
          <cell r="A907" t="str">
            <v>01003914</v>
          </cell>
          <cell r="B907" t="str">
            <v>LARINGOSCOPIO Mc INTOSCHHOJAS STANDARD</v>
          </cell>
          <cell r="C907">
            <v>807600</v>
          </cell>
          <cell r="D907">
            <v>16</v>
          </cell>
        </row>
        <row r="908">
          <cell r="A908" t="str">
            <v>01003916</v>
          </cell>
          <cell r="B908" t="str">
            <v>LARINGOSCOPIO Mc INTOSCH MILLER DE</v>
          </cell>
          <cell r="C908">
            <v>933400</v>
          </cell>
          <cell r="D908">
            <v>16</v>
          </cell>
        </row>
        <row r="909">
          <cell r="A909" t="str">
            <v>01003918</v>
          </cell>
          <cell r="B909" t="str">
            <v>LARINGOSCOPIO MILLER Mc INTOSCH DE</v>
          </cell>
          <cell r="C909">
            <v>933400</v>
          </cell>
          <cell r="D909">
            <v>16</v>
          </cell>
        </row>
        <row r="910">
          <cell r="A910" t="str">
            <v>01003920</v>
          </cell>
          <cell r="B910" t="str">
            <v>LARINGOSCOPIO MILLER Mc INTOSCH DE</v>
          </cell>
          <cell r="C910">
            <v>933400</v>
          </cell>
          <cell r="D910">
            <v>16</v>
          </cell>
        </row>
        <row r="911">
          <cell r="A911" t="str">
            <v>01003922</v>
          </cell>
          <cell r="B911" t="str">
            <v>LARINGOSCOPIO MILLER DE HOJAS STANDARD</v>
          </cell>
          <cell r="C911">
            <v>571300</v>
          </cell>
          <cell r="D911">
            <v>16</v>
          </cell>
        </row>
        <row r="912">
          <cell r="A912" t="str">
            <v>01003924</v>
          </cell>
          <cell r="B912" t="str">
            <v>LARINGOSCOPIOMc.INTOSCH HOJAS STANDARD</v>
          </cell>
          <cell r="C912">
            <v>571300</v>
          </cell>
          <cell r="D912">
            <v>16</v>
          </cell>
        </row>
        <row r="913">
          <cell r="A913" t="str">
            <v>01003940</v>
          </cell>
          <cell r="B913" t="str">
            <v xml:space="preserve">ESTUCHE PARA LARINGOSCOPIO MARCA </v>
          </cell>
          <cell r="C913">
            <v>140500</v>
          </cell>
          <cell r="D913">
            <v>16</v>
          </cell>
        </row>
        <row r="914">
          <cell r="A914" t="str">
            <v>01003941</v>
          </cell>
          <cell r="B914" t="str">
            <v xml:space="preserve">ESTUCHE PARA LARINGOSCOPIO MARCA </v>
          </cell>
          <cell r="C914">
            <v>140500</v>
          </cell>
          <cell r="D914">
            <v>16</v>
          </cell>
        </row>
        <row r="915">
          <cell r="A915" t="str">
            <v>01003942</v>
          </cell>
          <cell r="B915" t="str">
            <v xml:space="preserve">ESTUCHE PARA LARINGOSCOPIO MARCA </v>
          </cell>
          <cell r="C915">
            <v>300</v>
          </cell>
          <cell r="D915">
            <v>16</v>
          </cell>
        </row>
        <row r="916">
          <cell r="A916" t="str">
            <v>01003950</v>
          </cell>
          <cell r="B916" t="str">
            <v>LENTES PARA MICROCIRUGIA</v>
          </cell>
          <cell r="C916">
            <v>1197390</v>
          </cell>
          <cell r="D916">
            <v>16</v>
          </cell>
        </row>
        <row r="917">
          <cell r="A917" t="str">
            <v>01003960</v>
          </cell>
          <cell r="B917" t="str">
            <v>LINTERNA DE LUZ FLEXIBLE ESTERIL-</v>
          </cell>
          <cell r="C917">
            <v>0</v>
          </cell>
          <cell r="D917">
            <v>16</v>
          </cell>
        </row>
        <row r="918">
          <cell r="A918" t="str">
            <v>01003965</v>
          </cell>
          <cell r="B918" t="str">
            <v>LINTERNA PROFESIONAL TIPO BOLSILLO</v>
          </cell>
          <cell r="C918">
            <v>102800</v>
          </cell>
          <cell r="D918">
            <v>16</v>
          </cell>
        </row>
        <row r="919">
          <cell r="A919" t="str">
            <v>01003975</v>
          </cell>
          <cell r="B919" t="str">
            <v>LINTERNA PARA DIAGNOSTICO FORTELUX</v>
          </cell>
          <cell r="C919">
            <v>26700</v>
          </cell>
          <cell r="D919">
            <v>16</v>
          </cell>
        </row>
        <row r="920">
          <cell r="A920" t="str">
            <v>01004200</v>
          </cell>
          <cell r="B920" t="str">
            <v>LLAVES DE PASO DE TRES VIAS METALICAS</v>
          </cell>
          <cell r="C920">
            <v>6600</v>
          </cell>
          <cell r="D920">
            <v>16</v>
          </cell>
        </row>
        <row r="921">
          <cell r="A921" t="str">
            <v>01004220</v>
          </cell>
          <cell r="B921" t="str">
            <v>LLAVE DE PASO DE TRES VIAS</v>
          </cell>
          <cell r="C921">
            <v>1528</v>
          </cell>
          <cell r="D921">
            <v>16</v>
          </cell>
        </row>
        <row r="922">
          <cell r="A922" t="str">
            <v>01004300</v>
          </cell>
          <cell r="B922" t="str">
            <v>MALETINES PARA USO MEDICO EN MATERIAL</v>
          </cell>
          <cell r="C922">
            <v>31500</v>
          </cell>
          <cell r="D922">
            <v>16</v>
          </cell>
        </row>
        <row r="923">
          <cell r="A923" t="str">
            <v>01004301</v>
          </cell>
          <cell r="B923" t="str">
            <v>MALETINES PARA USO MEDICO EN MATERIAL</v>
          </cell>
          <cell r="C923">
            <v>73125</v>
          </cell>
          <cell r="D923">
            <v>16</v>
          </cell>
        </row>
        <row r="924">
          <cell r="A924" t="str">
            <v>01004302</v>
          </cell>
          <cell r="B924" t="str">
            <v>MANGO RECARGABLE DE 3.5 V Y CONVERTIBLE</v>
          </cell>
          <cell r="C924">
            <v>3180</v>
          </cell>
          <cell r="D924">
            <v>16</v>
          </cell>
        </row>
        <row r="925">
          <cell r="A925" t="str">
            <v>01004303</v>
          </cell>
          <cell r="B925" t="str">
            <v>MANGO PARA LARINGOSCOPIO DE FIBRA OPTICA</v>
          </cell>
          <cell r="C925">
            <v>229400</v>
          </cell>
          <cell r="D925">
            <v>16</v>
          </cell>
        </row>
        <row r="926">
          <cell r="A926" t="str">
            <v>01004303-04</v>
          </cell>
          <cell r="B926" t="str">
            <v>MANGO PARA LARINGOSCOPIO DE FIBRA OPTICA</v>
          </cell>
          <cell r="C926">
            <v>2130</v>
          </cell>
          <cell r="D926">
            <v>16</v>
          </cell>
        </row>
        <row r="927">
          <cell r="A927" t="str">
            <v>01004303-08</v>
          </cell>
          <cell r="B927" t="str">
            <v>MANGO DE PILAS PARA  2.5  VOLTIOS</v>
          </cell>
          <cell r="C927">
            <v>157800</v>
          </cell>
          <cell r="D927">
            <v>16</v>
          </cell>
        </row>
        <row r="928">
          <cell r="A928" t="str">
            <v>01004304</v>
          </cell>
          <cell r="B928" t="str">
            <v>MANGO RECARGABLE</v>
          </cell>
          <cell r="C928">
            <v>2960</v>
          </cell>
          <cell r="D928">
            <v>16</v>
          </cell>
        </row>
        <row r="929">
          <cell r="A929" t="str">
            <v>01004304-02</v>
          </cell>
          <cell r="B929" t="str">
            <v>MANGO DE LITIO RECARGABLE REF 71900</v>
          </cell>
          <cell r="C929">
            <v>6250</v>
          </cell>
          <cell r="D929">
            <v>16</v>
          </cell>
        </row>
        <row r="930">
          <cell r="A930" t="str">
            <v>01004305</v>
          </cell>
          <cell r="B930" t="str">
            <v>MANGO PARA LARINGOSCOPIO PEDIATRICO</v>
          </cell>
          <cell r="C930">
            <v>162300</v>
          </cell>
          <cell r="D930">
            <v>16</v>
          </cell>
        </row>
        <row r="931">
          <cell r="A931" t="str">
            <v>01004306</v>
          </cell>
          <cell r="B931" t="str">
            <v>MANGO PARA LARINGOSCOPIO CORRIENTE.</v>
          </cell>
          <cell r="C931">
            <v>163900</v>
          </cell>
          <cell r="D931">
            <v>16</v>
          </cell>
        </row>
        <row r="932">
          <cell r="A932" t="str">
            <v>01004309</v>
          </cell>
          <cell r="B932" t="str">
            <v>MANGUERA PARA OXIGENO</v>
          </cell>
          <cell r="C932">
            <v>1080</v>
          </cell>
          <cell r="D932">
            <v>16</v>
          </cell>
        </row>
        <row r="933">
          <cell r="A933" t="str">
            <v>01004309-02</v>
          </cell>
          <cell r="B933" t="str">
            <v>MANGUERA CORRUGADA PARA OXIGENO Y</v>
          </cell>
          <cell r="C933">
            <v>58300</v>
          </cell>
          <cell r="D933">
            <v>16</v>
          </cell>
        </row>
        <row r="934">
          <cell r="A934" t="str">
            <v>01004309-04</v>
          </cell>
          <cell r="B934" t="str">
            <v>MANGUERA PARA SUMINISTRO DE OXIGENO</v>
          </cell>
          <cell r="C934">
            <v>4212</v>
          </cell>
          <cell r="D934">
            <v>16</v>
          </cell>
        </row>
        <row r="935">
          <cell r="A935" t="str">
            <v>01004309-06</v>
          </cell>
          <cell r="B935" t="str">
            <v>MANGUERA PARA SUMINISTRO DE OXIGENO</v>
          </cell>
          <cell r="C935">
            <v>4212</v>
          </cell>
          <cell r="D935">
            <v>16</v>
          </cell>
        </row>
        <row r="936">
          <cell r="A936" t="str">
            <v>01004310</v>
          </cell>
          <cell r="B936" t="str">
            <v>MANILLA BRAZALETE DE IDENTIFICACION DE</v>
          </cell>
          <cell r="C936">
            <v>228</v>
          </cell>
          <cell r="D936">
            <v>16</v>
          </cell>
        </row>
        <row r="937">
          <cell r="A937" t="str">
            <v>01004312</v>
          </cell>
          <cell r="B937" t="str">
            <v>MANILLA BRAZALETE DE IDENTIFICACION DE</v>
          </cell>
          <cell r="C937">
            <v>228</v>
          </cell>
          <cell r="D937">
            <v>16</v>
          </cell>
        </row>
        <row r="938">
          <cell r="A938" t="str">
            <v>01004314</v>
          </cell>
          <cell r="B938" t="str">
            <v>MANILLA BRAZALETE DE IDENTIFICACION DE</v>
          </cell>
          <cell r="C938">
            <v>228</v>
          </cell>
          <cell r="D938">
            <v>16</v>
          </cell>
        </row>
        <row r="939">
          <cell r="A939" t="str">
            <v>01004315</v>
          </cell>
          <cell r="B939" t="str">
            <v>MANOMETRO (REPUESTO) DE 2 DE 0-15 L.P.M</v>
          </cell>
          <cell r="C939">
            <v>38760</v>
          </cell>
          <cell r="D939">
            <v>16</v>
          </cell>
        </row>
        <row r="940">
          <cell r="A940" t="str">
            <v>01004316</v>
          </cell>
          <cell r="B940" t="str">
            <v>MANOMETRO (RELOJ) PARA TENSIOMETRO</v>
          </cell>
          <cell r="C940">
            <v>27900</v>
          </cell>
          <cell r="D940">
            <v>16</v>
          </cell>
        </row>
        <row r="941">
          <cell r="A941" t="str">
            <v>01004318</v>
          </cell>
          <cell r="B941" t="str">
            <v>MASCARILLA PARA AEROSOLTERAPIAREF 0250</v>
          </cell>
          <cell r="C941">
            <v>1800</v>
          </cell>
          <cell r="D941">
            <v>16</v>
          </cell>
        </row>
        <row r="942">
          <cell r="A942" t="str">
            <v>01004319</v>
          </cell>
          <cell r="B942" t="str">
            <v>MASCARILLA PARA AEROSOLTERAPIAREF 0251</v>
          </cell>
          <cell r="C942">
            <v>2300</v>
          </cell>
          <cell r="D942">
            <v>16</v>
          </cell>
        </row>
        <row r="943">
          <cell r="A943" t="str">
            <v>01004320</v>
          </cell>
          <cell r="B943" t="str">
            <v>MASCARILLA PARA OXIGENO ADULTO</v>
          </cell>
          <cell r="C943">
            <v>2915</v>
          </cell>
          <cell r="D943">
            <v>16</v>
          </cell>
        </row>
        <row r="944">
          <cell r="A944" t="str">
            <v>01004321</v>
          </cell>
          <cell r="B944" t="str">
            <v>MASCARILLA PARA OXIGENO PEDIATRICA</v>
          </cell>
          <cell r="C944">
            <v>2915</v>
          </cell>
          <cell r="D944">
            <v>16</v>
          </cell>
        </row>
        <row r="945">
          <cell r="A945" t="str">
            <v>01004322</v>
          </cell>
          <cell r="B945" t="str">
            <v>MASCARILLA PARA OXIGENO CON MANGUERA</v>
          </cell>
          <cell r="C945">
            <v>2600</v>
          </cell>
          <cell r="D945">
            <v>16</v>
          </cell>
        </row>
        <row r="946">
          <cell r="A946" t="str">
            <v>01004323</v>
          </cell>
          <cell r="B946" t="str">
            <v>MASCARILLA PARA OXIGENO CON MANGUERA</v>
          </cell>
          <cell r="C946">
            <v>3600</v>
          </cell>
          <cell r="D946">
            <v>16</v>
          </cell>
        </row>
        <row r="947">
          <cell r="A947" t="str">
            <v>01004351</v>
          </cell>
          <cell r="B947" t="str">
            <v>MASCARILLA PARA ANESTESIA No 1PLASTICA</v>
          </cell>
          <cell r="C947">
            <v>200</v>
          </cell>
          <cell r="D947">
            <v>16</v>
          </cell>
        </row>
        <row r="948">
          <cell r="A948" t="str">
            <v>01004357</v>
          </cell>
          <cell r="B948" t="str">
            <v>MASCARILLA PARA ANESTESIA No 0 CAUCHO</v>
          </cell>
          <cell r="C948">
            <v>69600</v>
          </cell>
          <cell r="D948">
            <v>16</v>
          </cell>
        </row>
        <row r="949">
          <cell r="A949" t="str">
            <v>01004358</v>
          </cell>
          <cell r="B949" t="str">
            <v>MASCARILLA PARA ANESTESIA No 1 CAUCHO</v>
          </cell>
          <cell r="C949">
            <v>69600</v>
          </cell>
          <cell r="D949">
            <v>16</v>
          </cell>
        </row>
        <row r="950">
          <cell r="A950" t="str">
            <v>01004359</v>
          </cell>
          <cell r="B950" t="str">
            <v>MASCARILLA PARA ANESTESIA No 2 CAUCHO</v>
          </cell>
          <cell r="C950">
            <v>69600</v>
          </cell>
          <cell r="D950">
            <v>16</v>
          </cell>
        </row>
        <row r="951">
          <cell r="A951" t="str">
            <v>01004360</v>
          </cell>
          <cell r="B951" t="str">
            <v>MASCARILLA PARA ANESTESIA No 3 CAUCHO</v>
          </cell>
          <cell r="C951">
            <v>69600</v>
          </cell>
          <cell r="D951">
            <v>16</v>
          </cell>
        </row>
        <row r="952">
          <cell r="A952" t="str">
            <v>01004361</v>
          </cell>
          <cell r="B952" t="str">
            <v>MASCARILLA PARA ANESTESIA No.4  CAUCHO</v>
          </cell>
          <cell r="C952">
            <v>69600</v>
          </cell>
          <cell r="D952">
            <v>16</v>
          </cell>
        </row>
        <row r="953">
          <cell r="A953" t="str">
            <v>01004362</v>
          </cell>
          <cell r="B953" t="str">
            <v>MASCARILLA PARA ANESTESIA No.5 CAUCHO</v>
          </cell>
          <cell r="C953">
            <v>69600</v>
          </cell>
          <cell r="D953">
            <v>16</v>
          </cell>
        </row>
        <row r="954">
          <cell r="A954" t="str">
            <v>01004363</v>
          </cell>
          <cell r="B954" t="str">
            <v>MASCARILLA PARA ANESTESIA No.6 CAUCHO</v>
          </cell>
          <cell r="C954">
            <v>69600</v>
          </cell>
          <cell r="D954">
            <v>16</v>
          </cell>
        </row>
        <row r="955">
          <cell r="A955" t="str">
            <v>01004365</v>
          </cell>
          <cell r="B955" t="str">
            <v>MASCARILLA PARA ANESTESIA No. 0</v>
          </cell>
          <cell r="C955">
            <v>7400</v>
          </cell>
          <cell r="D955">
            <v>16</v>
          </cell>
        </row>
        <row r="956">
          <cell r="A956" t="str">
            <v>01004366</v>
          </cell>
          <cell r="B956" t="str">
            <v>MASCARILLA PARA ANESTESIA No. 1</v>
          </cell>
          <cell r="C956">
            <v>7400</v>
          </cell>
          <cell r="D956">
            <v>16</v>
          </cell>
        </row>
        <row r="957">
          <cell r="A957" t="str">
            <v>01004367</v>
          </cell>
          <cell r="B957" t="str">
            <v>MASCARILLA PARA ANESTESIA No. 2</v>
          </cell>
          <cell r="C957">
            <v>7400</v>
          </cell>
          <cell r="D957">
            <v>16</v>
          </cell>
        </row>
        <row r="958">
          <cell r="A958" t="str">
            <v>01004368</v>
          </cell>
          <cell r="B958" t="str">
            <v>MASCARILLA PARA ANESTESIA No. 3</v>
          </cell>
          <cell r="C958">
            <v>7400</v>
          </cell>
          <cell r="D958">
            <v>16</v>
          </cell>
        </row>
        <row r="959">
          <cell r="A959" t="str">
            <v>01004369</v>
          </cell>
          <cell r="B959" t="str">
            <v>MASCARILLA PARA ANESTESIA No. 4</v>
          </cell>
          <cell r="C959">
            <v>7400</v>
          </cell>
          <cell r="D959">
            <v>16</v>
          </cell>
        </row>
        <row r="960">
          <cell r="A960" t="str">
            <v>01004370</v>
          </cell>
          <cell r="B960" t="str">
            <v>MASCARILLA PARA ANESTESIA No. 5</v>
          </cell>
          <cell r="C960">
            <v>7400</v>
          </cell>
          <cell r="D960">
            <v>16</v>
          </cell>
        </row>
        <row r="961">
          <cell r="A961" t="str">
            <v>01004380</v>
          </cell>
          <cell r="B961" t="str">
            <v>MASCARILLA PARA OXIGENO CON RESERVORIO</v>
          </cell>
          <cell r="C961">
            <v>4400</v>
          </cell>
          <cell r="D961">
            <v>16</v>
          </cell>
        </row>
        <row r="962">
          <cell r="A962" t="str">
            <v>01004382</v>
          </cell>
          <cell r="B962" t="str">
            <v>MASCARILLA PARA OXIGENO CON RESERVORIO</v>
          </cell>
          <cell r="C962">
            <v>8300</v>
          </cell>
          <cell r="D962">
            <v>16</v>
          </cell>
        </row>
        <row r="963">
          <cell r="A963" t="str">
            <v>01004390</v>
          </cell>
          <cell r="B963" t="str">
            <v>MASCARILLA TIPO VENTURY  REF  001240</v>
          </cell>
          <cell r="C963">
            <v>10384</v>
          </cell>
          <cell r="D963">
            <v>16</v>
          </cell>
        </row>
        <row r="964">
          <cell r="A964" t="str">
            <v>01004392</v>
          </cell>
          <cell r="B964" t="str">
            <v>MASCARILLA TIPO VENTURY  REF 001259</v>
          </cell>
          <cell r="C964">
            <v>11870</v>
          </cell>
          <cell r="D964">
            <v>16</v>
          </cell>
        </row>
        <row r="965">
          <cell r="A965" t="str">
            <v>01004408</v>
          </cell>
          <cell r="B965" t="str">
            <v>MERCURIO CROMO SOLUCION AL 2%</v>
          </cell>
          <cell r="C965">
            <v>3662</v>
          </cell>
          <cell r="D965">
            <v>16</v>
          </cell>
        </row>
        <row r="966">
          <cell r="A966" t="str">
            <v>01004410</v>
          </cell>
          <cell r="B966" t="str">
            <v>MERCURIO CROMO SOLUCION AL  2%</v>
          </cell>
          <cell r="C966">
            <v>24114</v>
          </cell>
          <cell r="D966">
            <v>16</v>
          </cell>
        </row>
        <row r="967">
          <cell r="A967" t="str">
            <v>01004506</v>
          </cell>
          <cell r="B967" t="str">
            <v>MICRONEBULIZADOR (SOLO) REF 0214</v>
          </cell>
          <cell r="C967">
            <v>1800</v>
          </cell>
          <cell r="D967">
            <v>16</v>
          </cell>
        </row>
        <row r="968">
          <cell r="A968" t="str">
            <v>01004508</v>
          </cell>
          <cell r="B968" t="str">
            <v>MICRONEBULIZADOR (COMPLETO) REF 0310</v>
          </cell>
          <cell r="C968">
            <v>4100</v>
          </cell>
          <cell r="D968">
            <v>16</v>
          </cell>
        </row>
        <row r="969">
          <cell r="A969" t="str">
            <v>01004510</v>
          </cell>
          <cell r="B969" t="str">
            <v>MICRONEBULIZADOR (COMPLETO) REF 0311</v>
          </cell>
          <cell r="C969">
            <v>4100</v>
          </cell>
          <cell r="D969">
            <v>16</v>
          </cell>
        </row>
        <row r="970">
          <cell r="A970" t="str">
            <v>01004511</v>
          </cell>
          <cell r="B970" t="str">
            <v>MICRONEBULIZADOR (COMPLETO) REF 0312</v>
          </cell>
          <cell r="C970">
            <v>4400</v>
          </cell>
          <cell r="D970">
            <v>16</v>
          </cell>
        </row>
        <row r="971">
          <cell r="A971" t="str">
            <v>01004564</v>
          </cell>
          <cell r="B971" t="str">
            <v>MONITOR DE SIGNOS VITALES MODELO ATLAS</v>
          </cell>
          <cell r="C971">
            <v>2200</v>
          </cell>
          <cell r="D971">
            <v>16</v>
          </cell>
        </row>
        <row r="972">
          <cell r="A972" t="str">
            <v>01004565</v>
          </cell>
          <cell r="B972" t="str">
            <v>MONITOR DE SIGNOS VITALES MODELO ATLAS</v>
          </cell>
          <cell r="C972">
            <v>135000</v>
          </cell>
          <cell r="D972">
            <v>16</v>
          </cell>
        </row>
        <row r="973">
          <cell r="A973" t="str">
            <v>01004565-01</v>
          </cell>
          <cell r="B973" t="str">
            <v>ACCESORIOS PARA MONITOR DE SIGNOS</v>
          </cell>
          <cell r="C973">
            <v>0</v>
          </cell>
          <cell r="D973">
            <v>16</v>
          </cell>
        </row>
        <row r="974">
          <cell r="A974" t="str">
            <v>01004565-04</v>
          </cell>
          <cell r="B974" t="str">
            <v>BASE RODABLE CON SUS RESPECTIVOS</v>
          </cell>
          <cell r="C974">
            <v>8000</v>
          </cell>
          <cell r="D974">
            <v>16</v>
          </cell>
        </row>
        <row r="975">
          <cell r="A975" t="str">
            <v>01004565-08</v>
          </cell>
          <cell r="B975" t="str">
            <v>BATERIA RECARGABLE  REF  6200-41</v>
          </cell>
          <cell r="C975">
            <v>1950</v>
          </cell>
          <cell r="D975">
            <v>16</v>
          </cell>
        </row>
        <row r="976">
          <cell r="A976" t="str">
            <v>01004565-24</v>
          </cell>
          <cell r="B976" t="str">
            <v>CABLE  ECG PARA PACIENTE DE 3</v>
          </cell>
          <cell r="C976">
            <v>2550</v>
          </cell>
          <cell r="D976">
            <v>16</v>
          </cell>
        </row>
        <row r="977">
          <cell r="A977" t="str">
            <v>01004565-26</v>
          </cell>
          <cell r="B977" t="str">
            <v>CABLE  ECG  PARA PACIENTE DE 5</v>
          </cell>
          <cell r="C977">
            <v>2980</v>
          </cell>
          <cell r="D977">
            <v>16</v>
          </cell>
        </row>
        <row r="978">
          <cell r="A978" t="str">
            <v>01004565-28</v>
          </cell>
          <cell r="B978" t="str">
            <v>CANULA NASAL ADULTO PARA CO2</v>
          </cell>
          <cell r="C978">
            <v>20100</v>
          </cell>
          <cell r="D978">
            <v>16</v>
          </cell>
        </row>
        <row r="979">
          <cell r="A979" t="str">
            <v>01004565-34</v>
          </cell>
          <cell r="B979" t="str">
            <v>ELECTRODO (SENSOR TIPO DEDO) PEDIATRICO</v>
          </cell>
          <cell r="C979">
            <v>7870</v>
          </cell>
          <cell r="D979">
            <v>16</v>
          </cell>
        </row>
        <row r="980">
          <cell r="A980" t="str">
            <v>01004565-36</v>
          </cell>
          <cell r="B980" t="str">
            <v>ELECTRODOS REUSABLES  REF  6200-05</v>
          </cell>
          <cell r="C980">
            <v>42500</v>
          </cell>
          <cell r="D980">
            <v>16</v>
          </cell>
        </row>
        <row r="981">
          <cell r="A981" t="str">
            <v>01004565-38</v>
          </cell>
          <cell r="B981" t="str">
            <v>ELECTRODOS DESECHABLES  REF  6200-06</v>
          </cell>
          <cell r="C981">
            <v>63900</v>
          </cell>
          <cell r="D981">
            <v>16</v>
          </cell>
        </row>
        <row r="982">
          <cell r="A982" t="str">
            <v>01004565-50</v>
          </cell>
          <cell r="B982" t="str">
            <v>SENSOR DE TEMPERATURA SUPERFICIAL</v>
          </cell>
          <cell r="C982">
            <v>4370</v>
          </cell>
          <cell r="D982">
            <v>16</v>
          </cell>
        </row>
        <row r="983">
          <cell r="A983" t="str">
            <v>01004565-60</v>
          </cell>
          <cell r="B983" t="str">
            <v>TRAMPA O SEPARADOR DE AGUA</v>
          </cell>
          <cell r="C983">
            <v>540</v>
          </cell>
          <cell r="D983">
            <v>16</v>
          </cell>
        </row>
        <row r="984">
          <cell r="A984" t="str">
            <v>01004565-90</v>
          </cell>
          <cell r="B984" t="str">
            <v xml:space="preserve"> FIN  ACCESORIOS </v>
          </cell>
          <cell r="C984">
            <v>0</v>
          </cell>
          <cell r="D984">
            <v>16</v>
          </cell>
        </row>
        <row r="985">
          <cell r="A985" t="str">
            <v>01004566</v>
          </cell>
          <cell r="B985" t="str">
            <v>EQUIPO P/MEDICION DE SIGNOS VITALES 4200B-S1 W.ALLYN</v>
          </cell>
          <cell r="C985">
            <v>3600000</v>
          </cell>
          <cell r="D985">
            <v>16</v>
          </cell>
        </row>
        <row r="986">
          <cell r="A986" t="str">
            <v>01004567</v>
          </cell>
          <cell r="B986" t="str">
            <v>EQUIPO P/MEDICION DE SIGNOS VITALES 42NOB-S1 W.ALLYN</v>
          </cell>
          <cell r="C986">
            <v>7500000</v>
          </cell>
          <cell r="D986">
            <v>16</v>
          </cell>
        </row>
        <row r="987">
          <cell r="A987" t="str">
            <v>01004568</v>
          </cell>
          <cell r="B987" t="str">
            <v>EQUIPO P/MEDICION DE SIGNOS VITALES 420TB-S1 W.ALLYN</v>
          </cell>
          <cell r="C987">
            <v>6000000</v>
          </cell>
          <cell r="D987">
            <v>16</v>
          </cell>
        </row>
        <row r="988">
          <cell r="A988" t="str">
            <v>01004568-02</v>
          </cell>
          <cell r="B988" t="str">
            <v>EQUIPO PARA MEDICION DE SIGNOS VITALES</v>
          </cell>
          <cell r="C988">
            <v>76000</v>
          </cell>
          <cell r="D988">
            <v>16</v>
          </cell>
        </row>
        <row r="989">
          <cell r="A989" t="str">
            <v>01004569</v>
          </cell>
          <cell r="B989" t="str">
            <v>MONITOR DE SIGNOS VITALES NO INVASIVO</v>
          </cell>
          <cell r="C989">
            <v>0</v>
          </cell>
          <cell r="D989">
            <v>16</v>
          </cell>
        </row>
        <row r="990">
          <cell r="A990" t="str">
            <v>01004570</v>
          </cell>
          <cell r="B990" t="str">
            <v>MONITOR DE SIGNOS VITALES NO INVASIVO</v>
          </cell>
          <cell r="C990">
            <v>0</v>
          </cell>
          <cell r="D990">
            <v>16</v>
          </cell>
        </row>
        <row r="991">
          <cell r="A991" t="str">
            <v>01004571</v>
          </cell>
          <cell r="B991" t="str">
            <v>MONITOR DE SIGNOS VITALES NO INVASIVO</v>
          </cell>
          <cell r="C991">
            <v>0</v>
          </cell>
          <cell r="D991">
            <v>16</v>
          </cell>
        </row>
        <row r="992">
          <cell r="A992" t="str">
            <v>01004572</v>
          </cell>
          <cell r="B992" t="str">
            <v>MONITOR DE SIGNOS VITALES NO INVASIVO</v>
          </cell>
          <cell r="C992">
            <v>116000</v>
          </cell>
          <cell r="D992">
            <v>16</v>
          </cell>
        </row>
        <row r="993">
          <cell r="A993" t="str">
            <v>01004573</v>
          </cell>
          <cell r="B993" t="str">
            <v>MONITOR DE SIGNOS VITALES NO INVASIVO</v>
          </cell>
          <cell r="C993">
            <v>128000</v>
          </cell>
          <cell r="D993">
            <v>16</v>
          </cell>
        </row>
        <row r="994">
          <cell r="A994" t="str">
            <v>01004575</v>
          </cell>
          <cell r="B994" t="str">
            <v>A C C E S O R I O S    E X T R A S</v>
          </cell>
          <cell r="C994">
            <v>0</v>
          </cell>
          <cell r="D994" t="str">
            <v>No</v>
          </cell>
        </row>
        <row r="995">
          <cell r="A995" t="str">
            <v>01004575-02</v>
          </cell>
          <cell r="B995" t="str">
            <v>BASE RODABLE REF  5200-60</v>
          </cell>
          <cell r="C995">
            <v>1235700</v>
          </cell>
          <cell r="D995">
            <v>16</v>
          </cell>
        </row>
        <row r="996">
          <cell r="A996" t="str">
            <v>01004575-04</v>
          </cell>
          <cell r="B996" t="str">
            <v>BASE PARA PARED  REF  5200-62</v>
          </cell>
          <cell r="C996">
            <v>585300</v>
          </cell>
          <cell r="D996">
            <v>16</v>
          </cell>
        </row>
        <row r="997">
          <cell r="A997" t="str">
            <v>01004575-06</v>
          </cell>
          <cell r="B997" t="str">
            <v>BASE REF 5200-64 PARA VARILLA DE</v>
          </cell>
          <cell r="C997">
            <v>802200</v>
          </cell>
          <cell r="D997">
            <v>16</v>
          </cell>
        </row>
        <row r="998">
          <cell r="A998" t="str">
            <v>01004575-08</v>
          </cell>
          <cell r="B998" t="str">
            <v>BASE PARA BARANDA DE CAMA REF 5200-66</v>
          </cell>
          <cell r="C998">
            <v>422400</v>
          </cell>
          <cell r="D998">
            <v>16</v>
          </cell>
        </row>
        <row r="999">
          <cell r="A999" t="str">
            <v>01004575-16</v>
          </cell>
          <cell r="B999" t="str">
            <v>BATERIA RECARGABLE  REF  5200-84</v>
          </cell>
          <cell r="C999">
            <v>93600</v>
          </cell>
          <cell r="D999">
            <v>16</v>
          </cell>
        </row>
        <row r="1000">
          <cell r="A1000" t="str">
            <v>01004575-20</v>
          </cell>
          <cell r="B1000" t="str">
            <v>BRAZALETE TAMA¥O  NI¥O  REF 5200-03</v>
          </cell>
          <cell r="C1000">
            <v>93600</v>
          </cell>
          <cell r="D1000">
            <v>16</v>
          </cell>
        </row>
        <row r="1001">
          <cell r="A1001" t="str">
            <v>01004575-22</v>
          </cell>
          <cell r="B1001" t="str">
            <v>BRAZALETE TAMA¥O ADULTO REF 5200-01</v>
          </cell>
          <cell r="C1001">
            <v>93600</v>
          </cell>
          <cell r="D1001">
            <v>16</v>
          </cell>
        </row>
        <row r="1002">
          <cell r="A1002" t="str">
            <v>01004575-24</v>
          </cell>
          <cell r="B1002" t="str">
            <v xml:space="preserve">BRAZALETE TAMA¥O ADULTO  LARGO </v>
          </cell>
          <cell r="C1002">
            <v>124400</v>
          </cell>
          <cell r="D1002">
            <v>16</v>
          </cell>
        </row>
        <row r="1003">
          <cell r="A1003" t="str">
            <v>01004575-30</v>
          </cell>
          <cell r="B1003" t="str">
            <v>CUBIERTA PROTECTORA PARA TERMOMETRO</v>
          </cell>
          <cell r="C1003">
            <v>330</v>
          </cell>
          <cell r="D1003">
            <v>16</v>
          </cell>
        </row>
        <row r="1004">
          <cell r="A1004" t="str">
            <v>01004575-34</v>
          </cell>
          <cell r="B1004" t="str">
            <v>ELECTRODO (SENSOR TIPO DEDO) PEDIATRICO</v>
          </cell>
          <cell r="C1004">
            <v>936600</v>
          </cell>
          <cell r="D1004">
            <v>16</v>
          </cell>
        </row>
        <row r="1005">
          <cell r="A1005" t="str">
            <v>01004575-35</v>
          </cell>
          <cell r="B1005" t="str">
            <v>ELECTRODO (SENSOR) PARA OREJA REF</v>
          </cell>
          <cell r="C1005">
            <v>717500</v>
          </cell>
          <cell r="D1005">
            <v>16</v>
          </cell>
        </row>
        <row r="1006">
          <cell r="A1006" t="str">
            <v>01004575-36</v>
          </cell>
          <cell r="B1006" t="str">
            <v>ELECTRODO (SENSOR TIPO DEDO) ADULTO</v>
          </cell>
          <cell r="C1006">
            <v>9840</v>
          </cell>
          <cell r="D1006">
            <v>16</v>
          </cell>
        </row>
        <row r="1007">
          <cell r="A1007" t="str">
            <v>01004575-44</v>
          </cell>
          <cell r="B1007" t="str">
            <v>GANCHO PARA SOPORTAR EL BRAZALETE</v>
          </cell>
          <cell r="C1007">
            <v>22300</v>
          </cell>
          <cell r="D1007">
            <v>16</v>
          </cell>
        </row>
        <row r="1008">
          <cell r="A1008" t="str">
            <v>01004575-47</v>
          </cell>
          <cell r="B1008" t="str">
            <v>IMPRESORA TERMICA</v>
          </cell>
          <cell r="C1008">
            <v>5200</v>
          </cell>
          <cell r="D1008">
            <v>16</v>
          </cell>
        </row>
        <row r="1009">
          <cell r="A1009" t="str">
            <v>01004575-50</v>
          </cell>
          <cell r="B1009" t="str">
            <v>KIT DE SEGURIDAD (BLOQUEO)  REF 5200-70</v>
          </cell>
          <cell r="C1009">
            <v>66800</v>
          </cell>
          <cell r="D1009">
            <v>16</v>
          </cell>
        </row>
        <row r="1010">
          <cell r="A1010" t="str">
            <v>01004575-70</v>
          </cell>
          <cell r="B1010" t="str">
            <v>PAPEL  TERMORREACTIVO REF 7052-25</v>
          </cell>
          <cell r="C1010">
            <v>25200</v>
          </cell>
          <cell r="D1010">
            <v>16</v>
          </cell>
        </row>
        <row r="1011">
          <cell r="A1011" t="str">
            <v>01004575-80</v>
          </cell>
          <cell r="B1011" t="str">
            <v>TRANSFORMADOR   REF  5200-101</v>
          </cell>
          <cell r="C1011">
            <v>1800</v>
          </cell>
          <cell r="D1011">
            <v>16</v>
          </cell>
        </row>
        <row r="1012">
          <cell r="A1012" t="str">
            <v>01004575-90</v>
          </cell>
          <cell r="B1012" t="str">
            <v>TUBO DE EXTENSION REF 5200-07</v>
          </cell>
          <cell r="C1012">
            <v>710</v>
          </cell>
          <cell r="D1012">
            <v>16</v>
          </cell>
        </row>
        <row r="1013">
          <cell r="A1013" t="str">
            <v>01004575-99</v>
          </cell>
          <cell r="B1013" t="str">
            <v xml:space="preserve"> FIN  ACCESORIOS </v>
          </cell>
          <cell r="C1013">
            <v>0</v>
          </cell>
          <cell r="D1013">
            <v>16</v>
          </cell>
        </row>
        <row r="1014">
          <cell r="A1014" t="str">
            <v>01004579</v>
          </cell>
          <cell r="B1014" t="str">
            <v>MONITOR FETAL ANTEPARTO.MOD.FETAL ASSIST 3900 HUNTLEIGH</v>
          </cell>
          <cell r="C1014">
            <v>18960000</v>
          </cell>
          <cell r="D1014">
            <v>16</v>
          </cell>
        </row>
        <row r="1015">
          <cell r="A1015" t="str">
            <v>01004580</v>
          </cell>
          <cell r="B1015" t="str">
            <v>MONITOR FETAL ANTEPARTO.BABY DOPPLEX 4000XS HUNTLEIGH</v>
          </cell>
          <cell r="C1015">
            <v>13560000</v>
          </cell>
          <cell r="D1015">
            <v>16</v>
          </cell>
        </row>
        <row r="1016">
          <cell r="A1016" t="str">
            <v>01004584</v>
          </cell>
          <cell r="B1016" t="str">
            <v>ACCESORIOS  -MONITOR  FETAL-</v>
          </cell>
          <cell r="C1016">
            <v>0</v>
          </cell>
          <cell r="D1016" t="str">
            <v>No</v>
          </cell>
        </row>
        <row r="1017">
          <cell r="A1017" t="str">
            <v>01004584-05</v>
          </cell>
          <cell r="B1017" t="str">
            <v>CORREA ELASTICA (ORIGINAL) DE FIJACION</v>
          </cell>
          <cell r="C1017">
            <v>200</v>
          </cell>
          <cell r="D1017">
            <v>16</v>
          </cell>
        </row>
        <row r="1018">
          <cell r="A1018" t="str">
            <v>01004584-15</v>
          </cell>
          <cell r="B1018" t="str">
            <v>MARCADOR DE EVENTOS PACIENTE  REF EM1</v>
          </cell>
          <cell r="C1018">
            <v>266100</v>
          </cell>
          <cell r="D1018">
            <v>16</v>
          </cell>
        </row>
        <row r="1019">
          <cell r="A1019" t="str">
            <v>01004584-20</v>
          </cell>
          <cell r="B1019" t="str">
            <v>PAPEL P/MONITOR FETAL BABY DOPPLEX MARCA HUNTLEIGH</v>
          </cell>
          <cell r="C1019">
            <v>23805</v>
          </cell>
          <cell r="D1019">
            <v>16</v>
          </cell>
        </row>
        <row r="1020">
          <cell r="A1020" t="str">
            <v>01004584-21</v>
          </cell>
          <cell r="B1020" t="str">
            <v>PAPEL P/MONITOR FETAL GEMELAR BD 4000 XS "HUNTLEIGH"</v>
          </cell>
          <cell r="C1020">
            <v>32660</v>
          </cell>
          <cell r="D1020" t="str">
            <v>16</v>
          </cell>
        </row>
        <row r="1021">
          <cell r="A1021" t="str">
            <v>01004584-22</v>
          </cell>
          <cell r="B1021" t="str">
            <v>PAPEL P/MONITOR FETAL BABY DOPPLEX MARCA HUNTLEIGH</v>
          </cell>
          <cell r="C1021">
            <v>20700</v>
          </cell>
          <cell r="D1021">
            <v>16</v>
          </cell>
        </row>
        <row r="1022">
          <cell r="A1022" t="str">
            <v>01004584-50</v>
          </cell>
          <cell r="B1022" t="str">
            <v>TRANSDUCTOR TOCO  REF  CT1</v>
          </cell>
          <cell r="C1022">
            <v>13900</v>
          </cell>
          <cell r="D1022">
            <v>16</v>
          </cell>
        </row>
        <row r="1023">
          <cell r="A1023" t="str">
            <v>01004584-53</v>
          </cell>
          <cell r="B1023" t="str">
            <v>TRANSDUCTOR DE ULTRASONIDO REF  US1</v>
          </cell>
          <cell r="C1023">
            <v>13900</v>
          </cell>
          <cell r="D1023">
            <v>16</v>
          </cell>
        </row>
        <row r="1024">
          <cell r="A1024" t="str">
            <v>01004584-54</v>
          </cell>
          <cell r="B1024" t="str">
            <v>TRANSDUCTOR DE ULTRASONIDO REF US2</v>
          </cell>
          <cell r="C1024">
            <v>13900</v>
          </cell>
          <cell r="D1024">
            <v>16</v>
          </cell>
        </row>
        <row r="1025">
          <cell r="A1025" t="str">
            <v>01004584-99</v>
          </cell>
          <cell r="B1025" t="str">
            <v xml:space="preserve"> F I N    A C C E S O R I O S </v>
          </cell>
          <cell r="C1025">
            <v>0</v>
          </cell>
          <cell r="D1025" t="str">
            <v>No</v>
          </cell>
        </row>
        <row r="1026">
          <cell r="A1026" t="str">
            <v>01004585</v>
          </cell>
          <cell r="B1026" t="str">
            <v>NIPLE C/TUERCA REF 0409 EN PVC VERDE WESTMED</v>
          </cell>
          <cell r="C1026">
            <v>1560</v>
          </cell>
          <cell r="D1026">
            <v>16</v>
          </cell>
        </row>
        <row r="1027">
          <cell r="A1027" t="str">
            <v>01004591-02</v>
          </cell>
          <cell r="B1027" t="str">
            <v>NEBULIZADOR (COMPRESOR) PORTATIL</v>
          </cell>
          <cell r="C1027">
            <v>7000</v>
          </cell>
          <cell r="D1027">
            <v>16</v>
          </cell>
        </row>
        <row r="1028">
          <cell r="A1028" t="str">
            <v>01004594</v>
          </cell>
          <cell r="B1028" t="str">
            <v>NEBULIZADOR (COMPRESOR) PORTATIL</v>
          </cell>
          <cell r="C1028">
            <v>1660</v>
          </cell>
          <cell r="D1028">
            <v>16</v>
          </cell>
        </row>
        <row r="1029">
          <cell r="A1029" t="str">
            <v>01004594-00E</v>
          </cell>
          <cell r="B1029" t="str">
            <v>NEBULIZADOR (COMPRESOR) PORTATIL</v>
          </cell>
          <cell r="C1029">
            <v>1660</v>
          </cell>
          <cell r="D1029">
            <v>16</v>
          </cell>
        </row>
        <row r="1030">
          <cell r="A1030" t="str">
            <v>01004594-01</v>
          </cell>
          <cell r="B1030" t="str">
            <v>NEBULIZADOR (COMPRESOR) PORTATIL</v>
          </cell>
          <cell r="C1030">
            <v>1680</v>
          </cell>
          <cell r="D1030">
            <v>16</v>
          </cell>
        </row>
        <row r="1031">
          <cell r="A1031" t="str">
            <v>01004594-01E</v>
          </cell>
          <cell r="B1031" t="str">
            <v>NEBULIZADOR (COMPRESOR) PORTATIL</v>
          </cell>
          <cell r="C1031">
            <v>1620</v>
          </cell>
          <cell r="D1031">
            <v>16</v>
          </cell>
        </row>
        <row r="1032">
          <cell r="A1032" t="str">
            <v>01004600</v>
          </cell>
          <cell r="B1032" t="str">
            <v>NEGATOSCOPIO METALICO DE UN CUERPO</v>
          </cell>
          <cell r="C1032">
            <v>80380</v>
          </cell>
          <cell r="D1032">
            <v>16</v>
          </cell>
        </row>
        <row r="1033">
          <cell r="A1033" t="str">
            <v>01004605</v>
          </cell>
          <cell r="B1033" t="str">
            <v>NEGATOSCOPIO METALICO DE DOS CUERPOS</v>
          </cell>
          <cell r="C1033">
            <v>160760</v>
          </cell>
          <cell r="D1033">
            <v>16</v>
          </cell>
        </row>
        <row r="1034">
          <cell r="A1034" t="str">
            <v>01004607</v>
          </cell>
          <cell r="B1034" t="str">
            <v>NEGATOSCOPIO METALICO DE TRES CUERPOS</v>
          </cell>
          <cell r="C1034">
            <v>241140</v>
          </cell>
          <cell r="D1034">
            <v>16</v>
          </cell>
        </row>
        <row r="1035">
          <cell r="A1035" t="str">
            <v>01004690</v>
          </cell>
          <cell r="B1035" t="str">
            <v xml:space="preserve">OFTALMOSCOPIO REF 11720 - MARCA </v>
          </cell>
          <cell r="C1035">
            <v>472400</v>
          </cell>
          <cell r="D1035">
            <v>16</v>
          </cell>
        </row>
        <row r="1036">
          <cell r="A1036" t="str">
            <v>01004691</v>
          </cell>
          <cell r="B1036" t="str">
            <v>CARGADOR DE MESA (SOLO CARGADOR) REF.</v>
          </cell>
          <cell r="C1036">
            <v>5430</v>
          </cell>
          <cell r="D1036">
            <v>16</v>
          </cell>
        </row>
        <row r="1037">
          <cell r="A1037" t="str">
            <v>01004692</v>
          </cell>
          <cell r="B1037" t="str">
            <v>OFTALMOSCOPIO DE 2.5. V CON MANGO Y</v>
          </cell>
          <cell r="C1037">
            <v>497300</v>
          </cell>
          <cell r="D1037">
            <v>16</v>
          </cell>
        </row>
        <row r="1038">
          <cell r="A1038" t="str">
            <v>01004693</v>
          </cell>
          <cell r="B1038" t="str">
            <v>OFTALMOSCOPIO CON MANGO DE PILAS</v>
          </cell>
          <cell r="C1038">
            <v>1890</v>
          </cell>
          <cell r="D1038">
            <v>16</v>
          </cell>
        </row>
        <row r="1039">
          <cell r="A1039" t="str">
            <v>01004694</v>
          </cell>
          <cell r="B1039" t="str">
            <v>OFTALMOSCOPIO  REF  11730</v>
          </cell>
          <cell r="C1039">
            <v>603500</v>
          </cell>
          <cell r="D1039">
            <v>16</v>
          </cell>
        </row>
        <row r="1040">
          <cell r="A1040" t="str">
            <v>01004695</v>
          </cell>
          <cell r="B1040" t="str">
            <v>OFTALMOSCOPIO  DE  2.5  VOLTIOS</v>
          </cell>
          <cell r="C1040">
            <v>4100</v>
          </cell>
          <cell r="D1040">
            <v>16</v>
          </cell>
        </row>
        <row r="1041">
          <cell r="A1041" t="str">
            <v>01004696-02</v>
          </cell>
          <cell r="B1041" t="str">
            <v>PAPEL TERMORREACTIVO</v>
          </cell>
          <cell r="C1041">
            <v>330</v>
          </cell>
          <cell r="D1041">
            <v>16</v>
          </cell>
        </row>
        <row r="1042">
          <cell r="A1042" t="str">
            <v>01004698</v>
          </cell>
          <cell r="B1042" t="str">
            <v>OFTALMOSCOPIO BINOCULAR INDIRECTO BIO</v>
          </cell>
          <cell r="C1042">
            <v>48000</v>
          </cell>
          <cell r="D1042">
            <v>16</v>
          </cell>
        </row>
        <row r="1043">
          <cell r="A1043" t="str">
            <v>01004700</v>
          </cell>
          <cell r="B1043" t="str">
            <v>OTOSCOPIO  DE 3.5  V.  REF 23820</v>
          </cell>
          <cell r="C1043">
            <v>2850</v>
          </cell>
          <cell r="D1043">
            <v>16</v>
          </cell>
        </row>
        <row r="1044">
          <cell r="A1044" t="str">
            <v>01004703</v>
          </cell>
          <cell r="B1044" t="str">
            <v>OTOSCOPIO NEUMATICO LUZ HALOGENA LENTE</v>
          </cell>
          <cell r="C1044">
            <v>283800</v>
          </cell>
          <cell r="D1044">
            <v>16</v>
          </cell>
        </row>
        <row r="1045">
          <cell r="A1045" t="str">
            <v>01004705</v>
          </cell>
          <cell r="B1045" t="str">
            <v>OTOSCOPIO DE 2.5. V CON ILUMINADOR DE</v>
          </cell>
          <cell r="C1045">
            <v>501900</v>
          </cell>
          <cell r="D1045">
            <v>16</v>
          </cell>
        </row>
        <row r="1046">
          <cell r="A1046" t="str">
            <v>01004706</v>
          </cell>
          <cell r="B1046" t="str">
            <v>OTOSCOPIO CON MANGO DE PILAS REF 29090</v>
          </cell>
          <cell r="C1046">
            <v>108400</v>
          </cell>
          <cell r="D1046">
            <v>16</v>
          </cell>
        </row>
        <row r="1047">
          <cell r="A1047" t="str">
            <v>01004708</v>
          </cell>
          <cell r="B1047" t="str">
            <v>OTOSCOPIO  DE 2.5  V.  REF 22820</v>
          </cell>
          <cell r="C1047">
            <v>328500</v>
          </cell>
          <cell r="D1047">
            <v>16</v>
          </cell>
        </row>
        <row r="1048">
          <cell r="A1048" t="str">
            <v>01004785</v>
          </cell>
          <cell r="B1048" t="str">
            <v>OXIMETRO DE PULSO</v>
          </cell>
          <cell r="C1048">
            <v>12000</v>
          </cell>
          <cell r="D1048">
            <v>16</v>
          </cell>
        </row>
        <row r="1049">
          <cell r="A1049" t="str">
            <v>01004788</v>
          </cell>
          <cell r="B1049" t="str">
            <v>OXIMETRO DE PULSO</v>
          </cell>
          <cell r="C1049">
            <v>24700</v>
          </cell>
          <cell r="D1049">
            <v>16</v>
          </cell>
        </row>
        <row r="1050">
          <cell r="A1050" t="str">
            <v>01004795</v>
          </cell>
          <cell r="B1050" t="str">
            <v>ACCESORIOS PARA OXIMETRO</v>
          </cell>
          <cell r="C1050">
            <v>0</v>
          </cell>
          <cell r="D1050" t="str">
            <v>No</v>
          </cell>
        </row>
        <row r="1051">
          <cell r="A1051" t="str">
            <v>01004795-02</v>
          </cell>
          <cell r="B1051" t="str">
            <v>ELECTRODO REUSABLE PARA INFANTE</v>
          </cell>
          <cell r="C1051">
            <v>945800</v>
          </cell>
          <cell r="D1051">
            <v>16</v>
          </cell>
        </row>
        <row r="1052">
          <cell r="A1052" t="str">
            <v>01004795-04</v>
          </cell>
          <cell r="B1052" t="str">
            <v>ELECTRODO REUSABLE PARA ADULTO</v>
          </cell>
          <cell r="C1052">
            <v>10740</v>
          </cell>
          <cell r="D1052">
            <v>16</v>
          </cell>
        </row>
        <row r="1053">
          <cell r="A1053" t="str">
            <v>01004795-06</v>
          </cell>
          <cell r="B1053" t="str">
            <v>ELECTRODO REUSABLE PARA OREJA</v>
          </cell>
          <cell r="C1053">
            <v>6540</v>
          </cell>
          <cell r="D1053">
            <v>16</v>
          </cell>
        </row>
        <row r="1054">
          <cell r="A1054" t="str">
            <v>01004795-08</v>
          </cell>
          <cell r="B1054" t="str">
            <v>CABLE DE EXTENSION  REF  110</v>
          </cell>
          <cell r="C1054">
            <v>2400</v>
          </cell>
          <cell r="D1054">
            <v>16</v>
          </cell>
        </row>
        <row r="1055">
          <cell r="A1055" t="str">
            <v>01004795-10</v>
          </cell>
          <cell r="B1055" t="str">
            <v>CLIP DE SUJECION  REF  22XX-E</v>
          </cell>
          <cell r="C1055">
            <v>90900</v>
          </cell>
          <cell r="D1055">
            <v>16</v>
          </cell>
        </row>
        <row r="1056">
          <cell r="A1056" t="str">
            <v>01004795-12</v>
          </cell>
          <cell r="B1056" t="str">
            <v>ELECTRODO DESECHABLE PARA NEONATO</v>
          </cell>
          <cell r="C1056">
            <v>1040</v>
          </cell>
          <cell r="D1056">
            <v>16</v>
          </cell>
        </row>
        <row r="1057">
          <cell r="A1057" t="str">
            <v>01004795-14</v>
          </cell>
          <cell r="B1057" t="str">
            <v xml:space="preserve">ELECTRODO DESECHABLE PARA NI¥OS </v>
          </cell>
          <cell r="C1057">
            <v>1040</v>
          </cell>
          <cell r="D1057">
            <v>16</v>
          </cell>
        </row>
        <row r="1058">
          <cell r="A1058" t="str">
            <v>01004795-16</v>
          </cell>
          <cell r="B1058" t="str">
            <v>ELECTRODO DESECHABLE PARA INFANTES</v>
          </cell>
          <cell r="C1058">
            <v>1040</v>
          </cell>
          <cell r="D1058">
            <v>16</v>
          </cell>
        </row>
        <row r="1059">
          <cell r="A1059" t="str">
            <v>01004795-18</v>
          </cell>
          <cell r="B1059" t="str">
            <v xml:space="preserve">ELECTRODO DESECHABLE PARA ADULTO </v>
          </cell>
          <cell r="C1059">
            <v>1040</v>
          </cell>
          <cell r="D1059">
            <v>16</v>
          </cell>
        </row>
        <row r="1060">
          <cell r="A1060" t="str">
            <v>01004795-42</v>
          </cell>
          <cell r="B1060" t="str">
            <v>INTERFACE (CABLE) PARA IMPRESORA</v>
          </cell>
          <cell r="C1060">
            <v>0</v>
          </cell>
          <cell r="D1060">
            <v>16</v>
          </cell>
        </row>
        <row r="1061">
          <cell r="A1061" t="str">
            <v>01004795-60</v>
          </cell>
          <cell r="B1061" t="str">
            <v>SENSOR REUSABLE  REF  360</v>
          </cell>
          <cell r="C1061">
            <v>6040</v>
          </cell>
          <cell r="D1061">
            <v>16</v>
          </cell>
        </row>
        <row r="1062">
          <cell r="A1062" t="str">
            <v>01004795-62</v>
          </cell>
          <cell r="B1062" t="str">
            <v>SENSOR REUSABLE  REF  210</v>
          </cell>
          <cell r="C1062">
            <v>5850</v>
          </cell>
          <cell r="D1062">
            <v>16</v>
          </cell>
        </row>
        <row r="1063">
          <cell r="A1063" t="str">
            <v>01004795-76</v>
          </cell>
          <cell r="B1063" t="str">
            <v>SENSOR REUSABLE  REF  3025</v>
          </cell>
          <cell r="C1063">
            <v>945800</v>
          </cell>
          <cell r="D1063">
            <v>16</v>
          </cell>
        </row>
        <row r="1064">
          <cell r="A1064" t="str">
            <v>01004795-78</v>
          </cell>
          <cell r="B1064" t="str">
            <v>SENSOR REUSABLE  REF  3044</v>
          </cell>
          <cell r="C1064">
            <v>10740</v>
          </cell>
          <cell r="D1064">
            <v>16</v>
          </cell>
        </row>
        <row r="1065">
          <cell r="A1065" t="str">
            <v>01004795-80</v>
          </cell>
          <cell r="B1065" t="str">
            <v>SENSOR REUSABLE  REF  3078</v>
          </cell>
          <cell r="C1065">
            <v>6540</v>
          </cell>
          <cell r="D1065">
            <v>16</v>
          </cell>
        </row>
        <row r="1066">
          <cell r="A1066" t="str">
            <v>01004795-82</v>
          </cell>
          <cell r="B1066" t="str">
            <v>SENSOR DESENCHABLE  REF  1302</v>
          </cell>
          <cell r="C1066">
            <v>1040</v>
          </cell>
          <cell r="D1066">
            <v>16</v>
          </cell>
        </row>
        <row r="1067">
          <cell r="A1067" t="str">
            <v>01004795-84</v>
          </cell>
          <cell r="B1067" t="str">
            <v>SENSOR DESENCHABLE  REF  1301</v>
          </cell>
          <cell r="C1067">
            <v>1040</v>
          </cell>
          <cell r="D1067">
            <v>16</v>
          </cell>
        </row>
        <row r="1068">
          <cell r="A1068" t="str">
            <v>01004795-86</v>
          </cell>
          <cell r="B1068" t="str">
            <v>SENSOR DESENCHABLE  REF  1303</v>
          </cell>
          <cell r="C1068">
            <v>1040</v>
          </cell>
          <cell r="D1068">
            <v>16</v>
          </cell>
        </row>
        <row r="1069">
          <cell r="A1069" t="str">
            <v>01004795-88</v>
          </cell>
          <cell r="B1069" t="str">
            <v>SENSOR DESENCHABLE  REF  1300</v>
          </cell>
          <cell r="C1069">
            <v>1040</v>
          </cell>
          <cell r="D1069">
            <v>16</v>
          </cell>
        </row>
        <row r="1070">
          <cell r="A1070" t="str">
            <v>01004795-90</v>
          </cell>
          <cell r="B1070" t="str">
            <v>SENSOR UNIVERSAL REUSABLE TIPO Y</v>
          </cell>
          <cell r="C1070">
            <v>0</v>
          </cell>
          <cell r="D1070">
            <v>16</v>
          </cell>
        </row>
        <row r="1071">
          <cell r="A1071" t="str">
            <v>01004796</v>
          </cell>
          <cell r="B1071" t="str">
            <v>PAPEL TERMORREACTIVO REF 001739</v>
          </cell>
          <cell r="C1071">
            <v>19600</v>
          </cell>
          <cell r="D1071">
            <v>16</v>
          </cell>
        </row>
        <row r="1072">
          <cell r="A1072" t="str">
            <v>01004796-02</v>
          </cell>
          <cell r="B1072" t="str">
            <v>PAPEL TERMORREACTIVO</v>
          </cell>
          <cell r="C1072">
            <v>23600</v>
          </cell>
          <cell r="D1072">
            <v>16</v>
          </cell>
        </row>
        <row r="1073">
          <cell r="A1073" t="str">
            <v>01004797</v>
          </cell>
          <cell r="B1073" t="str">
            <v>PAPEL TERMOREACTIVO</v>
          </cell>
          <cell r="C1073">
            <v>14800</v>
          </cell>
          <cell r="D1073">
            <v>16</v>
          </cell>
        </row>
        <row r="1074">
          <cell r="A1074" t="str">
            <v>01004798</v>
          </cell>
          <cell r="B1074" t="str">
            <v>PAPEL TERMORREACTIVO  REF 2.157014</v>
          </cell>
          <cell r="C1074">
            <v>12800</v>
          </cell>
          <cell r="D1074">
            <v>16</v>
          </cell>
        </row>
        <row r="1075">
          <cell r="A1075" t="str">
            <v>01004799</v>
          </cell>
          <cell r="B1075" t="str">
            <v>PAPEL TERMORREACTIVO  REF  2.157017</v>
          </cell>
          <cell r="C1075">
            <v>48800</v>
          </cell>
          <cell r="D1075">
            <v>16</v>
          </cell>
        </row>
        <row r="1076">
          <cell r="A1076" t="str">
            <v>01004800</v>
          </cell>
          <cell r="B1076" t="str">
            <v>PAPEL TERMORREACTIVO</v>
          </cell>
          <cell r="C1076">
            <v>100</v>
          </cell>
          <cell r="D1076">
            <v>16</v>
          </cell>
        </row>
        <row r="1077">
          <cell r="A1077" t="str">
            <v>01004801</v>
          </cell>
          <cell r="B1077" t="str">
            <v>PAPEL TERMORREACTIVO</v>
          </cell>
          <cell r="C1077">
            <v>330</v>
          </cell>
          <cell r="D1077">
            <v>16</v>
          </cell>
        </row>
        <row r="1078">
          <cell r="A1078" t="str">
            <v>01004802</v>
          </cell>
          <cell r="B1078" t="str">
            <v>PAPEL TERMORREACTIVO</v>
          </cell>
          <cell r="C1078">
            <v>440</v>
          </cell>
          <cell r="D1078">
            <v>16</v>
          </cell>
        </row>
        <row r="1079">
          <cell r="A1079" t="str">
            <v>01004804</v>
          </cell>
          <cell r="B1079" t="str">
            <v>PAPEL TERMORREACTIVO</v>
          </cell>
          <cell r="C1079">
            <v>2300</v>
          </cell>
          <cell r="D1079">
            <v>16</v>
          </cell>
        </row>
        <row r="1080">
          <cell r="A1080" t="str">
            <v>01004805</v>
          </cell>
          <cell r="B1080" t="str">
            <v>PAPEL TERMORREACTIVO</v>
          </cell>
          <cell r="C1080">
            <v>6900</v>
          </cell>
          <cell r="D1080">
            <v>16</v>
          </cell>
        </row>
        <row r="1081">
          <cell r="A1081" t="str">
            <v>01004806</v>
          </cell>
          <cell r="B1081" t="str">
            <v>PAPEL TERMORREACTIVOPARA ELECTROCARDIO-</v>
          </cell>
          <cell r="C1081">
            <v>3400</v>
          </cell>
          <cell r="D1081">
            <v>16</v>
          </cell>
        </row>
        <row r="1082">
          <cell r="A1082" t="str">
            <v>01004808</v>
          </cell>
          <cell r="B1082" t="str">
            <v>PAPEL CREPADO ROLLO DE 54 CM X 100 MT APROX. STERICLIN"</v>
          </cell>
          <cell r="C1082">
            <v>56400</v>
          </cell>
          <cell r="D1082" t="str">
            <v>16</v>
          </cell>
        </row>
        <row r="1083">
          <cell r="A1083" t="str">
            <v>01004810</v>
          </cell>
          <cell r="B1083" t="str">
            <v>PAPEL TERMORREACTIVO REF 007958</v>
          </cell>
          <cell r="C1083">
            <v>14100</v>
          </cell>
          <cell r="D1083">
            <v>16</v>
          </cell>
        </row>
        <row r="1084">
          <cell r="A1084" t="str">
            <v>01004812</v>
          </cell>
          <cell r="B1084" t="str">
            <v>PAPEL TERMORREACTIVO REF 007971</v>
          </cell>
          <cell r="C1084">
            <v>26200</v>
          </cell>
          <cell r="D1084">
            <v>16</v>
          </cell>
        </row>
        <row r="1085">
          <cell r="A1085" t="str">
            <v>01004812</v>
          </cell>
          <cell r="B1085" t="str">
            <v>PAPEL KRAFT DE 18 PULG ROLLO DE 40 MTS APROX.</v>
          </cell>
          <cell r="C1085">
            <v>14000</v>
          </cell>
          <cell r="D1085" t="str">
            <v>16</v>
          </cell>
        </row>
        <row r="1086">
          <cell r="A1086" t="str">
            <v>01004814</v>
          </cell>
          <cell r="B1086" t="str">
            <v>PAPEL TERMORREACTIVO REF 007979</v>
          </cell>
          <cell r="C1086">
            <v>76600</v>
          </cell>
          <cell r="D1086">
            <v>16</v>
          </cell>
        </row>
        <row r="1087">
          <cell r="A1087" t="str">
            <v>01004816</v>
          </cell>
          <cell r="B1087" t="str">
            <v>PAPEL TERMORREACTIVO REF 007868</v>
          </cell>
          <cell r="C1087">
            <v>740</v>
          </cell>
          <cell r="D1087">
            <v>16</v>
          </cell>
        </row>
        <row r="1088">
          <cell r="A1088" t="str">
            <v>01004818</v>
          </cell>
          <cell r="B1088" t="str">
            <v>PAPEL TERMORREACTIVO REF 007944</v>
          </cell>
          <cell r="C1088">
            <v>40300</v>
          </cell>
          <cell r="D1088">
            <v>16</v>
          </cell>
        </row>
        <row r="1089">
          <cell r="A1089" t="str">
            <v>01004850</v>
          </cell>
          <cell r="B1089" t="str">
            <v>PAPEL TERMORREACTIVO  REF 8400-8003</v>
          </cell>
          <cell r="C1089">
            <v>82225</v>
          </cell>
          <cell r="D1089">
            <v>16</v>
          </cell>
        </row>
        <row r="1090">
          <cell r="A1090" t="str">
            <v>01004852</v>
          </cell>
          <cell r="B1090" t="str">
            <v>PAPEL TERMORREACTIVO</v>
          </cell>
          <cell r="C1090">
            <v>120</v>
          </cell>
          <cell r="D1090">
            <v>16</v>
          </cell>
        </row>
        <row r="1091">
          <cell r="A1091" t="str">
            <v>01004860</v>
          </cell>
          <cell r="B1091" t="str">
            <v>PAQUETE CALIENTE (COMPRESA) CERVICAL</v>
          </cell>
          <cell r="C1091">
            <v>39780</v>
          </cell>
          <cell r="D1091">
            <v>16</v>
          </cell>
        </row>
        <row r="1092">
          <cell r="A1092" t="str">
            <v>01004862</v>
          </cell>
          <cell r="B1092" t="str">
            <v>PAQUETE CALIENTE (COMPRESA) STANDARD</v>
          </cell>
          <cell r="C1092">
            <v>38012</v>
          </cell>
          <cell r="D1092">
            <v>16</v>
          </cell>
        </row>
        <row r="1093">
          <cell r="A1093" t="str">
            <v>01004864</v>
          </cell>
          <cell r="B1093" t="str">
            <v>PAQUETE CALIENTE (COMPRESA) LUMBAR</v>
          </cell>
          <cell r="C1093">
            <v>0</v>
          </cell>
          <cell r="D1093" t="str">
            <v>No</v>
          </cell>
        </row>
        <row r="1094">
          <cell r="A1094" t="str">
            <v>01004868</v>
          </cell>
          <cell r="B1094" t="str">
            <v>PATO COPROLOGICO EN ACERO INOXIDABLE</v>
          </cell>
          <cell r="C1094">
            <v>60900</v>
          </cell>
          <cell r="D1094">
            <v>16</v>
          </cell>
        </row>
        <row r="1095">
          <cell r="A1095" t="str">
            <v>01004870</v>
          </cell>
          <cell r="B1095" t="str">
            <v>PATO COPROLOGICO EN ACERO INOXIDABLE</v>
          </cell>
          <cell r="C1095">
            <v>700</v>
          </cell>
          <cell r="D1095">
            <v>16</v>
          </cell>
        </row>
        <row r="1096">
          <cell r="A1096" t="str">
            <v>01004880</v>
          </cell>
          <cell r="B1096" t="str">
            <v>PATO  ORINAL  EN ACERO INOXIDABLE</v>
          </cell>
          <cell r="C1096">
            <v>31900</v>
          </cell>
          <cell r="D1096">
            <v>16</v>
          </cell>
        </row>
        <row r="1097">
          <cell r="A1097" t="str">
            <v>01004882</v>
          </cell>
          <cell r="B1097" t="str">
            <v>PATO  ORINAL  EN ACERO INOXIDABLE</v>
          </cell>
          <cell r="C1097">
            <v>40400</v>
          </cell>
          <cell r="D1097">
            <v>16</v>
          </cell>
        </row>
        <row r="1098">
          <cell r="A1098" t="str">
            <v>01004893</v>
          </cell>
          <cell r="B1098" t="str">
            <v>PERA INSUFLADORA CON TUBO TERMINAL PARA</v>
          </cell>
          <cell r="C1098">
            <v>16500</v>
          </cell>
          <cell r="D1098">
            <v>16</v>
          </cell>
        </row>
        <row r="1099">
          <cell r="A1099" t="str">
            <v>01004895</v>
          </cell>
          <cell r="B1099" t="str">
            <v>PERA EN GOMA SIN VALVULA REF 5086-08</v>
          </cell>
          <cell r="C1099">
            <v>0</v>
          </cell>
          <cell r="D1099">
            <v>16</v>
          </cell>
        </row>
        <row r="1100">
          <cell r="A1100" t="str">
            <v>01004897</v>
          </cell>
          <cell r="B1100" t="str">
            <v>PERA  EN GOMA CON VALVULA PARA</v>
          </cell>
          <cell r="C1100">
            <v>30800</v>
          </cell>
          <cell r="D1100">
            <v>16</v>
          </cell>
        </row>
        <row r="1101">
          <cell r="A1101" t="str">
            <v>01004898</v>
          </cell>
          <cell r="B1101" t="str">
            <v>PERAS EN GOMA SIN VALVULA PARA</v>
          </cell>
          <cell r="C1101">
            <v>90</v>
          </cell>
          <cell r="D1101">
            <v>16</v>
          </cell>
        </row>
        <row r="1102">
          <cell r="A1102" t="str">
            <v>01004899</v>
          </cell>
          <cell r="B1102" t="str">
            <v>VALVULA METALICA PARA PERA DE</v>
          </cell>
          <cell r="C1102">
            <v>23800</v>
          </cell>
          <cell r="D1102">
            <v>16</v>
          </cell>
        </row>
        <row r="1103">
          <cell r="A1103" t="str">
            <v>01004900</v>
          </cell>
          <cell r="B1103" t="str">
            <v>PERA EN GOMA CON VALVULA REF 90</v>
          </cell>
          <cell r="C1103">
            <v>7200</v>
          </cell>
          <cell r="D1103">
            <v>16</v>
          </cell>
        </row>
        <row r="1104">
          <cell r="A1104" t="str">
            <v>01004902</v>
          </cell>
          <cell r="B1104" t="str">
            <v>PERA EN GOMA SIN VALVULA  REF 9193</v>
          </cell>
          <cell r="C1104">
            <v>3500</v>
          </cell>
          <cell r="D1104">
            <v>16</v>
          </cell>
        </row>
        <row r="1105">
          <cell r="A1105" t="str">
            <v>01004910</v>
          </cell>
          <cell r="C1105">
            <v>0</v>
          </cell>
        </row>
        <row r="1106">
          <cell r="A1106" t="str">
            <v>01004919</v>
          </cell>
          <cell r="B1106" t="str">
            <v>PERA EN CAUCHO CON CANULA PARA LAVADO</v>
          </cell>
          <cell r="C1106">
            <v>2930</v>
          </cell>
          <cell r="D1106">
            <v>16</v>
          </cell>
        </row>
        <row r="1107">
          <cell r="A1107" t="str">
            <v>01004920</v>
          </cell>
          <cell r="B1107" t="str">
            <v>PERA EN CAUCHO CON CANULA PARA LAVADO</v>
          </cell>
          <cell r="C1107">
            <v>3075</v>
          </cell>
          <cell r="D1107">
            <v>16</v>
          </cell>
        </row>
        <row r="1108">
          <cell r="A1108" t="str">
            <v>01004940</v>
          </cell>
          <cell r="B1108" t="str">
            <v>PILA (BATERIA) RECARGABLE DE CABMIO-</v>
          </cell>
          <cell r="C1108">
            <v>69900</v>
          </cell>
          <cell r="D1108">
            <v>16</v>
          </cell>
        </row>
        <row r="1109">
          <cell r="A1109" t="str">
            <v>01004941</v>
          </cell>
          <cell r="B1109" t="str">
            <v>PILA (BATERIA) RECARGABLE DE CABMIO-</v>
          </cell>
          <cell r="C1109">
            <v>86100</v>
          </cell>
          <cell r="D1109">
            <v>16</v>
          </cell>
        </row>
        <row r="1110">
          <cell r="A1110" t="str">
            <v>01004942</v>
          </cell>
          <cell r="B1110" t="str">
            <v>PILA (BATERIA) RECARGABLE DE CABMIO.</v>
          </cell>
          <cell r="C1110">
            <v>89800</v>
          </cell>
          <cell r="D1110">
            <v>16</v>
          </cell>
        </row>
        <row r="1111">
          <cell r="A1111" t="str">
            <v>01004943</v>
          </cell>
          <cell r="B1111" t="str">
            <v>PILA (BATERIA) RECARGABLE (COLOR AZUL)</v>
          </cell>
          <cell r="C1111">
            <v>68800</v>
          </cell>
          <cell r="D1111">
            <v>16</v>
          </cell>
        </row>
        <row r="1112">
          <cell r="A1112" t="str">
            <v>01004945</v>
          </cell>
          <cell r="B1112" t="str">
            <v>PLACA UNIPOLAR CON SOPORTE DE ESPUMA</v>
          </cell>
          <cell r="C1112">
            <v>362589</v>
          </cell>
          <cell r="D1112">
            <v>16</v>
          </cell>
        </row>
        <row r="1113">
          <cell r="A1113" t="str">
            <v>01004945-02</v>
          </cell>
          <cell r="B1113" t="str">
            <v>PLACA UNIPOLAR CON SOPORTE DE ESPUMA</v>
          </cell>
          <cell r="C1113">
            <v>294922</v>
          </cell>
          <cell r="D1113">
            <v>16</v>
          </cell>
        </row>
        <row r="1114">
          <cell r="A1114" t="str">
            <v>01004945-04</v>
          </cell>
          <cell r="B1114" t="str">
            <v>PLACA UNIVERSAL DIVIDIDA CON SOPORTE</v>
          </cell>
          <cell r="C1114">
            <v>343147</v>
          </cell>
          <cell r="D1114">
            <v>16</v>
          </cell>
        </row>
        <row r="1115">
          <cell r="A1115" t="str">
            <v>01004945-06</v>
          </cell>
          <cell r="B1115" t="str">
            <v>PLACA UNIVERSAL PLANA CON SOPORTE DE</v>
          </cell>
          <cell r="C1115">
            <v>15780</v>
          </cell>
          <cell r="D1115">
            <v>16</v>
          </cell>
        </row>
        <row r="1116">
          <cell r="A1116" t="str">
            <v>01004945-08</v>
          </cell>
          <cell r="B1116" t="str">
            <v>PLACA UNIVERSAL DIVIDIDA CON SOPORTE</v>
          </cell>
          <cell r="C1116">
            <v>14812</v>
          </cell>
          <cell r="D1116">
            <v>16</v>
          </cell>
        </row>
        <row r="1117">
          <cell r="A1117" t="str">
            <v>01004948</v>
          </cell>
          <cell r="B1117" t="str">
            <v>PLANILLAS AUTO-ADHESIVAS REF. 007037</v>
          </cell>
          <cell r="C1117">
            <v>49900</v>
          </cell>
          <cell r="D1117">
            <v>16</v>
          </cell>
        </row>
        <row r="1118">
          <cell r="A1118" t="str">
            <v>01004952</v>
          </cell>
          <cell r="B1118" t="str">
            <v>PLATON PARA CIRUGIA EN ACERO INOXIDABLE</v>
          </cell>
          <cell r="C1118">
            <v>25700</v>
          </cell>
          <cell r="D1118">
            <v>16</v>
          </cell>
        </row>
        <row r="1119">
          <cell r="A1119" t="str">
            <v>01004953</v>
          </cell>
          <cell r="B1119" t="str">
            <v>PLATON PARA CIRUGIA EN ACERO INOXIDABLE</v>
          </cell>
          <cell r="C1119">
            <v>32400</v>
          </cell>
          <cell r="D1119">
            <v>16</v>
          </cell>
        </row>
        <row r="1120">
          <cell r="A1120" t="str">
            <v>01004970</v>
          </cell>
          <cell r="B1120" t="str">
            <v>PRESERVATIVOS  (CONDONES)  EN LATEX</v>
          </cell>
          <cell r="C1120">
            <v>41278</v>
          </cell>
          <cell r="D1120" t="str">
            <v>No</v>
          </cell>
        </row>
        <row r="1121">
          <cell r="A1121" t="str">
            <v>01004980</v>
          </cell>
          <cell r="B1121" t="str">
            <v>PROTECTOR EN PLASTICO REF 5091-16.</v>
          </cell>
          <cell r="C1121">
            <v>16500</v>
          </cell>
          <cell r="D1121">
            <v>16</v>
          </cell>
        </row>
        <row r="1122">
          <cell r="A1122" t="str">
            <v>01004990</v>
          </cell>
          <cell r="B1122" t="str">
            <v>SOPORTE  (ARO)  METALICO</v>
          </cell>
          <cell r="C1122">
            <v>22230</v>
          </cell>
          <cell r="D1122">
            <v>16</v>
          </cell>
        </row>
        <row r="1123">
          <cell r="A1123" t="str">
            <v>01004991</v>
          </cell>
          <cell r="B1123" t="str">
            <v>SOPORTE PARA RECOLECTOR DE ELEMENTOS</v>
          </cell>
          <cell r="C1123">
            <v>63665</v>
          </cell>
          <cell r="D1123">
            <v>16</v>
          </cell>
        </row>
        <row r="1124">
          <cell r="A1124" t="str">
            <v>01004991-02</v>
          </cell>
          <cell r="B1124" t="str">
            <v>RECOLECTOR DE ELEMENTOS PUNZO CORTANTES</v>
          </cell>
          <cell r="C1124">
            <v>29555</v>
          </cell>
          <cell r="D1124">
            <v>16</v>
          </cell>
        </row>
        <row r="1125">
          <cell r="A1125" t="str">
            <v>01004991-03</v>
          </cell>
          <cell r="B1125" t="str">
            <v>RECOLECTOR DE ELEMENTOS PUNZO CORTANTES</v>
          </cell>
          <cell r="C1125">
            <v>11820</v>
          </cell>
          <cell r="D1125">
            <v>16</v>
          </cell>
        </row>
        <row r="1126">
          <cell r="A1126" t="str">
            <v>01004992</v>
          </cell>
          <cell r="B1126" t="str">
            <v>REPUESTO RECOLECTOR  REF  300183 MARCA BD</v>
          </cell>
          <cell r="C1126">
            <v>8556</v>
          </cell>
          <cell r="D1126">
            <v>16</v>
          </cell>
        </row>
        <row r="1127">
          <cell r="A1127" t="str">
            <v>01004992-2</v>
          </cell>
          <cell r="B1127" t="str">
            <v>REPUESTO RECOLECTOR DE ELEMENTOS 2.9 LTS "BIOCOLECTOR"</v>
          </cell>
          <cell r="C1127">
            <v>4140</v>
          </cell>
          <cell r="D1127">
            <v>16</v>
          </cell>
        </row>
        <row r="1128">
          <cell r="A1128" t="str">
            <v>01004992-4</v>
          </cell>
          <cell r="B1128" t="str">
            <v>REPUESTO RECOLECTOR DE ELEMENTOS 1.4 LTS "BIOCOLECTOR"</v>
          </cell>
          <cell r="C1128">
            <v>3000</v>
          </cell>
          <cell r="D1128">
            <v>16</v>
          </cell>
        </row>
        <row r="1129">
          <cell r="A1129" t="str">
            <v>01004993</v>
          </cell>
          <cell r="B1129" t="str">
            <v>RECTOSIGMOIDOSCOPIO (SIGMOIDOSCOPIO)</v>
          </cell>
          <cell r="C1129">
            <v>38000</v>
          </cell>
          <cell r="D1129">
            <v>16</v>
          </cell>
        </row>
        <row r="1130">
          <cell r="A1130" t="str">
            <v>01004994</v>
          </cell>
          <cell r="B1130" t="str">
            <v>REGULADOR PARA OXIGENO MEDICINAL ADULTO</v>
          </cell>
          <cell r="C1130">
            <v>1550</v>
          </cell>
          <cell r="D1130">
            <v>16</v>
          </cell>
        </row>
        <row r="1131">
          <cell r="A1131" t="str">
            <v>01004994-08</v>
          </cell>
          <cell r="B1131" t="str">
            <v>REGULADOR PARA OXIGENO MEDICINAL</v>
          </cell>
          <cell r="C1131">
            <v>1620</v>
          </cell>
          <cell r="D1131">
            <v>16</v>
          </cell>
        </row>
        <row r="1132">
          <cell r="A1132" t="str">
            <v>01004994-09</v>
          </cell>
          <cell r="B1132" t="str">
            <v>REGULADOR PARA OXIGENO MEDICINAL</v>
          </cell>
          <cell r="C1132">
            <v>1980</v>
          </cell>
          <cell r="D1132">
            <v>16</v>
          </cell>
        </row>
        <row r="1133">
          <cell r="A1133" t="str">
            <v>01004994-10</v>
          </cell>
          <cell r="B1133" t="str">
            <v>REGULADOR PARA OXIGENO MEDICINAL</v>
          </cell>
          <cell r="C1133">
            <v>1980</v>
          </cell>
          <cell r="D1133">
            <v>16</v>
          </cell>
        </row>
        <row r="1134">
          <cell r="A1134" t="str">
            <v>01004994-11</v>
          </cell>
          <cell r="B1134" t="str">
            <v>REGULADOR PARA OXIGENO MEDICINAL</v>
          </cell>
          <cell r="C1134">
            <v>2520</v>
          </cell>
          <cell r="D1134">
            <v>16</v>
          </cell>
        </row>
        <row r="1135">
          <cell r="A1135" t="str">
            <v>01004994-12</v>
          </cell>
          <cell r="B1135" t="str">
            <v>REGULADOR PARA OXIGENO MEDICINAL</v>
          </cell>
          <cell r="C1135">
            <v>2620</v>
          </cell>
          <cell r="D1135">
            <v>16</v>
          </cell>
        </row>
        <row r="1136">
          <cell r="A1136" t="str">
            <v>01004994-13</v>
          </cell>
          <cell r="B1136" t="str">
            <v>REGULADOR PARA OXIGENO MEDICINAL</v>
          </cell>
          <cell r="C1136">
            <v>1900</v>
          </cell>
          <cell r="D1136">
            <v>16</v>
          </cell>
        </row>
        <row r="1137">
          <cell r="A1137" t="str">
            <v>01004994-16</v>
          </cell>
          <cell r="B1137" t="str">
            <v>REGULADOR PARA OXIGENO MEDICINAL ADULTO</v>
          </cell>
          <cell r="C1137">
            <v>171615</v>
          </cell>
          <cell r="D1137">
            <v>16</v>
          </cell>
        </row>
        <row r="1138">
          <cell r="A1138" t="str">
            <v>01004994-18</v>
          </cell>
          <cell r="B1138" t="str">
            <v>REGULADOR PARA OXIGENO MEDICINAL</v>
          </cell>
          <cell r="C1138">
            <v>4230</v>
          </cell>
          <cell r="D1138">
            <v>16</v>
          </cell>
        </row>
        <row r="1139">
          <cell r="A1139" t="str">
            <v>01004994-20</v>
          </cell>
          <cell r="B1139" t="str">
            <v>REGULADOR PARA OXIGENO MEDICINAL</v>
          </cell>
          <cell r="C1139">
            <v>1500</v>
          </cell>
          <cell r="D1139">
            <v>16</v>
          </cell>
        </row>
        <row r="1140">
          <cell r="A1140" t="str">
            <v>01004995</v>
          </cell>
          <cell r="B1140" t="str">
            <v>RETINOSCOPIO LINEAL HALOGENO 3.5 V.</v>
          </cell>
          <cell r="C1140">
            <v>6080</v>
          </cell>
          <cell r="D1140">
            <v>16</v>
          </cell>
        </row>
        <row r="1141">
          <cell r="A1141" t="str">
            <v>01004996</v>
          </cell>
          <cell r="B1141" t="str">
            <v>RETINOSCOPIO DE PUNTO HALOGENO 3.5 V.</v>
          </cell>
          <cell r="C1141">
            <v>6080</v>
          </cell>
          <cell r="D1141">
            <v>16</v>
          </cell>
        </row>
        <row r="1142">
          <cell r="A1142" t="str">
            <v>01005056</v>
          </cell>
          <cell r="B1142" t="str">
            <v>RINONERA EN ACERO INOXIDABLE  REF</v>
          </cell>
          <cell r="C1142">
            <v>110</v>
          </cell>
          <cell r="D1142">
            <v>16</v>
          </cell>
        </row>
        <row r="1143">
          <cell r="A1143" t="str">
            <v>01005250</v>
          </cell>
          <cell r="B1143" t="str">
            <v>SACALECHE EN VIDRIO</v>
          </cell>
          <cell r="C1143">
            <v>5465</v>
          </cell>
          <cell r="D1143">
            <v>16</v>
          </cell>
        </row>
        <row r="1144">
          <cell r="A1144" t="str">
            <v>01005252</v>
          </cell>
          <cell r="B1144" t="str">
            <v>SACALECHE EN PLASTICO</v>
          </cell>
          <cell r="C1144">
            <v>5675</v>
          </cell>
          <cell r="D1144">
            <v>16</v>
          </cell>
        </row>
        <row r="1145">
          <cell r="A1145" t="str">
            <v>01005260</v>
          </cell>
          <cell r="B1145" t="str">
            <v>SALPINGOGRAFO SEGUN PROF.SCHULTZE</v>
          </cell>
          <cell r="C1145">
            <v>817700</v>
          </cell>
          <cell r="D1145">
            <v>16</v>
          </cell>
        </row>
        <row r="1146">
          <cell r="A1146" t="str">
            <v>01005270</v>
          </cell>
          <cell r="B1146" t="str">
            <v>SEDA NEGRA TRENZADA x 25 YARDAS No 60</v>
          </cell>
          <cell r="C1146">
            <v>9376</v>
          </cell>
          <cell r="D1146">
            <v>16</v>
          </cell>
        </row>
        <row r="1147">
          <cell r="A1147" t="str">
            <v>01005271</v>
          </cell>
          <cell r="B1147" t="str">
            <v>SEDA NEGRA TRENZADA x 25 YARDAS No 50</v>
          </cell>
          <cell r="C1147">
            <v>8911</v>
          </cell>
          <cell r="D1147">
            <v>16</v>
          </cell>
        </row>
        <row r="1148">
          <cell r="A1148" t="str">
            <v>01005272</v>
          </cell>
          <cell r="B1148" t="str">
            <v>SEDA NEGRA TRENZADA x 25 YARDAS No 40</v>
          </cell>
          <cell r="C1148">
            <v>8059</v>
          </cell>
          <cell r="D1148">
            <v>16</v>
          </cell>
        </row>
        <row r="1149">
          <cell r="A1149" t="str">
            <v>01005273</v>
          </cell>
          <cell r="B1149" t="str">
            <v>SEDA NEGRA TRENZADA x 25 YARDAS No 30</v>
          </cell>
          <cell r="C1149">
            <v>7672</v>
          </cell>
          <cell r="D1149">
            <v>16</v>
          </cell>
        </row>
        <row r="1150">
          <cell r="A1150" t="str">
            <v>01005273</v>
          </cell>
          <cell r="B1150" t="str">
            <v>SEDA NEGRA TRENZADA x 25 YARDAS No 30</v>
          </cell>
          <cell r="C1150">
            <v>7672</v>
          </cell>
          <cell r="D1150">
            <v>16</v>
          </cell>
        </row>
        <row r="1151">
          <cell r="A1151" t="str">
            <v>01005274</v>
          </cell>
          <cell r="B1151" t="str">
            <v>SEDA NEGRA TRENZADA x 25 YARDAS No 20</v>
          </cell>
          <cell r="C1151">
            <v>8911</v>
          </cell>
          <cell r="D1151">
            <v>16</v>
          </cell>
        </row>
        <row r="1152">
          <cell r="A1152" t="str">
            <v>01005275</v>
          </cell>
          <cell r="B1152" t="str">
            <v>SEDA NEGRA TRENZADA x 25 YARDAS No 0</v>
          </cell>
          <cell r="C1152">
            <v>8911</v>
          </cell>
          <cell r="D1152">
            <v>16</v>
          </cell>
        </row>
        <row r="1153">
          <cell r="A1153" t="str">
            <v>01005276</v>
          </cell>
          <cell r="B1153" t="str">
            <v>SEDA NEGRA TRENZADA x 25 YARDAS No 1</v>
          </cell>
          <cell r="C1153">
            <v>9764</v>
          </cell>
          <cell r="D1153">
            <v>16</v>
          </cell>
        </row>
        <row r="1154">
          <cell r="A1154" t="str">
            <v>01005277</v>
          </cell>
          <cell r="B1154" t="str">
            <v>SEDA NEGRA TRENZADA x 25 YARDAS No 2</v>
          </cell>
          <cell r="C1154">
            <v>12320</v>
          </cell>
          <cell r="D1154">
            <v>16</v>
          </cell>
        </row>
        <row r="1155">
          <cell r="A1155" t="str">
            <v>01005284</v>
          </cell>
          <cell r="B1155" t="str">
            <v>SEDA NEGRA TRENZADA x 50 YARDAS No 0</v>
          </cell>
          <cell r="C1155">
            <v>16583</v>
          </cell>
          <cell r="D1155">
            <v>16</v>
          </cell>
        </row>
        <row r="1156">
          <cell r="A1156" t="str">
            <v>01005285</v>
          </cell>
          <cell r="B1156" t="str">
            <v>SEDA NEGRA TRENZADA X 50 YARDAS No 1</v>
          </cell>
          <cell r="C1156">
            <v>18288</v>
          </cell>
          <cell r="D1156">
            <v>16</v>
          </cell>
        </row>
        <row r="1157">
          <cell r="A1157" t="str">
            <v>01005286</v>
          </cell>
          <cell r="B1157" t="str">
            <v>SEDA NEGRA TRENZADA x 50 YARDAS No 2</v>
          </cell>
          <cell r="C1157">
            <v>23402</v>
          </cell>
          <cell r="D1157">
            <v>16</v>
          </cell>
        </row>
        <row r="1158">
          <cell r="A1158" t="str">
            <v>01005292</v>
          </cell>
          <cell r="B1158" t="str">
            <v>SEDA NEGRA TRENZADA x 100 YARDAS No 6/0  CARRETO</v>
          </cell>
          <cell r="C1158">
            <v>41970</v>
          </cell>
          <cell r="D1158">
            <v>16</v>
          </cell>
        </row>
        <row r="1159">
          <cell r="A1159" t="str">
            <v>01005293</v>
          </cell>
          <cell r="B1159" t="str">
            <v>SEDA NEGRA TRENZADA x 100 YARDAS No 5/0  CARRETO</v>
          </cell>
          <cell r="C1159">
            <v>39295</v>
          </cell>
          <cell r="D1159">
            <v>16</v>
          </cell>
        </row>
        <row r="1160">
          <cell r="A1160" t="str">
            <v>01005294</v>
          </cell>
          <cell r="B1160" t="str">
            <v>SEDA NEGRA TRENZADA x 100 YARDAS No 4/0  CARRETO</v>
          </cell>
          <cell r="C1160">
            <v>32525</v>
          </cell>
          <cell r="D1160">
            <v>16</v>
          </cell>
        </row>
        <row r="1161">
          <cell r="A1161" t="str">
            <v>01005295</v>
          </cell>
          <cell r="B1161" t="str">
            <v>SEDA NEGRA TRENZADA x 100 YARDAS No 3/0  CARRETO</v>
          </cell>
          <cell r="C1161">
            <v>32525</v>
          </cell>
          <cell r="D1161">
            <v>16</v>
          </cell>
        </row>
        <row r="1162">
          <cell r="A1162" t="str">
            <v>01005296</v>
          </cell>
          <cell r="B1162" t="str">
            <v>SEDA NEGRA TRENZADA x 100 YARDAS No 2/0  CARRETO</v>
          </cell>
          <cell r="C1162">
            <v>36710</v>
          </cell>
          <cell r="D1162">
            <v>16</v>
          </cell>
        </row>
        <row r="1163">
          <cell r="A1163" t="str">
            <v>01005300</v>
          </cell>
          <cell r="B1163" t="str">
            <v>SENSOR REUSABLE  REF  DS-100-1</v>
          </cell>
          <cell r="C1163">
            <v>4030</v>
          </cell>
          <cell r="D1163">
            <v>16</v>
          </cell>
        </row>
        <row r="1164">
          <cell r="A1164" t="str">
            <v>01005300-00</v>
          </cell>
          <cell r="B1164" t="str">
            <v>ACCESORIOS  PARA SENSOR</v>
          </cell>
          <cell r="C1164">
            <v>0</v>
          </cell>
          <cell r="D1164" t="str">
            <v>No</v>
          </cell>
        </row>
        <row r="1165">
          <cell r="A1165" t="str">
            <v>01005300-08</v>
          </cell>
          <cell r="B1165" t="str">
            <v>CABLE DE EXTENSION  REF  DEC - 8</v>
          </cell>
          <cell r="C1165">
            <v>1380</v>
          </cell>
          <cell r="D1165">
            <v>16</v>
          </cell>
        </row>
        <row r="1166">
          <cell r="A1166" t="str">
            <v>01005300-99</v>
          </cell>
          <cell r="B1166" t="str">
            <v xml:space="preserve"> FIN  ACCESORIOS </v>
          </cell>
          <cell r="C1166">
            <v>0</v>
          </cell>
          <cell r="D1166" t="str">
            <v>No</v>
          </cell>
        </row>
        <row r="1167">
          <cell r="A1167" t="str">
            <v>01005302</v>
          </cell>
          <cell r="B1167" t="str">
            <v>SENSOR REUSABLE  REF. D-YS</v>
          </cell>
          <cell r="C1167">
            <v>540500</v>
          </cell>
          <cell r="D1167">
            <v>16</v>
          </cell>
        </row>
        <row r="1168">
          <cell r="A1168" t="str">
            <v>01005320</v>
          </cell>
          <cell r="B1168" t="str">
            <v>SENSOR DESECHABLE NEONATALADULTO</v>
          </cell>
          <cell r="C1168">
            <v>772800</v>
          </cell>
          <cell r="D1168">
            <v>16</v>
          </cell>
        </row>
        <row r="1169">
          <cell r="A1169" t="str">
            <v>01005322</v>
          </cell>
          <cell r="B1169" t="str">
            <v>SENSOR DESECHABLE INFANTE</v>
          </cell>
          <cell r="C1169">
            <v>772800</v>
          </cell>
          <cell r="D1169">
            <v>16</v>
          </cell>
        </row>
        <row r="1170">
          <cell r="A1170" t="str">
            <v>01005454</v>
          </cell>
          <cell r="C1170">
            <v>0</v>
          </cell>
        </row>
        <row r="1171">
          <cell r="A1171" t="str">
            <v>01005495</v>
          </cell>
          <cell r="B1171" t="str">
            <v>SODA P/ANESTESIA  CUÑETE DE 33 LBS MARCA SOFNOLIME</v>
          </cell>
          <cell r="C1171">
            <v>125000</v>
          </cell>
          <cell r="D1171">
            <v>16</v>
          </cell>
        </row>
        <row r="1172">
          <cell r="A1172" t="str">
            <v>01005495-ES</v>
          </cell>
          <cell r="B1172" t="str">
            <v>SODA PARA ANESTESIA  MARCA SOFNOLIME</v>
          </cell>
          <cell r="C1172">
            <v>1250</v>
          </cell>
          <cell r="D1172">
            <v>16</v>
          </cell>
        </row>
        <row r="1173">
          <cell r="A1173" t="str">
            <v>01005496</v>
          </cell>
          <cell r="B1173" t="str">
            <v>SODA PARA ANESTESIA MARCA MALLINCKRODT</v>
          </cell>
          <cell r="C1173">
            <v>143800</v>
          </cell>
          <cell r="D1173">
            <v>16</v>
          </cell>
        </row>
        <row r="1174">
          <cell r="A1174" t="str">
            <v>01005521</v>
          </cell>
          <cell r="C1174">
            <v>0</v>
          </cell>
        </row>
        <row r="1175">
          <cell r="A1175" t="str">
            <v>01005525</v>
          </cell>
          <cell r="C1175">
            <v>0</v>
          </cell>
        </row>
        <row r="1176">
          <cell r="A1176" t="str">
            <v>01005526</v>
          </cell>
          <cell r="C1176">
            <v>0</v>
          </cell>
        </row>
        <row r="1177">
          <cell r="A1177" t="str">
            <v>01005528</v>
          </cell>
          <cell r="C1177">
            <v>0</v>
          </cell>
        </row>
        <row r="1178">
          <cell r="A1178" t="str">
            <v>01005533</v>
          </cell>
          <cell r="C1178">
            <v>0</v>
          </cell>
        </row>
        <row r="1179">
          <cell r="A1179" t="str">
            <v>01005545</v>
          </cell>
          <cell r="C1179">
            <v>0</v>
          </cell>
        </row>
        <row r="1180">
          <cell r="A1180" t="str">
            <v>01005546</v>
          </cell>
          <cell r="C1180">
            <v>0</v>
          </cell>
        </row>
        <row r="1181">
          <cell r="A1181" t="str">
            <v>01005547</v>
          </cell>
          <cell r="B1181" t="str">
            <v>CATETER FOLEY (SONDA) No.  8 X 3 cc.</v>
          </cell>
          <cell r="C1181">
            <v>2900</v>
          </cell>
          <cell r="D1181" t="str">
            <v>No</v>
          </cell>
        </row>
        <row r="1182">
          <cell r="A1182" t="str">
            <v>01005548</v>
          </cell>
          <cell r="B1182" t="str">
            <v>CATETER FOLEY (SONDA) No. 10 X 3 cc.</v>
          </cell>
          <cell r="C1182">
            <v>2900</v>
          </cell>
          <cell r="D1182" t="str">
            <v>No</v>
          </cell>
        </row>
        <row r="1183">
          <cell r="A1183" t="str">
            <v>01005557</v>
          </cell>
          <cell r="B1183" t="str">
            <v>CATETER FOLEY (SONDA) No. 12 X 5 cc.</v>
          </cell>
          <cell r="C1183">
            <v>1300</v>
          </cell>
          <cell r="D1183" t="str">
            <v>No</v>
          </cell>
        </row>
        <row r="1184">
          <cell r="A1184" t="str">
            <v>01005558</v>
          </cell>
          <cell r="B1184" t="str">
            <v>CATETER FOLEY (SONDA) No. 14 X 5 cc.</v>
          </cell>
          <cell r="C1184">
            <v>1300</v>
          </cell>
          <cell r="D1184" t="str">
            <v>No</v>
          </cell>
        </row>
        <row r="1185">
          <cell r="A1185" t="str">
            <v>01005559</v>
          </cell>
          <cell r="B1185" t="str">
            <v>CATETER FOLEY (SONDA) No. 16 X 5 cc.</v>
          </cell>
          <cell r="C1185">
            <v>1300</v>
          </cell>
          <cell r="D1185" t="str">
            <v>No</v>
          </cell>
        </row>
        <row r="1186">
          <cell r="A1186" t="str">
            <v>01005560</v>
          </cell>
          <cell r="B1186" t="str">
            <v>CATETER FOLEY (SONDA) No. 18 X 5 cc.</v>
          </cell>
          <cell r="C1186">
            <v>1300</v>
          </cell>
          <cell r="D1186" t="str">
            <v>No</v>
          </cell>
        </row>
        <row r="1187">
          <cell r="A1187" t="str">
            <v>01005561</v>
          </cell>
          <cell r="B1187" t="str">
            <v>CATETER FOLEY (SONDA) No. 20 X 5 cc.</v>
          </cell>
          <cell r="C1187">
            <v>1300</v>
          </cell>
          <cell r="D1187" t="str">
            <v>No</v>
          </cell>
        </row>
        <row r="1188">
          <cell r="A1188" t="str">
            <v>01005562</v>
          </cell>
          <cell r="B1188" t="str">
            <v>CATETER FOLEY (SONDA) No. 22 X 5 cc.</v>
          </cell>
          <cell r="C1188">
            <v>1300</v>
          </cell>
          <cell r="D1188" t="str">
            <v>No</v>
          </cell>
        </row>
        <row r="1189">
          <cell r="A1189" t="str">
            <v>01005563</v>
          </cell>
          <cell r="B1189" t="str">
            <v>CATETER FOLEY (SONDA) No. 24 X 5 cc.</v>
          </cell>
          <cell r="C1189">
            <v>1300</v>
          </cell>
          <cell r="D1189" t="str">
            <v>No</v>
          </cell>
        </row>
        <row r="1190">
          <cell r="A1190" t="str">
            <v>01005570</v>
          </cell>
          <cell r="B1190" t="str">
            <v>CATETER FOLEY (SONDA) No. 12 X 30 cc.</v>
          </cell>
          <cell r="C1190">
            <v>1300</v>
          </cell>
          <cell r="D1190" t="str">
            <v>No</v>
          </cell>
        </row>
        <row r="1191">
          <cell r="A1191" t="str">
            <v>01005571</v>
          </cell>
          <cell r="B1191" t="str">
            <v>CATETER FOLEY (SONDA) No. 14 X 30 cc.</v>
          </cell>
          <cell r="C1191">
            <v>1300</v>
          </cell>
          <cell r="D1191" t="str">
            <v>No</v>
          </cell>
        </row>
        <row r="1192">
          <cell r="A1192" t="str">
            <v>01005572</v>
          </cell>
          <cell r="B1192" t="str">
            <v>CATETER FOLEY (SONDA) No. 16 X 30 cc.</v>
          </cell>
          <cell r="C1192">
            <v>1300</v>
          </cell>
          <cell r="D1192" t="str">
            <v>No</v>
          </cell>
        </row>
        <row r="1193">
          <cell r="A1193" t="str">
            <v>01005573</v>
          </cell>
          <cell r="B1193" t="str">
            <v>CATETER FOLEY (SONDA) No. 18 X 30 cc.</v>
          </cell>
          <cell r="C1193">
            <v>1300</v>
          </cell>
          <cell r="D1193" t="str">
            <v>No</v>
          </cell>
        </row>
        <row r="1194">
          <cell r="A1194" t="str">
            <v>01005574</v>
          </cell>
          <cell r="B1194" t="str">
            <v>CATETER FOLEY (SONDA) No. 20 X 30 cc.</v>
          </cell>
          <cell r="C1194">
            <v>1300</v>
          </cell>
          <cell r="D1194" t="str">
            <v>No</v>
          </cell>
        </row>
        <row r="1195">
          <cell r="A1195" t="str">
            <v>01005575</v>
          </cell>
          <cell r="B1195" t="str">
            <v>CATETER FOLEY (SONDA) No. 22 X 30 cc.</v>
          </cell>
          <cell r="C1195">
            <v>1300</v>
          </cell>
          <cell r="D1195" t="str">
            <v>No</v>
          </cell>
        </row>
        <row r="1196">
          <cell r="A1196" t="str">
            <v>01005576</v>
          </cell>
          <cell r="B1196" t="str">
            <v>CATETER FOLEY (SONDA) No. 24 X 30 cc.</v>
          </cell>
          <cell r="C1196">
            <v>1300</v>
          </cell>
          <cell r="D1196" t="str">
            <v>No</v>
          </cell>
        </row>
        <row r="1197">
          <cell r="A1197" t="str">
            <v>01005579</v>
          </cell>
          <cell r="C1197">
            <v>0</v>
          </cell>
        </row>
        <row r="1198">
          <cell r="A1198" t="str">
            <v>01005582</v>
          </cell>
          <cell r="B1198" t="str">
            <v>CATETER FOLEY (SONDA) No. 18 X 30 cc.</v>
          </cell>
          <cell r="C1198">
            <v>4550</v>
          </cell>
          <cell r="D1198" t="str">
            <v>No</v>
          </cell>
        </row>
        <row r="1199">
          <cell r="A1199" t="str">
            <v>01005583</v>
          </cell>
          <cell r="B1199" t="str">
            <v>CATETER FOLEY (SONDA) No. 20 X 30 cc.</v>
          </cell>
          <cell r="C1199">
            <v>4550</v>
          </cell>
          <cell r="D1199" t="str">
            <v>No</v>
          </cell>
        </row>
        <row r="1200">
          <cell r="A1200" t="str">
            <v>01005584</v>
          </cell>
          <cell r="B1200" t="str">
            <v>CATETER FOLEY (SONDA) No. 22 X 30 cc.</v>
          </cell>
          <cell r="C1200">
            <v>4550</v>
          </cell>
          <cell r="D1200" t="str">
            <v>No</v>
          </cell>
        </row>
        <row r="1201">
          <cell r="A1201" t="str">
            <v>01005585</v>
          </cell>
          <cell r="B1201" t="str">
            <v>CATETER FOLEY (SONDA) No. 24 X 30 cc.</v>
          </cell>
          <cell r="C1201">
            <v>4550</v>
          </cell>
          <cell r="D1201" t="str">
            <v>No</v>
          </cell>
        </row>
        <row r="1202">
          <cell r="A1202" t="str">
            <v>01005631</v>
          </cell>
          <cell r="C1202">
            <v>0</v>
          </cell>
        </row>
        <row r="1203">
          <cell r="A1203" t="str">
            <v>01005650</v>
          </cell>
          <cell r="B1203" t="str">
            <v>CATETER (SONDA) LEVIN NASOGASTRICA No.5</v>
          </cell>
          <cell r="C1203">
            <v>520</v>
          </cell>
          <cell r="D1203" t="str">
            <v>No</v>
          </cell>
        </row>
        <row r="1204">
          <cell r="A1204" t="str">
            <v>01005651</v>
          </cell>
          <cell r="B1204" t="str">
            <v>CATETER (SONDA) LEVIN NASOGASTRICA No.6</v>
          </cell>
          <cell r="C1204">
            <v>520</v>
          </cell>
          <cell r="D1204" t="str">
            <v>No</v>
          </cell>
        </row>
        <row r="1205">
          <cell r="A1205" t="str">
            <v>01005652</v>
          </cell>
          <cell r="B1205" t="str">
            <v>CATETER (SONDA) LEVIN NASOGASTRICA No.8</v>
          </cell>
          <cell r="C1205">
            <v>525</v>
          </cell>
          <cell r="D1205" t="str">
            <v>No</v>
          </cell>
        </row>
        <row r="1206">
          <cell r="A1206" t="str">
            <v>01005653</v>
          </cell>
          <cell r="B1206" t="str">
            <v>CATETER (SONDA) LEVIN NASOGASTRICA No.10</v>
          </cell>
          <cell r="C1206">
            <v>542</v>
          </cell>
          <cell r="D1206" t="str">
            <v>No</v>
          </cell>
        </row>
        <row r="1207">
          <cell r="A1207" t="str">
            <v>01005654</v>
          </cell>
          <cell r="B1207" t="str">
            <v>CATETER (SONDA) LEVIN NASOGASTRICA No.12</v>
          </cell>
          <cell r="C1207">
            <v>575</v>
          </cell>
          <cell r="D1207" t="str">
            <v>No</v>
          </cell>
        </row>
        <row r="1208">
          <cell r="A1208" t="str">
            <v>01005655</v>
          </cell>
          <cell r="B1208" t="str">
            <v>CATETER (SONDA) LEVIN NASOGASTRICA No.14</v>
          </cell>
          <cell r="C1208">
            <v>605</v>
          </cell>
          <cell r="D1208" t="str">
            <v>No</v>
          </cell>
        </row>
        <row r="1209">
          <cell r="A1209" t="str">
            <v>01005656</v>
          </cell>
          <cell r="B1209" t="str">
            <v>CATETER (SONDA) LEVIN NASOGASTRICA No.16</v>
          </cell>
          <cell r="C1209">
            <v>616</v>
          </cell>
          <cell r="D1209" t="str">
            <v>No</v>
          </cell>
        </row>
        <row r="1210">
          <cell r="A1210" t="str">
            <v>01005657</v>
          </cell>
          <cell r="B1210" t="str">
            <v>CATETER (SONDA) LEVIN NASOGASTRICA No.18</v>
          </cell>
          <cell r="C1210">
            <v>690</v>
          </cell>
          <cell r="D1210" t="str">
            <v>No</v>
          </cell>
        </row>
        <row r="1211">
          <cell r="A1211" t="str">
            <v>01005658</v>
          </cell>
          <cell r="B1211" t="str">
            <v>CATETER (SONDA) LEVIN NASOGASTRICA No.20</v>
          </cell>
          <cell r="C1211">
            <v>842</v>
          </cell>
          <cell r="D1211" t="str">
            <v>No</v>
          </cell>
        </row>
        <row r="1212">
          <cell r="A1212" t="str">
            <v>01005659</v>
          </cell>
          <cell r="B1212" t="str">
            <v>CATETER (SONDA) LEVIN NASOGASTRICA No.22</v>
          </cell>
          <cell r="C1212">
            <v>923</v>
          </cell>
          <cell r="D1212" t="str">
            <v>No</v>
          </cell>
        </row>
        <row r="1213">
          <cell r="A1213" t="str">
            <v>01005660</v>
          </cell>
          <cell r="B1213" t="str">
            <v>CATETER (SONDA) LEVIN NASOGASTRICA No.24</v>
          </cell>
          <cell r="C1213">
            <v>1106</v>
          </cell>
          <cell r="D1213" t="str">
            <v>No</v>
          </cell>
        </row>
        <row r="1214">
          <cell r="A1214" t="str">
            <v>01005664</v>
          </cell>
          <cell r="B1214" t="str">
            <v>CATETER (SONDA) LEVIN DUODENAL  No. 6</v>
          </cell>
          <cell r="C1214">
            <v>534</v>
          </cell>
          <cell r="D1214" t="str">
            <v>No</v>
          </cell>
        </row>
        <row r="1215">
          <cell r="A1215" t="str">
            <v>01005665</v>
          </cell>
          <cell r="B1215" t="str">
            <v>CATETER (SONDA) LEVIN DUODENAL  No. 8</v>
          </cell>
          <cell r="C1215">
            <v>534</v>
          </cell>
          <cell r="D1215" t="str">
            <v>No</v>
          </cell>
        </row>
        <row r="1216">
          <cell r="A1216" t="str">
            <v>01005666</v>
          </cell>
          <cell r="B1216" t="str">
            <v>CATETER (SONDA) LEVIN DUODENAL  No. 10</v>
          </cell>
          <cell r="C1216">
            <v>560</v>
          </cell>
          <cell r="D1216" t="str">
            <v>No</v>
          </cell>
        </row>
        <row r="1217">
          <cell r="A1217" t="str">
            <v>01005667</v>
          </cell>
          <cell r="B1217" t="str">
            <v>CATETER (SONDA) LEVIN DUODENAL  No. 12</v>
          </cell>
          <cell r="C1217">
            <v>624</v>
          </cell>
          <cell r="D1217" t="str">
            <v>No</v>
          </cell>
        </row>
        <row r="1218">
          <cell r="A1218" t="str">
            <v>01005668</v>
          </cell>
          <cell r="B1218" t="str">
            <v>CATETER (SONDA) LEVIN DUODENAL  No. 14</v>
          </cell>
          <cell r="C1218">
            <v>652</v>
          </cell>
          <cell r="D1218" t="str">
            <v>No</v>
          </cell>
        </row>
        <row r="1219">
          <cell r="A1219" t="str">
            <v>01005669</v>
          </cell>
          <cell r="B1219" t="str">
            <v>CATETER (SONDA) LEVIN DUODENAL  No. 16</v>
          </cell>
          <cell r="C1219">
            <v>690</v>
          </cell>
          <cell r="D1219" t="str">
            <v>No</v>
          </cell>
        </row>
        <row r="1220">
          <cell r="A1220" t="str">
            <v>01005670</v>
          </cell>
          <cell r="B1220" t="str">
            <v>CATETER (SONDA) LEVIN DUODENAL  No. 18</v>
          </cell>
          <cell r="C1220">
            <v>782</v>
          </cell>
          <cell r="D1220" t="str">
            <v>No</v>
          </cell>
        </row>
        <row r="1221">
          <cell r="A1221" t="str">
            <v>01005671</v>
          </cell>
          <cell r="B1221" t="str">
            <v>CATETER (SONDA) LEVIN DUODENAL  No. 20</v>
          </cell>
          <cell r="C1221">
            <v>1095</v>
          </cell>
          <cell r="D1221" t="str">
            <v>No</v>
          </cell>
        </row>
        <row r="1222">
          <cell r="A1222" t="str">
            <v>01005672</v>
          </cell>
          <cell r="B1222" t="str">
            <v>CATETER (SONDA) LEVIN DUODENAL  No. 22</v>
          </cell>
          <cell r="C1222">
            <v>1212</v>
          </cell>
          <cell r="D1222" t="str">
            <v>No</v>
          </cell>
        </row>
        <row r="1223">
          <cell r="A1223" t="str">
            <v>01005719</v>
          </cell>
          <cell r="B1223" t="str">
            <v>CATETER (SONDA) NELATON No. 5 DE 40 CMS</v>
          </cell>
          <cell r="C1223">
            <v>520</v>
          </cell>
          <cell r="D1223" t="str">
            <v>No</v>
          </cell>
        </row>
        <row r="1224">
          <cell r="A1224" t="str">
            <v>01005720</v>
          </cell>
          <cell r="B1224" t="str">
            <v>CATETER (SONDA) NELATON No.6 DE 40 cms</v>
          </cell>
          <cell r="C1224">
            <v>520</v>
          </cell>
          <cell r="D1224" t="str">
            <v>No</v>
          </cell>
        </row>
        <row r="1225">
          <cell r="A1225" t="str">
            <v>01005721</v>
          </cell>
          <cell r="B1225" t="str">
            <v>CATETER (SONDA) NELATON No.8 DE 40 cms</v>
          </cell>
          <cell r="C1225">
            <v>520</v>
          </cell>
          <cell r="D1225" t="str">
            <v>No</v>
          </cell>
        </row>
        <row r="1226">
          <cell r="A1226" t="str">
            <v>01005722</v>
          </cell>
          <cell r="B1226" t="str">
            <v>CATETER (SONDA) NELATON No.10 DE 40 cms</v>
          </cell>
          <cell r="C1226">
            <v>530</v>
          </cell>
          <cell r="D1226" t="str">
            <v>No</v>
          </cell>
        </row>
        <row r="1227">
          <cell r="A1227" t="str">
            <v>01005723</v>
          </cell>
          <cell r="B1227" t="str">
            <v>CATETER (SONDA) NELATON No.12 DE 40 cms</v>
          </cell>
          <cell r="C1227">
            <v>540</v>
          </cell>
          <cell r="D1227" t="str">
            <v>No</v>
          </cell>
        </row>
        <row r="1228">
          <cell r="A1228" t="str">
            <v>01005724</v>
          </cell>
          <cell r="B1228" t="str">
            <v>CATETER (SONDA) NELATON No.14 DE 40 cms</v>
          </cell>
          <cell r="C1228">
            <v>550</v>
          </cell>
          <cell r="D1228" t="str">
            <v>No</v>
          </cell>
        </row>
        <row r="1229">
          <cell r="A1229" t="str">
            <v>01005725</v>
          </cell>
          <cell r="B1229" t="str">
            <v>CATETER (SONDA) NELATON No.16 DE 40 cms</v>
          </cell>
          <cell r="C1229">
            <v>590</v>
          </cell>
          <cell r="D1229" t="str">
            <v>No</v>
          </cell>
        </row>
        <row r="1230">
          <cell r="A1230" t="str">
            <v>01005726</v>
          </cell>
          <cell r="B1230" t="str">
            <v>CATETER (SONDA) NELATON No.18 DE 40 cms</v>
          </cell>
          <cell r="C1230">
            <v>605</v>
          </cell>
          <cell r="D1230" t="str">
            <v>No</v>
          </cell>
        </row>
        <row r="1231">
          <cell r="A1231" t="str">
            <v>01005727</v>
          </cell>
          <cell r="B1231" t="str">
            <v>CATETER (SONDA) NELATON No.20 DE 40 cms</v>
          </cell>
          <cell r="C1231">
            <v>895</v>
          </cell>
          <cell r="D1231" t="str">
            <v>No</v>
          </cell>
        </row>
        <row r="1232">
          <cell r="A1232" t="str">
            <v>01005728</v>
          </cell>
          <cell r="B1232" t="str">
            <v>CATETER (SONDA) NELATON No.22 DE 40 cm</v>
          </cell>
          <cell r="C1232">
            <v>950</v>
          </cell>
          <cell r="D1232" t="str">
            <v>No</v>
          </cell>
        </row>
        <row r="1233">
          <cell r="A1233" t="str">
            <v>01005729</v>
          </cell>
          <cell r="B1233" t="str">
            <v>CATETER (SONDA) NELATON No.24 DE 40 cm</v>
          </cell>
          <cell r="C1233">
            <v>1145</v>
          </cell>
          <cell r="D1233" t="str">
            <v>No</v>
          </cell>
        </row>
        <row r="1234">
          <cell r="A1234" t="str">
            <v>01005750</v>
          </cell>
          <cell r="B1234" t="str">
            <v>SONDA ENDOTRAQUEAL PLASTICA DE 5.0 mm CON BALON</v>
          </cell>
          <cell r="C1234">
            <v>3100</v>
          </cell>
          <cell r="D1234">
            <v>16</v>
          </cell>
        </row>
        <row r="1235">
          <cell r="A1235" t="str">
            <v>01005751</v>
          </cell>
          <cell r="B1235" t="str">
            <v>SONDA ENDOTRAQUEAL PLASTICA DE 5.5 mm CON BALON</v>
          </cell>
          <cell r="C1235">
            <v>3100</v>
          </cell>
          <cell r="D1235">
            <v>16</v>
          </cell>
        </row>
        <row r="1236">
          <cell r="A1236" t="str">
            <v>01005752</v>
          </cell>
          <cell r="B1236" t="str">
            <v>SONDA ENDOTRAQUEAL PLASTICA DE 6.0 mm CON BALON</v>
          </cell>
          <cell r="C1236">
            <v>3100</v>
          </cell>
          <cell r="D1236">
            <v>16</v>
          </cell>
        </row>
        <row r="1237">
          <cell r="A1237" t="str">
            <v>01005753</v>
          </cell>
          <cell r="B1237" t="str">
            <v>SONDA ENDOTRAQUEAL PLASTICA DE 6.5 mm CON BALON</v>
          </cell>
          <cell r="C1237">
            <v>3100</v>
          </cell>
          <cell r="D1237">
            <v>16</v>
          </cell>
        </row>
        <row r="1238">
          <cell r="A1238" t="str">
            <v>01005754</v>
          </cell>
          <cell r="B1238" t="str">
            <v>SONDA ENDOTRAQUEAL PLASTICA DE 7.0 mm CON BALON</v>
          </cell>
          <cell r="C1238">
            <v>3100</v>
          </cell>
          <cell r="D1238">
            <v>16</v>
          </cell>
        </row>
        <row r="1239">
          <cell r="A1239" t="str">
            <v>01005755</v>
          </cell>
          <cell r="B1239" t="str">
            <v>SONDA ENDOTRAQUEAL PLASTICA DE 7.5 mm CON BALON</v>
          </cell>
          <cell r="C1239">
            <v>3100</v>
          </cell>
          <cell r="D1239">
            <v>16</v>
          </cell>
        </row>
        <row r="1240">
          <cell r="A1240" t="str">
            <v>01005756</v>
          </cell>
          <cell r="B1240" t="str">
            <v>SONDA ENDOTRAQUEAL PLASTICA DE 8.0 mm CON BALON</v>
          </cell>
          <cell r="C1240">
            <v>3100</v>
          </cell>
          <cell r="D1240">
            <v>16</v>
          </cell>
        </row>
        <row r="1241">
          <cell r="A1241" t="str">
            <v>01005757</v>
          </cell>
          <cell r="B1241" t="str">
            <v>SONDA ENDOTRAQUEAL PLASTICA DE 8.5 mm CON BALON</v>
          </cell>
          <cell r="C1241">
            <v>3100</v>
          </cell>
          <cell r="D1241">
            <v>16</v>
          </cell>
        </row>
        <row r="1242">
          <cell r="A1242" t="str">
            <v>01005758</v>
          </cell>
          <cell r="B1242" t="str">
            <v>SONDA ENDOTRAQUEAL PLASTICA DE 9.0 mm CON BALON</v>
          </cell>
          <cell r="C1242">
            <v>3100</v>
          </cell>
          <cell r="D1242">
            <v>16</v>
          </cell>
        </row>
        <row r="1243">
          <cell r="A1243" t="str">
            <v>01005759</v>
          </cell>
          <cell r="B1243" t="str">
            <v>SONDA ENDOTRAQUEAL PLASTICA DE 9.5 mm CON BALON</v>
          </cell>
          <cell r="C1243">
            <v>3100</v>
          </cell>
          <cell r="D1243">
            <v>16</v>
          </cell>
        </row>
        <row r="1244">
          <cell r="A1244" t="str">
            <v>01005760</v>
          </cell>
          <cell r="B1244" t="str">
            <v>SONDA ENDOTRAQUEAL PLASTICA DE 10.0 mm CON BALON</v>
          </cell>
          <cell r="C1244">
            <v>3100</v>
          </cell>
          <cell r="D1244">
            <v>16</v>
          </cell>
        </row>
        <row r="1245">
          <cell r="A1245" t="str">
            <v>01005800</v>
          </cell>
          <cell r="B1245" t="str">
            <v>SONDA ENDOTRAQUEAL PLASTICA DE  2.0 mm SIN BALON</v>
          </cell>
          <cell r="C1245">
            <v>3100</v>
          </cell>
          <cell r="D1245">
            <v>16</v>
          </cell>
        </row>
        <row r="1246">
          <cell r="A1246" t="str">
            <v>01005801</v>
          </cell>
          <cell r="B1246" t="str">
            <v>SONDA ENDOTRAQUEAL PLASTICA DE  2.5 mm CON o SIN BALON</v>
          </cell>
          <cell r="C1246">
            <v>3100</v>
          </cell>
          <cell r="D1246">
            <v>16</v>
          </cell>
        </row>
        <row r="1247">
          <cell r="A1247" t="str">
            <v>01005802</v>
          </cell>
          <cell r="B1247" t="str">
            <v>SONDA ENDOTRAQUEAL PLASTICA DE  3.0 mm CON o SIN BALON</v>
          </cell>
          <cell r="C1247">
            <v>3100</v>
          </cell>
          <cell r="D1247">
            <v>16</v>
          </cell>
        </row>
        <row r="1248">
          <cell r="A1248" t="str">
            <v>01005803</v>
          </cell>
          <cell r="B1248" t="str">
            <v>SONDA ENDOTRAQUEAL PLASTICA DE  3.5 mm CON o SIN BALON</v>
          </cell>
          <cell r="C1248">
            <v>3100</v>
          </cell>
          <cell r="D1248">
            <v>16</v>
          </cell>
        </row>
        <row r="1249">
          <cell r="A1249" t="str">
            <v>01005804</v>
          </cell>
          <cell r="B1249" t="str">
            <v>SONDA ENDOTRAQUEAL PLASTICA DE  4.0 mm CON o SIN BALON</v>
          </cell>
          <cell r="C1249">
            <v>3100</v>
          </cell>
          <cell r="D1249">
            <v>16</v>
          </cell>
        </row>
        <row r="1250">
          <cell r="A1250" t="str">
            <v>01005805</v>
          </cell>
          <cell r="B1250" t="str">
            <v>SONDA ENDOTRAQUEAL PLASTICA DE  4.5 mm CON o SIN BALON</v>
          </cell>
          <cell r="C1250">
            <v>3100</v>
          </cell>
          <cell r="D1250">
            <v>16</v>
          </cell>
        </row>
        <row r="1251">
          <cell r="A1251" t="str">
            <v>01005806</v>
          </cell>
          <cell r="B1251" t="str">
            <v>SONDA ENDOTRAQUEAL PLASTICA DE  5.0 mm CON o SIN BALON</v>
          </cell>
          <cell r="C1251">
            <v>3100</v>
          </cell>
          <cell r="D1251">
            <v>16</v>
          </cell>
        </row>
        <row r="1252">
          <cell r="A1252" t="str">
            <v>01005807</v>
          </cell>
          <cell r="B1252" t="str">
            <v>SONDA ENDOTRAQUEAL PLASTICA DE  5.5 mm CON o SIN BALON</v>
          </cell>
          <cell r="C1252">
            <v>3100</v>
          </cell>
          <cell r="D1252">
            <v>16</v>
          </cell>
        </row>
        <row r="1253">
          <cell r="A1253" t="str">
            <v>01005831</v>
          </cell>
          <cell r="C1253">
            <v>0</v>
          </cell>
        </row>
        <row r="1254">
          <cell r="A1254" t="str">
            <v>01005835</v>
          </cell>
          <cell r="C1254">
            <v>0</v>
          </cell>
        </row>
        <row r="1255">
          <cell r="A1255" t="str">
            <v>01005884</v>
          </cell>
          <cell r="C1255">
            <v>0</v>
          </cell>
        </row>
        <row r="1256">
          <cell r="A1256" t="str">
            <v>01005999</v>
          </cell>
          <cell r="B1256" t="str">
            <v>CATETER (SONDA) ALIMENTACION No.4</v>
          </cell>
          <cell r="C1256">
            <v>450</v>
          </cell>
          <cell r="D1256" t="str">
            <v>No</v>
          </cell>
        </row>
        <row r="1257">
          <cell r="A1257" t="str">
            <v>01006000</v>
          </cell>
          <cell r="B1257" t="str">
            <v>CATETER (SONDA) ALIMENTACION No.5</v>
          </cell>
          <cell r="C1257">
            <v>450</v>
          </cell>
          <cell r="D1257" t="str">
            <v>No</v>
          </cell>
        </row>
        <row r="1258">
          <cell r="A1258" t="str">
            <v>01006001</v>
          </cell>
          <cell r="B1258" t="str">
            <v>CATETER (SONDA) ALIMENTACION No.6</v>
          </cell>
          <cell r="C1258">
            <v>450</v>
          </cell>
          <cell r="D1258" t="str">
            <v>No</v>
          </cell>
        </row>
        <row r="1259">
          <cell r="A1259" t="str">
            <v>01006002</v>
          </cell>
          <cell r="B1259" t="str">
            <v>CATETER (SONDA) ALIMENTACION No.7</v>
          </cell>
          <cell r="C1259">
            <v>450</v>
          </cell>
          <cell r="D1259" t="str">
            <v>No</v>
          </cell>
        </row>
        <row r="1260">
          <cell r="A1260" t="str">
            <v>01006003</v>
          </cell>
          <cell r="B1260" t="str">
            <v>CATETER (SONDA) ALIMENTACION No.8</v>
          </cell>
          <cell r="C1260">
            <v>450</v>
          </cell>
          <cell r="D1260" t="str">
            <v>No</v>
          </cell>
        </row>
        <row r="1261">
          <cell r="A1261" t="str">
            <v>01006004</v>
          </cell>
          <cell r="B1261" t="str">
            <v>CATETER (SONDA) ALIMENTACION No. 10</v>
          </cell>
          <cell r="C1261">
            <v>520</v>
          </cell>
          <cell r="D1261" t="str">
            <v>No</v>
          </cell>
        </row>
        <row r="1262">
          <cell r="A1262" t="str">
            <v>01006020</v>
          </cell>
          <cell r="B1262" t="str">
            <v>CATETER (SONDA) SUCCION No.5 DE 40 cms</v>
          </cell>
          <cell r="C1262">
            <v>1238</v>
          </cell>
          <cell r="D1262" t="str">
            <v>No</v>
          </cell>
        </row>
        <row r="1263">
          <cell r="A1263" t="str">
            <v>01006021</v>
          </cell>
          <cell r="B1263" t="str">
            <v>CATETER (SONDA) SUCCION No.6 DE 40 cms</v>
          </cell>
          <cell r="C1263">
            <v>1238</v>
          </cell>
          <cell r="D1263" t="str">
            <v>No</v>
          </cell>
        </row>
        <row r="1264">
          <cell r="A1264" t="str">
            <v>01006022</v>
          </cell>
          <cell r="B1264" t="str">
            <v>CATETER (SONDA) SUCCION No.8 DE 40 cms</v>
          </cell>
          <cell r="C1264">
            <v>1238</v>
          </cell>
          <cell r="D1264" t="str">
            <v>No</v>
          </cell>
        </row>
        <row r="1265">
          <cell r="A1265" t="str">
            <v>01006023</v>
          </cell>
          <cell r="B1265" t="str">
            <v>CATETER (SONDA) SUCCION No.10 DE 40 cms</v>
          </cell>
          <cell r="C1265">
            <v>1276</v>
          </cell>
          <cell r="D1265" t="str">
            <v>No</v>
          </cell>
        </row>
        <row r="1266">
          <cell r="A1266" t="str">
            <v>01006024</v>
          </cell>
          <cell r="B1266" t="str">
            <v>CATETER (SONDA) SUCCION No.12 DE 40 cms</v>
          </cell>
          <cell r="C1266">
            <v>1304</v>
          </cell>
          <cell r="D1266" t="str">
            <v>No</v>
          </cell>
        </row>
        <row r="1267">
          <cell r="A1267" t="str">
            <v>01006025</v>
          </cell>
          <cell r="B1267" t="str">
            <v>CATETER (SONDA) SUCCION No.14 DE 40 cms</v>
          </cell>
          <cell r="C1267">
            <v>1315</v>
          </cell>
          <cell r="D1267" t="str">
            <v>No</v>
          </cell>
        </row>
        <row r="1268">
          <cell r="A1268" t="str">
            <v>01006026</v>
          </cell>
          <cell r="B1268" t="str">
            <v>CATETER (SONDA) SUCCION No.16 DE 40 cms</v>
          </cell>
          <cell r="C1268">
            <v>1362</v>
          </cell>
          <cell r="D1268" t="str">
            <v>No</v>
          </cell>
        </row>
        <row r="1269">
          <cell r="A1269" t="str">
            <v>01006027</v>
          </cell>
          <cell r="B1269" t="str">
            <v>CATETER (SONDA) SUCCION No.18 DE 40 cms</v>
          </cell>
          <cell r="C1269">
            <v>1436</v>
          </cell>
          <cell r="D1269" t="str">
            <v>No</v>
          </cell>
        </row>
        <row r="1270">
          <cell r="A1270" t="str">
            <v>01006030</v>
          </cell>
          <cell r="B1270" t="str">
            <v>CATETER (SONDA) RECTAL No.26 DE 40 cms</v>
          </cell>
          <cell r="C1270">
            <v>1175</v>
          </cell>
          <cell r="D1270" t="str">
            <v>No</v>
          </cell>
        </row>
        <row r="1271">
          <cell r="A1271" t="str">
            <v>01006031</v>
          </cell>
          <cell r="B1271" t="str">
            <v>CATETER (SONDA) RECTAL No.28 DE 40 cms</v>
          </cell>
          <cell r="C1271">
            <v>1240</v>
          </cell>
          <cell r="D1271" t="str">
            <v>No</v>
          </cell>
        </row>
        <row r="1272">
          <cell r="A1272" t="str">
            <v>01006032</v>
          </cell>
          <cell r="B1272" t="str">
            <v>CATETER (SONDA) RECTAL No.30 DE 40 cms</v>
          </cell>
          <cell r="C1272">
            <v>1347</v>
          </cell>
          <cell r="D1272" t="str">
            <v>No</v>
          </cell>
        </row>
        <row r="1273">
          <cell r="A1273" t="str">
            <v>01006033</v>
          </cell>
          <cell r="B1273" t="str">
            <v>CATETER (SONDA) RECTAL No.32 DE 40 cms</v>
          </cell>
          <cell r="C1273">
            <v>1500</v>
          </cell>
          <cell r="D1273" t="str">
            <v>No</v>
          </cell>
        </row>
        <row r="1274">
          <cell r="A1274" t="str">
            <v>01006034</v>
          </cell>
          <cell r="B1274" t="str">
            <v>CATETER (SONDA) RECTAL No.34 DE 40 cms</v>
          </cell>
          <cell r="C1274">
            <v>1655</v>
          </cell>
          <cell r="D1274" t="str">
            <v>No</v>
          </cell>
        </row>
        <row r="1275">
          <cell r="A1275" t="str">
            <v>01006070</v>
          </cell>
          <cell r="B1275" t="str">
            <v>CATETER (SONDA) TIEMANN N. 8</v>
          </cell>
          <cell r="C1275">
            <v>1938</v>
          </cell>
          <cell r="D1275" t="str">
            <v>No</v>
          </cell>
        </row>
        <row r="1276">
          <cell r="A1276" t="str">
            <v>01006071</v>
          </cell>
          <cell r="B1276" t="str">
            <v>CATETER (SONDA) TIEMANN N. 10</v>
          </cell>
          <cell r="C1276">
            <v>1938</v>
          </cell>
          <cell r="D1276" t="str">
            <v>No</v>
          </cell>
        </row>
        <row r="1277">
          <cell r="A1277" t="str">
            <v>01006072</v>
          </cell>
          <cell r="B1277" t="str">
            <v>CATETER (SONDA) TIEMANN N. 12</v>
          </cell>
          <cell r="C1277">
            <v>1938</v>
          </cell>
          <cell r="D1277" t="str">
            <v>No</v>
          </cell>
        </row>
        <row r="1278">
          <cell r="A1278" t="str">
            <v>01006073</v>
          </cell>
          <cell r="B1278" t="str">
            <v>CATETER (SONDA) TIEMANN N. 14</v>
          </cell>
          <cell r="C1278">
            <v>1938</v>
          </cell>
          <cell r="D1278" t="str">
            <v>No</v>
          </cell>
        </row>
        <row r="1279">
          <cell r="A1279" t="str">
            <v>01006074</v>
          </cell>
          <cell r="B1279" t="str">
            <v>CATETER (SONDA) TIEMANN N. 16</v>
          </cell>
          <cell r="C1279">
            <v>1990</v>
          </cell>
          <cell r="D1279" t="str">
            <v>No</v>
          </cell>
        </row>
        <row r="1280">
          <cell r="A1280" t="str">
            <v>01006075</v>
          </cell>
          <cell r="B1280" t="str">
            <v>CATETER (SONDA) TIEMANN N. 18</v>
          </cell>
          <cell r="C1280">
            <v>1990</v>
          </cell>
          <cell r="D1280" t="str">
            <v>No</v>
          </cell>
        </row>
        <row r="1281">
          <cell r="A1281" t="str">
            <v>01006130</v>
          </cell>
          <cell r="B1281" t="str">
            <v>SOSTENEDOR DE ORINA PARA HOMBRE ADULTOS</v>
          </cell>
          <cell r="C1281">
            <v>3400</v>
          </cell>
          <cell r="D1281">
            <v>16</v>
          </cell>
        </row>
        <row r="1282">
          <cell r="A1282" t="str">
            <v>01006190</v>
          </cell>
          <cell r="B1282" t="str">
            <v>STERI DRAPE DE 1.22 MTS x 1.22 MTS</v>
          </cell>
          <cell r="C1282">
            <v>568957</v>
          </cell>
          <cell r="D1282" t="str">
            <v>No</v>
          </cell>
        </row>
        <row r="1283">
          <cell r="A1283" t="str">
            <v>01006191</v>
          </cell>
          <cell r="B1283" t="str">
            <v>STERI DRAPE DE 40 cms x 41 cms</v>
          </cell>
          <cell r="C1283">
            <v>158332</v>
          </cell>
          <cell r="D1283" t="str">
            <v>No</v>
          </cell>
        </row>
        <row r="1284">
          <cell r="A1284" t="str">
            <v>01006194</v>
          </cell>
          <cell r="B1284" t="str">
            <v>STERI DRAPE DE 38 cms x 25 cms</v>
          </cell>
          <cell r="C1284">
            <v>306552</v>
          </cell>
          <cell r="D1284" t="str">
            <v>No</v>
          </cell>
        </row>
        <row r="1285">
          <cell r="A1285" t="str">
            <v>01006195</v>
          </cell>
          <cell r="B1285" t="str">
            <v>STERI DRAPE DE 38 cms x 41 cms</v>
          </cell>
          <cell r="C1285">
            <v>362632</v>
          </cell>
          <cell r="D1285" t="str">
            <v>No</v>
          </cell>
        </row>
        <row r="1286">
          <cell r="A1286" t="str">
            <v>01006196</v>
          </cell>
          <cell r="B1286" t="str">
            <v>STERI DRAPE DE 50 cms x 45 cms</v>
          </cell>
          <cell r="C1286">
            <v>487447</v>
          </cell>
          <cell r="D1286" t="str">
            <v>No</v>
          </cell>
        </row>
        <row r="1287">
          <cell r="A1287" t="str">
            <v>01006199</v>
          </cell>
          <cell r="B1287" t="str">
            <v>STERI STRIP DE 6.3 mm x 7.6 cms</v>
          </cell>
          <cell r="C1287">
            <v>153148</v>
          </cell>
          <cell r="D1287" t="str">
            <v>No</v>
          </cell>
        </row>
        <row r="1288">
          <cell r="A1288" t="str">
            <v>01006200</v>
          </cell>
          <cell r="B1288" t="str">
            <v>STERI STRIP DE 6.3 mm x 3.8 cms</v>
          </cell>
          <cell r="C1288">
            <v>153148</v>
          </cell>
          <cell r="D1288" t="str">
            <v>No</v>
          </cell>
        </row>
        <row r="1289">
          <cell r="A1289" t="str">
            <v>01006201</v>
          </cell>
          <cell r="B1289" t="str">
            <v>STERI STRIP DE 6.3 mm x 10.2 cms</v>
          </cell>
          <cell r="C1289">
            <v>249372</v>
          </cell>
          <cell r="D1289" t="str">
            <v>No</v>
          </cell>
        </row>
        <row r="1290">
          <cell r="A1290" t="str">
            <v>01006202</v>
          </cell>
          <cell r="B1290" t="str">
            <v>STERI STRIP DE 12.6 mm x 10.2 cms</v>
          </cell>
          <cell r="C1290">
            <v>249372</v>
          </cell>
          <cell r="D1290" t="str">
            <v>No</v>
          </cell>
        </row>
        <row r="1291">
          <cell r="A1291" t="str">
            <v>01006259</v>
          </cell>
          <cell r="B1291" t="str">
            <v xml:space="preserve">SUCCIONADOR PORTATIL REF.1630 GL (1130-GL)MARCA THOMAS </v>
          </cell>
          <cell r="C1291">
            <v>720000</v>
          </cell>
          <cell r="D1291">
            <v>16</v>
          </cell>
        </row>
        <row r="1292">
          <cell r="A1292" t="str">
            <v>01006259-ES</v>
          </cell>
          <cell r="B1292" t="str">
            <v>SUCCIONADOR PORTATIL  REF 1130-GL</v>
          </cell>
          <cell r="D1292">
            <v>16</v>
          </cell>
        </row>
        <row r="1293">
          <cell r="A1293" t="str">
            <v>01006260</v>
          </cell>
          <cell r="B1293" t="str">
            <v>SUCCIONADOR PORTATIL REF.1630 (1130)MARCA THOMAS USA</v>
          </cell>
          <cell r="C1293">
            <v>650000</v>
          </cell>
          <cell r="D1293">
            <v>16</v>
          </cell>
        </row>
        <row r="1294">
          <cell r="A1294" t="str">
            <v>01006260-ES</v>
          </cell>
          <cell r="B1294" t="str">
            <v>SUCCIONADOR PORTATIL  REF 1130</v>
          </cell>
          <cell r="D1294">
            <v>16</v>
          </cell>
        </row>
        <row r="1295">
          <cell r="A1295" t="str">
            <v>01006261</v>
          </cell>
          <cell r="B1295" t="str">
            <v>SUCCIONADOR PORTATIL  REF 1205</v>
          </cell>
          <cell r="C1295">
            <v>12280</v>
          </cell>
          <cell r="D1295">
            <v>16</v>
          </cell>
        </row>
        <row r="1296">
          <cell r="A1296" t="str">
            <v>01006262</v>
          </cell>
          <cell r="B1296" t="str">
            <v>SUCCIONADOR PORTATIL REF 1210</v>
          </cell>
          <cell r="C1296">
            <v>4040</v>
          </cell>
          <cell r="D1296">
            <v>16</v>
          </cell>
        </row>
        <row r="1297">
          <cell r="A1297" t="str">
            <v>01006262-ES</v>
          </cell>
          <cell r="B1297" t="str">
            <v>SUCCIONADOR PORTATIL  REF 1210</v>
          </cell>
          <cell r="C1297">
            <v>4040</v>
          </cell>
          <cell r="D1297">
            <v>16</v>
          </cell>
        </row>
        <row r="1298">
          <cell r="A1298" t="str">
            <v>01006264</v>
          </cell>
          <cell r="B1298" t="str">
            <v>SUCCIONADOR PORTATIL REF  1135</v>
          </cell>
          <cell r="C1298">
            <v>5650</v>
          </cell>
          <cell r="D1298">
            <v>16</v>
          </cell>
        </row>
        <row r="1299">
          <cell r="A1299" t="str">
            <v>01006264-ES</v>
          </cell>
          <cell r="B1299" t="str">
            <v>SUCCIONADOR PORTATIL  REF 1135</v>
          </cell>
          <cell r="C1299">
            <v>5650</v>
          </cell>
          <cell r="D1299">
            <v>16</v>
          </cell>
        </row>
        <row r="1300">
          <cell r="A1300" t="str">
            <v>01006266</v>
          </cell>
          <cell r="B1300" t="str">
            <v>SUCCIONADOR PORTATIL REF  1134</v>
          </cell>
          <cell r="C1300">
            <v>6200</v>
          </cell>
          <cell r="D1300">
            <v>16</v>
          </cell>
        </row>
        <row r="1301">
          <cell r="A1301" t="str">
            <v>01006267</v>
          </cell>
          <cell r="B1301" t="str">
            <v>SUCCIONADOR PORTATIL REF  1134 GL.</v>
          </cell>
          <cell r="C1301">
            <v>6800</v>
          </cell>
          <cell r="D1301">
            <v>16</v>
          </cell>
        </row>
        <row r="1302">
          <cell r="A1302" t="str">
            <v>01006268</v>
          </cell>
          <cell r="B1302" t="str">
            <v>SUCCIONADOR QUIRURGICOCON BASE RODABLE</v>
          </cell>
          <cell r="C1302">
            <v>21300</v>
          </cell>
          <cell r="D1302">
            <v>16</v>
          </cell>
        </row>
        <row r="1303">
          <cell r="A1303" t="str">
            <v>01006268-ES</v>
          </cell>
          <cell r="B1303" t="str">
            <v>SUCCIONADOR QUIRURGICOCON BASE RODABLE</v>
          </cell>
          <cell r="C1303">
            <v>21300</v>
          </cell>
          <cell r="D1303">
            <v>16</v>
          </cell>
        </row>
        <row r="1304">
          <cell r="A1304" t="str">
            <v>01006269</v>
          </cell>
          <cell r="B1304" t="str">
            <v>SUCCIONADOR QUIRURGICOINTERMITENTE</v>
          </cell>
          <cell r="C1304">
            <v>35000</v>
          </cell>
          <cell r="D1304">
            <v>16</v>
          </cell>
        </row>
        <row r="1305">
          <cell r="A1305" t="str">
            <v>01006280</v>
          </cell>
          <cell r="B1305" t="str">
            <v>SUCCIONADOR DE PARED REF. 979.855.2</v>
          </cell>
          <cell r="C1305">
            <v>1760</v>
          </cell>
          <cell r="D1305">
            <v>16</v>
          </cell>
        </row>
        <row r="1306">
          <cell r="A1306" t="str">
            <v>01006290</v>
          </cell>
          <cell r="B1306" t="str">
            <v xml:space="preserve">   ACCESORIOS   PARA</v>
          </cell>
          <cell r="C1306">
            <v>0</v>
          </cell>
          <cell r="D1306" t="str">
            <v>No</v>
          </cell>
        </row>
        <row r="1307">
          <cell r="A1307" t="str">
            <v>01006298</v>
          </cell>
          <cell r="B1307" t="str">
            <v>FILTRO HIDROFOBICO  REF 641130 PARA</v>
          </cell>
          <cell r="C1307">
            <v>170</v>
          </cell>
          <cell r="D1307">
            <v>16</v>
          </cell>
        </row>
        <row r="1308">
          <cell r="A1308" t="str">
            <v>01006299</v>
          </cell>
          <cell r="B1308" t="str">
            <v>FILTRO HIDROFOBICO  REF  641108</v>
          </cell>
          <cell r="C1308">
            <v>160</v>
          </cell>
          <cell r="D1308">
            <v>16</v>
          </cell>
        </row>
        <row r="1309">
          <cell r="A1309" t="str">
            <v>01006300</v>
          </cell>
          <cell r="B1309" t="str">
            <v>FILTRO HIDROFOBICO REF 641107</v>
          </cell>
          <cell r="C1309">
            <v>0</v>
          </cell>
          <cell r="D1309">
            <v>16</v>
          </cell>
        </row>
        <row r="1310">
          <cell r="A1310" t="str">
            <v>01006301</v>
          </cell>
          <cell r="B1310" t="str">
            <v>FILTRO HIDROFOBICO  REF  641213</v>
          </cell>
          <cell r="C1310">
            <v>60700</v>
          </cell>
          <cell r="D1310">
            <v>16</v>
          </cell>
        </row>
        <row r="1311">
          <cell r="A1311" t="str">
            <v>01006302</v>
          </cell>
          <cell r="B1311" t="str">
            <v>FRASCO PLASTICO PARA PRODUCIR VACIO.</v>
          </cell>
          <cell r="C1311">
            <v>60</v>
          </cell>
          <cell r="D1311">
            <v>16</v>
          </cell>
        </row>
        <row r="1312">
          <cell r="A1312" t="str">
            <v>01006303</v>
          </cell>
          <cell r="B1312" t="str">
            <v>FRASCO CON TAPA  PLASTICO</v>
          </cell>
          <cell r="C1312">
            <v>17500</v>
          </cell>
          <cell r="D1312">
            <v>16</v>
          </cell>
        </row>
        <row r="1313">
          <cell r="A1313" t="str">
            <v>01006305</v>
          </cell>
          <cell r="B1313" t="str">
            <v>FRASCO PLASTICO CON TAPA</v>
          </cell>
          <cell r="C1313">
            <v>190</v>
          </cell>
          <cell r="D1313">
            <v>16</v>
          </cell>
        </row>
        <row r="1314">
          <cell r="A1314" t="str">
            <v>01006306</v>
          </cell>
          <cell r="B1314" t="str">
            <v>FRASCO PLASTICO  CON TAPA</v>
          </cell>
          <cell r="C1314">
            <v>870</v>
          </cell>
          <cell r="D1314">
            <v>16</v>
          </cell>
        </row>
        <row r="1315">
          <cell r="A1315" t="str">
            <v>01006307</v>
          </cell>
          <cell r="B1315" t="str">
            <v>FRASCO DE VIDRIO  REF  624380</v>
          </cell>
          <cell r="C1315">
            <v>180</v>
          </cell>
          <cell r="D1315">
            <v>16</v>
          </cell>
        </row>
        <row r="1316">
          <cell r="A1316" t="str">
            <v>01006308</v>
          </cell>
          <cell r="B1316" t="str">
            <v>FRASCO DE VIDRIO  REF  624372</v>
          </cell>
          <cell r="C1316">
            <v>650</v>
          </cell>
          <cell r="D1316">
            <v>16</v>
          </cell>
        </row>
        <row r="1317">
          <cell r="A1317" t="str">
            <v>01006310</v>
          </cell>
          <cell r="B1317" t="str">
            <v xml:space="preserve">MANGUERA ORIGINAL DE 130 CMS. REF </v>
          </cell>
          <cell r="C1317">
            <v>10500</v>
          </cell>
          <cell r="D1317">
            <v>16</v>
          </cell>
        </row>
        <row r="1318">
          <cell r="A1318" t="str">
            <v>01006314</v>
          </cell>
          <cell r="B1318" t="str">
            <v>MANOMETRO REF 633210 PARA SUCCIONADORES</v>
          </cell>
          <cell r="C1318">
            <v>520</v>
          </cell>
          <cell r="D1318">
            <v>16</v>
          </cell>
        </row>
        <row r="1319">
          <cell r="A1319" t="str">
            <v>01006318</v>
          </cell>
          <cell r="B1319" t="str">
            <v>SOPORTE METALICO PARA FRASCO DE VIDRIO</v>
          </cell>
          <cell r="C1319">
            <v>1250</v>
          </cell>
          <cell r="D1319">
            <v>16</v>
          </cell>
        </row>
        <row r="1320">
          <cell r="A1320" t="str">
            <v>01006320</v>
          </cell>
          <cell r="B1320" t="str">
            <v>TAPA DE CAUCHO  REF  624374</v>
          </cell>
          <cell r="C1320">
            <v>970</v>
          </cell>
          <cell r="D1320">
            <v>16</v>
          </cell>
        </row>
        <row r="1321">
          <cell r="A1321" t="str">
            <v>01006322</v>
          </cell>
          <cell r="B1321" t="str">
            <v>TAPA DE CAUCHO  REF  624375</v>
          </cell>
          <cell r="C1321">
            <v>570</v>
          </cell>
          <cell r="D1321">
            <v>16</v>
          </cell>
        </row>
        <row r="1322">
          <cell r="A1322" t="str">
            <v>01006330</v>
          </cell>
          <cell r="B1322" t="str">
            <v>TUBOS CORTOS METALICOS REF 615365</v>
          </cell>
          <cell r="C1322">
            <v>6500</v>
          </cell>
          <cell r="D1322">
            <v>16</v>
          </cell>
        </row>
        <row r="1323">
          <cell r="A1323" t="str">
            <v>01006332</v>
          </cell>
          <cell r="B1323" t="str">
            <v>TUBOS LARGOS METALICOS REF 615815</v>
          </cell>
          <cell r="C1323">
            <v>7500</v>
          </cell>
          <cell r="D1323">
            <v>16</v>
          </cell>
        </row>
        <row r="1324">
          <cell r="A1324" t="str">
            <v>01006332-90</v>
          </cell>
          <cell r="B1324" t="str">
            <v xml:space="preserve"> FIN  ACCESORIOS </v>
          </cell>
          <cell r="C1324">
            <v>0</v>
          </cell>
          <cell r="D1324">
            <v>16</v>
          </cell>
        </row>
        <row r="1325">
          <cell r="A1325" t="str">
            <v>01006350</v>
          </cell>
          <cell r="B1325" t="str">
            <v>ACCESORIOS PARA SUCCIONADOR DE</v>
          </cell>
          <cell r="C1325">
            <v>0</v>
          </cell>
          <cell r="D1325" t="str">
            <v>No</v>
          </cell>
        </row>
        <row r="1326">
          <cell r="A1326" t="str">
            <v>01006354</v>
          </cell>
          <cell r="B1326" t="str">
            <v>BASE RODABLE CON RUEDAS METALICAS</v>
          </cell>
          <cell r="C1326">
            <v>79500</v>
          </cell>
          <cell r="D1326">
            <v>16</v>
          </cell>
        </row>
        <row r="1327">
          <cell r="A1327" t="str">
            <v>01006360</v>
          </cell>
          <cell r="B1327" t="str">
            <v>FRASCO DE VIDRIO DE 500 ML</v>
          </cell>
          <cell r="C1327">
            <v>280</v>
          </cell>
          <cell r="D1327">
            <v>16</v>
          </cell>
        </row>
        <row r="1328">
          <cell r="A1328" t="str">
            <v>01006362</v>
          </cell>
          <cell r="B1328" t="str">
            <v>FRASCO DE VIDRIO 5 LITROS REF 602.859.4</v>
          </cell>
          <cell r="C1328">
            <v>1350</v>
          </cell>
          <cell r="D1328">
            <v>16</v>
          </cell>
        </row>
        <row r="1329">
          <cell r="A1329" t="str">
            <v>01006370</v>
          </cell>
          <cell r="B1329" t="str">
            <v>MANGUERA EN SILICONA PARA UNIDAD DE</v>
          </cell>
          <cell r="C1329">
            <v>150</v>
          </cell>
          <cell r="D1329">
            <v>16</v>
          </cell>
        </row>
        <row r="1330">
          <cell r="A1330" t="str">
            <v>01006404</v>
          </cell>
          <cell r="B1330" t="str">
            <v>TACON DE MARCHAEN CAUCHO PARA ADULTOS.</v>
          </cell>
          <cell r="C1330">
            <v>3200</v>
          </cell>
          <cell r="D1330" t="str">
            <v>No</v>
          </cell>
        </row>
        <row r="1331">
          <cell r="A1331" t="str">
            <v>01006405</v>
          </cell>
          <cell r="B1331" t="str">
            <v>TACON DE MARCHAEN CAUCHO PARA NI¥OS.</v>
          </cell>
          <cell r="C1331">
            <v>3200</v>
          </cell>
          <cell r="D1331" t="str">
            <v>No</v>
          </cell>
        </row>
        <row r="1332">
          <cell r="A1332" t="str">
            <v>01006410</v>
          </cell>
          <cell r="B1332" t="str">
            <v>TALCO PARA GUANTES -LIBRA-</v>
          </cell>
          <cell r="C1332">
            <v>666</v>
          </cell>
          <cell r="D1332">
            <v>16</v>
          </cell>
        </row>
        <row r="1333">
          <cell r="A1333" t="str">
            <v>01006412</v>
          </cell>
          <cell r="B1333" t="str">
            <v>TALCO PARA GUANTES -BULTO X 25 KILOS-</v>
          </cell>
          <cell r="C1333">
            <v>17065</v>
          </cell>
          <cell r="D1333">
            <v>16</v>
          </cell>
        </row>
        <row r="1334">
          <cell r="A1334" t="str">
            <v>01006420</v>
          </cell>
          <cell r="B1334" t="str">
            <v>TALLIMETRO PARA ADULTOS DOBLE ESCALA</v>
          </cell>
          <cell r="C1334">
            <v>73710</v>
          </cell>
          <cell r="D1334">
            <v>16</v>
          </cell>
        </row>
        <row r="1335">
          <cell r="A1335" t="str">
            <v>01006422</v>
          </cell>
          <cell r="B1335" t="str">
            <v>TALLIMETRO PARA ADULTOS PARA FIJAR EN</v>
          </cell>
          <cell r="C1335">
            <v>31356</v>
          </cell>
          <cell r="D1335">
            <v>16</v>
          </cell>
        </row>
        <row r="1336">
          <cell r="A1336" t="str">
            <v>01006433</v>
          </cell>
          <cell r="B1336" t="str">
            <v>TARRO PARA ESTERILIZACION CON TAPA EN</v>
          </cell>
          <cell r="C1336">
            <v>10600</v>
          </cell>
          <cell r="D1336">
            <v>16</v>
          </cell>
        </row>
        <row r="1337">
          <cell r="A1337" t="str">
            <v>01006434</v>
          </cell>
          <cell r="B1337" t="str">
            <v>TARRO PARA ESTERILIZACION CON TAPA EN</v>
          </cell>
          <cell r="C1337">
            <v>18500</v>
          </cell>
          <cell r="D1337">
            <v>16</v>
          </cell>
        </row>
        <row r="1338">
          <cell r="A1338" t="str">
            <v>01006435</v>
          </cell>
          <cell r="B1338" t="str">
            <v>TARRO PARA ESTERILIZACION CON TAPA EN</v>
          </cell>
          <cell r="C1338">
            <v>31400</v>
          </cell>
          <cell r="D1338">
            <v>16</v>
          </cell>
        </row>
        <row r="1339">
          <cell r="A1339" t="str">
            <v>01006440</v>
          </cell>
          <cell r="B1339" t="str">
            <v>TARRO PORTA PINZAS  REF  IJ-4011</v>
          </cell>
          <cell r="C1339">
            <v>14800</v>
          </cell>
          <cell r="D1339">
            <v>16</v>
          </cell>
        </row>
        <row r="1340">
          <cell r="A1340" t="str">
            <v>01006450</v>
          </cell>
          <cell r="B1340" t="str">
            <v>TAZON EN ACERO INOXIDABLE REF IJ-2050</v>
          </cell>
          <cell r="C1340">
            <v>12900</v>
          </cell>
          <cell r="D1340">
            <v>16</v>
          </cell>
        </row>
        <row r="1341">
          <cell r="A1341" t="str">
            <v>01006451</v>
          </cell>
          <cell r="B1341" t="str">
            <v>TAZON EN ACERO INOXIDABLE REF IJ-2051</v>
          </cell>
          <cell r="C1341">
            <v>38600</v>
          </cell>
          <cell r="D1341">
            <v>16</v>
          </cell>
        </row>
        <row r="1342">
          <cell r="A1342" t="str">
            <v>01006460</v>
          </cell>
          <cell r="B1342" t="str">
            <v>TEGADERM DE 6 x 7 cms MARCA 3-M</v>
          </cell>
          <cell r="C1342">
            <v>230328</v>
          </cell>
          <cell r="D1342" t="str">
            <v>No</v>
          </cell>
        </row>
        <row r="1343">
          <cell r="A1343" t="str">
            <v>01006461</v>
          </cell>
          <cell r="B1343" t="str">
            <v>TEGADERM DE 10 x 12 cms marca 3-M</v>
          </cell>
          <cell r="C1343">
            <v>300663</v>
          </cell>
          <cell r="D1343" t="str">
            <v>No</v>
          </cell>
        </row>
        <row r="1344">
          <cell r="A1344" t="str">
            <v>01006462</v>
          </cell>
          <cell r="B1344" t="str">
            <v>TEGADERM DE 10 x 25 cms MARCA 3-M</v>
          </cell>
          <cell r="C1344">
            <v>260848</v>
          </cell>
          <cell r="D1344" t="str">
            <v>No</v>
          </cell>
        </row>
        <row r="1345">
          <cell r="A1345" t="str">
            <v>01006463</v>
          </cell>
          <cell r="B1345" t="str">
            <v>TEGADERM DE 15 x 20 cms MARCA 3-M</v>
          </cell>
          <cell r="C1345">
            <v>151865</v>
          </cell>
          <cell r="D1345" t="str">
            <v>No</v>
          </cell>
        </row>
        <row r="1346">
          <cell r="A1346" t="str">
            <v>01006464</v>
          </cell>
          <cell r="B1346" t="str">
            <v>TEGADERM DE 20 x 30 cms MARCA 3-M</v>
          </cell>
          <cell r="C1346">
            <v>250708</v>
          </cell>
          <cell r="D1346" t="str">
            <v>No</v>
          </cell>
        </row>
        <row r="1347">
          <cell r="A1347" t="str">
            <v>01006466</v>
          </cell>
          <cell r="B1347" t="str">
            <v>TEGADERM - APOSITO TRANSPARENTE</v>
          </cell>
          <cell r="C1347">
            <v>121862</v>
          </cell>
          <cell r="D1347" t="str">
            <v>No</v>
          </cell>
        </row>
        <row r="1348">
          <cell r="A1348" t="str">
            <v>01006467</v>
          </cell>
          <cell r="B1348" t="str">
            <v>TEGADERM - APOSITO TRANSPARENTE</v>
          </cell>
          <cell r="C1348">
            <v>191055</v>
          </cell>
          <cell r="D1348" t="str">
            <v>No</v>
          </cell>
        </row>
        <row r="1349">
          <cell r="A1349" t="str">
            <v>01006468</v>
          </cell>
          <cell r="B1349" t="str">
            <v>TEGADERM - APOSITO TRANSPARENTE</v>
          </cell>
          <cell r="C1349">
            <v>137840</v>
          </cell>
          <cell r="D1349" t="str">
            <v>No</v>
          </cell>
        </row>
        <row r="1350">
          <cell r="A1350" t="str">
            <v>01006470</v>
          </cell>
          <cell r="B1350" t="str">
            <v>TEGADERM - APOSITO TRANSPARENTE</v>
          </cell>
          <cell r="C1350">
            <v>190900</v>
          </cell>
          <cell r="D1350" t="str">
            <v>No</v>
          </cell>
        </row>
        <row r="1351">
          <cell r="A1351" t="str">
            <v>01006471</v>
          </cell>
          <cell r="B1351" t="str">
            <v>TEGADERM - APOSITO TRANSPARENTE</v>
          </cell>
          <cell r="C1351">
            <v>267944</v>
          </cell>
          <cell r="D1351" t="str">
            <v>No</v>
          </cell>
        </row>
        <row r="1352">
          <cell r="A1352" t="str">
            <v>01006472</v>
          </cell>
          <cell r="B1352" t="str">
            <v>TEGADERM - APOSITO TRANSPARENTE</v>
          </cell>
          <cell r="C1352">
            <v>327362</v>
          </cell>
          <cell r="D1352" t="str">
            <v>No</v>
          </cell>
        </row>
        <row r="1353">
          <cell r="A1353" t="str">
            <v>01006473</v>
          </cell>
          <cell r="B1353" t="str">
            <v>TEGADERM - APOSITO TRANSPARENTE</v>
          </cell>
          <cell r="C1353">
            <v>428652</v>
          </cell>
          <cell r="D1353" t="str">
            <v>No</v>
          </cell>
        </row>
        <row r="1354">
          <cell r="A1354" t="str">
            <v>01006475</v>
          </cell>
          <cell r="B1354" t="str">
            <v>TENSIOMETRO DIGITAL INFLADO MANUAL</v>
          </cell>
          <cell r="C1354">
            <v>1200</v>
          </cell>
          <cell r="D1354">
            <v>16</v>
          </cell>
        </row>
        <row r="1355">
          <cell r="A1355" t="str">
            <v>01006476</v>
          </cell>
          <cell r="B1355" t="str">
            <v>TENSIOMETRO DIGITAL INFLADO AUTOMATICO</v>
          </cell>
          <cell r="C1355">
            <v>2860</v>
          </cell>
          <cell r="D1355">
            <v>16</v>
          </cell>
        </row>
        <row r="1356">
          <cell r="A1356" t="str">
            <v>01006476-10</v>
          </cell>
          <cell r="B1356" t="str">
            <v>ACCESORIOS PARA TENSIOMETRO</v>
          </cell>
          <cell r="C1356">
            <v>0</v>
          </cell>
          <cell r="D1356">
            <v>16</v>
          </cell>
        </row>
        <row r="1357">
          <cell r="A1357" t="str">
            <v>01006476-14</v>
          </cell>
          <cell r="B1357" t="str">
            <v>ADAPTADOR PARA CORRIENTE DE 110 VOLTIOS</v>
          </cell>
          <cell r="C1357">
            <v>190</v>
          </cell>
          <cell r="D1357">
            <v>16</v>
          </cell>
        </row>
        <row r="1358">
          <cell r="A1358" t="str">
            <v>01006476-20</v>
          </cell>
          <cell r="B1358" t="str">
            <v>FIN DE ACCESORIOS</v>
          </cell>
          <cell r="C1358">
            <v>0</v>
          </cell>
          <cell r="D1358">
            <v>16</v>
          </cell>
        </row>
        <row r="1359">
          <cell r="A1359" t="str">
            <v>01006477</v>
          </cell>
          <cell r="B1359" t="str">
            <v>TENSIOMETRO DE ANEROIDES DURASHOCK</v>
          </cell>
          <cell r="C1359">
            <v>1720</v>
          </cell>
          <cell r="D1359">
            <v>16</v>
          </cell>
        </row>
        <row r="1360">
          <cell r="A1360" t="str">
            <v>01006477-10</v>
          </cell>
          <cell r="B1360" t="str">
            <v>TENSIOMETRO DE ANEROIDES DURASHOCK</v>
          </cell>
          <cell r="C1360">
            <v>1150</v>
          </cell>
          <cell r="D1360">
            <v>16</v>
          </cell>
        </row>
        <row r="1361">
          <cell r="A1361" t="str">
            <v>01006477-12</v>
          </cell>
          <cell r="B1361" t="str">
            <v>TENSIOMETRO DE ANEROIDES DURASHOCK</v>
          </cell>
          <cell r="C1361">
            <v>1150</v>
          </cell>
          <cell r="D1361">
            <v>16</v>
          </cell>
        </row>
        <row r="1362">
          <cell r="A1362" t="str">
            <v>01006478</v>
          </cell>
          <cell r="B1362" t="str">
            <v>TENSIOMETRO DE ANEROIDES DURASHOCK</v>
          </cell>
          <cell r="C1362">
            <v>1130</v>
          </cell>
          <cell r="D1362">
            <v>16</v>
          </cell>
        </row>
        <row r="1363">
          <cell r="A1363" t="str">
            <v>01006478-02</v>
          </cell>
          <cell r="B1363" t="str">
            <v>TENSIOMETRO DE ANEROIDES DURASHOCK</v>
          </cell>
          <cell r="C1363">
            <v>1130</v>
          </cell>
          <cell r="D1363">
            <v>16</v>
          </cell>
        </row>
        <row r="1364">
          <cell r="A1364" t="str">
            <v>01006478-04</v>
          </cell>
          <cell r="B1364" t="str">
            <v>TENSIOMETRO DE ANEROIDES DURASHOCK</v>
          </cell>
          <cell r="C1364">
            <v>1290</v>
          </cell>
          <cell r="D1364">
            <v>16</v>
          </cell>
        </row>
        <row r="1365">
          <cell r="A1365" t="str">
            <v>01006479</v>
          </cell>
          <cell r="B1365" t="str">
            <v>TENSIOMETRO ANEROIDES CON BRAZALETE DE</v>
          </cell>
          <cell r="C1365">
            <v>3840</v>
          </cell>
          <cell r="D1365">
            <v>16</v>
          </cell>
        </row>
        <row r="1366">
          <cell r="A1366" t="str">
            <v>01006482</v>
          </cell>
          <cell r="B1366" t="str">
            <v>TENSIOMETRO PEDIATRICO REF  5098-18</v>
          </cell>
          <cell r="C1366">
            <v>491500</v>
          </cell>
          <cell r="D1366">
            <v>16</v>
          </cell>
        </row>
        <row r="1367">
          <cell r="A1367" t="str">
            <v>01006483</v>
          </cell>
          <cell r="B1367" t="str">
            <v>TENSIOMETRO DE ANEROIDES CON BRAZALETE</v>
          </cell>
          <cell r="C1367">
            <v>1970</v>
          </cell>
          <cell r="D1367">
            <v>16</v>
          </cell>
        </row>
        <row r="1368">
          <cell r="A1368" t="str">
            <v>01006485</v>
          </cell>
          <cell r="B1368" t="str">
            <v>TENSIOMETRO DE ANEROIDES MODELO</v>
          </cell>
          <cell r="C1368">
            <v>119900</v>
          </cell>
          <cell r="D1368">
            <v>16</v>
          </cell>
        </row>
        <row r="1369">
          <cell r="A1369" t="str">
            <v>01006486</v>
          </cell>
          <cell r="B1369" t="str">
            <v>TENSIOMETRO ANEROIDES MODELO PRECISA</v>
          </cell>
          <cell r="C1369">
            <v>1480</v>
          </cell>
          <cell r="D1369">
            <v>16</v>
          </cell>
        </row>
        <row r="1370">
          <cell r="A1370" t="str">
            <v>01006500</v>
          </cell>
          <cell r="B1370" t="str">
            <v>TENSIOMETRO DE ANEROIDES MANUAL CON</v>
          </cell>
          <cell r="C1370">
            <v>470</v>
          </cell>
          <cell r="D1370">
            <v>16</v>
          </cell>
        </row>
        <row r="1371">
          <cell r="A1371" t="str">
            <v>01006501</v>
          </cell>
          <cell r="B1371" t="str">
            <v>TENSIOMETRO DE ANEROIDES MANUAL CON</v>
          </cell>
          <cell r="C1371">
            <v>470</v>
          </cell>
          <cell r="D1371">
            <v>16</v>
          </cell>
        </row>
        <row r="1372">
          <cell r="A1372" t="str">
            <v>01006505</v>
          </cell>
          <cell r="B1372" t="str">
            <v>TENSIOMETRO DE ANEROIDES MODELO DE</v>
          </cell>
          <cell r="C1372">
            <v>337200</v>
          </cell>
          <cell r="D1372">
            <v>16</v>
          </cell>
        </row>
        <row r="1373">
          <cell r="A1373" t="str">
            <v>01006521</v>
          </cell>
          <cell r="B1373" t="str">
            <v>TENSIOMETRO DE ANEROIDES MODELO DE</v>
          </cell>
          <cell r="C1373">
            <v>1760</v>
          </cell>
          <cell r="D1373">
            <v>16</v>
          </cell>
        </row>
        <row r="1374">
          <cell r="A1374" t="str">
            <v>01006525</v>
          </cell>
          <cell r="B1374" t="str">
            <v>TENSIOMETRO ESCALA DE MERCURIO MODELO</v>
          </cell>
          <cell r="C1374">
            <v>1070</v>
          </cell>
          <cell r="D1374">
            <v>16</v>
          </cell>
        </row>
        <row r="1375">
          <cell r="A1375" t="str">
            <v>01006528</v>
          </cell>
          <cell r="B1375" t="str">
            <v>TENSIOMETRO DE ANEROIDES MODELO DE PIE</v>
          </cell>
          <cell r="C1375">
            <v>5620</v>
          </cell>
          <cell r="D1375">
            <v>16</v>
          </cell>
        </row>
        <row r="1376">
          <cell r="A1376" t="str">
            <v>01006529</v>
          </cell>
          <cell r="B1376" t="str">
            <v>TENSIOMETRO ESCALA DE MERCURIO MODELO</v>
          </cell>
          <cell r="C1376">
            <v>0</v>
          </cell>
          <cell r="D1376">
            <v>16</v>
          </cell>
        </row>
        <row r="1377">
          <cell r="A1377" t="str">
            <v>01006540</v>
          </cell>
          <cell r="B1377" t="str">
            <v>TENSIOMETRO ESCALA DE MERCURIO MODELO</v>
          </cell>
          <cell r="C1377">
            <v>3920</v>
          </cell>
          <cell r="D1377">
            <v>16</v>
          </cell>
        </row>
        <row r="1378">
          <cell r="A1378" t="str">
            <v>01006565</v>
          </cell>
          <cell r="B1378" t="str">
            <v>ACCESORIOS Y REPUESTOS PARA</v>
          </cell>
          <cell r="C1378">
            <v>0</v>
          </cell>
          <cell r="D1378" t="str">
            <v>No</v>
          </cell>
        </row>
        <row r="1379">
          <cell r="A1379" t="str">
            <v>01006565-40</v>
          </cell>
          <cell r="B1379" t="str">
            <v>JUEGO DE CONECTORES METALICOS</v>
          </cell>
          <cell r="C1379">
            <v>9900</v>
          </cell>
          <cell r="D1379">
            <v>16</v>
          </cell>
        </row>
        <row r="1380">
          <cell r="A1380" t="str">
            <v>01006565-90</v>
          </cell>
          <cell r="B1380" t="str">
            <v xml:space="preserve"> FIN  ACCESORIOS </v>
          </cell>
          <cell r="C1380">
            <v>0</v>
          </cell>
          <cell r="D1380">
            <v>16</v>
          </cell>
        </row>
        <row r="1381">
          <cell r="A1381" t="str">
            <v>01006580</v>
          </cell>
          <cell r="B1381" t="str">
            <v>TERMOMETRO DIGITAL</v>
          </cell>
          <cell r="C1381">
            <v>8470</v>
          </cell>
          <cell r="D1381">
            <v>16</v>
          </cell>
        </row>
        <row r="1382">
          <cell r="A1382" t="str">
            <v>01006580-01</v>
          </cell>
          <cell r="B1382" t="str">
            <v>ACCESORIOS PARA TERMOMETRO DIGITAL</v>
          </cell>
          <cell r="C1382">
            <v>0</v>
          </cell>
          <cell r="D1382" t="str">
            <v>No</v>
          </cell>
        </row>
        <row r="1383">
          <cell r="A1383" t="str">
            <v>01006580-04</v>
          </cell>
          <cell r="B1383" t="str">
            <v>PUNTAS (CUBIERTAS) DESECHABLES</v>
          </cell>
          <cell r="C1383">
            <v>320</v>
          </cell>
          <cell r="D1383">
            <v>16</v>
          </cell>
        </row>
        <row r="1384">
          <cell r="A1384" t="str">
            <v>01006580-10</v>
          </cell>
          <cell r="B1384" t="str">
            <v>SENSOR  (SONDA)  ROJO  REF  02679-000</v>
          </cell>
          <cell r="C1384">
            <v>2500</v>
          </cell>
          <cell r="D1384">
            <v>16</v>
          </cell>
        </row>
        <row r="1385">
          <cell r="A1385" t="str">
            <v>01006580-90</v>
          </cell>
          <cell r="B1385" t="str">
            <v xml:space="preserve"> FIN  ACCESORIOS </v>
          </cell>
          <cell r="C1385">
            <v>0</v>
          </cell>
          <cell r="D1385">
            <v>16</v>
          </cell>
        </row>
        <row r="1386">
          <cell r="A1386" t="str">
            <v>01006582</v>
          </cell>
          <cell r="B1386" t="str">
            <v>TERMOMETRO DIGITAL TIPO BOLSILLO</v>
          </cell>
          <cell r="C1386">
            <v>24164</v>
          </cell>
          <cell r="D1386">
            <v>16</v>
          </cell>
        </row>
        <row r="1387">
          <cell r="A1387" t="str">
            <v>01006585</v>
          </cell>
          <cell r="B1387" t="str">
            <v>TERMOMETRO  CLINICO  ORAL. MARCA NIPRO</v>
          </cell>
          <cell r="C1387">
            <v>849</v>
          </cell>
          <cell r="D1387">
            <v>16</v>
          </cell>
        </row>
        <row r="1388">
          <cell r="A1388" t="str">
            <v>01006586</v>
          </cell>
          <cell r="B1388" t="str">
            <v>TERMOMETRO CLINICO RECTAL.</v>
          </cell>
          <cell r="C1388">
            <v>1080</v>
          </cell>
          <cell r="D1388">
            <v>16</v>
          </cell>
        </row>
        <row r="1389">
          <cell r="A1389" t="str">
            <v>01006592</v>
          </cell>
          <cell r="B1389" t="str">
            <v>THERA BAND AMARILLO CAJA X 45 MTS</v>
          </cell>
          <cell r="C1389">
            <v>380000</v>
          </cell>
          <cell r="D1389">
            <v>16</v>
          </cell>
        </row>
        <row r="1390">
          <cell r="A1390" t="str">
            <v>01006593</v>
          </cell>
          <cell r="B1390" t="str">
            <v>THERA BAND ROJO CAJA X 45 MTS</v>
          </cell>
          <cell r="C1390">
            <v>400000</v>
          </cell>
          <cell r="D1390" t="str">
            <v>16</v>
          </cell>
        </row>
        <row r="1391">
          <cell r="A1391" t="str">
            <v>01006594</v>
          </cell>
          <cell r="B1391" t="str">
            <v>THERA BAND VERDE CAJA X 45 MTS</v>
          </cell>
          <cell r="C1391">
            <v>550000</v>
          </cell>
          <cell r="D1391">
            <v>16</v>
          </cell>
        </row>
        <row r="1392">
          <cell r="A1392" t="str">
            <v>01006595</v>
          </cell>
          <cell r="B1392" t="str">
            <v>THERA BAND NEGRO CAJA X 45 MTS</v>
          </cell>
          <cell r="C1392">
            <v>510000</v>
          </cell>
          <cell r="D1392" t="str">
            <v>16</v>
          </cell>
        </row>
        <row r="1393">
          <cell r="A1393" t="str">
            <v>01006597</v>
          </cell>
          <cell r="B1393" t="str">
            <v>THERA BAND AZUL CAJA X 45 MTS</v>
          </cell>
          <cell r="C1393">
            <v>450000</v>
          </cell>
          <cell r="D1393" t="str">
            <v>16</v>
          </cell>
        </row>
        <row r="1394">
          <cell r="A1394" t="str">
            <v>01006605</v>
          </cell>
          <cell r="B1394" t="str">
            <v>TINTURA DE BENJUI SOLUCION ANTISEPTICA</v>
          </cell>
          <cell r="C1394">
            <v>39187</v>
          </cell>
          <cell r="D1394" t="str">
            <v>No</v>
          </cell>
        </row>
        <row r="1395">
          <cell r="A1395" t="str">
            <v>01006606</v>
          </cell>
          <cell r="B1395" t="str">
            <v>TINTURA DE YODO  SOLUCION ANTISEPTICA</v>
          </cell>
          <cell r="C1395">
            <v>37735</v>
          </cell>
          <cell r="D1395" t="str">
            <v>No</v>
          </cell>
        </row>
        <row r="1396">
          <cell r="A1396" t="str">
            <v>01006611</v>
          </cell>
          <cell r="B1396" t="str">
            <v>TORNIQUETE AUTO-ADHESIVO VELCRO.</v>
          </cell>
          <cell r="C1396">
            <v>1400</v>
          </cell>
          <cell r="D1396">
            <v>16</v>
          </cell>
        </row>
        <row r="1397">
          <cell r="A1397" t="str">
            <v>01006614</v>
          </cell>
          <cell r="B1397" t="str">
            <v>TORNIQUETE AUTO-ADHESIVO VELCRO. TAMA¥O</v>
          </cell>
          <cell r="C1397">
            <v>1600</v>
          </cell>
          <cell r="D1397">
            <v>16</v>
          </cell>
        </row>
        <row r="1398">
          <cell r="A1398" t="str">
            <v>01006614-20</v>
          </cell>
          <cell r="B1398" t="str">
            <v>TORNIQUETE NEUMATICO</v>
          </cell>
          <cell r="C1398">
            <v>597800</v>
          </cell>
          <cell r="D1398">
            <v>16</v>
          </cell>
        </row>
        <row r="1399">
          <cell r="A1399" t="str">
            <v>01006614-25</v>
          </cell>
          <cell r="B1399" t="str">
            <v>ACCESORIOS  PARA</v>
          </cell>
          <cell r="C1399">
            <v>0</v>
          </cell>
          <cell r="D1399">
            <v>16</v>
          </cell>
        </row>
        <row r="1400">
          <cell r="A1400" t="str">
            <v>01006614-28</v>
          </cell>
          <cell r="B1400" t="str">
            <v>BOLSA INTERNA DE CAUCHO  REF  11224</v>
          </cell>
          <cell r="C1400">
            <v>60775</v>
          </cell>
          <cell r="D1400">
            <v>16</v>
          </cell>
        </row>
        <row r="1401">
          <cell r="A1401" t="str">
            <v>01006614-29</v>
          </cell>
          <cell r="B1401" t="str">
            <v>BOLSA INTERNA DE CAUCHO  REF  11225</v>
          </cell>
          <cell r="C1401">
            <v>71825</v>
          </cell>
          <cell r="D1401">
            <v>16</v>
          </cell>
        </row>
        <row r="1402">
          <cell r="A1402" t="str">
            <v>01006614-32</v>
          </cell>
          <cell r="B1402" t="str">
            <v>BRAZALETE PARA BRAZO  REF  11222</v>
          </cell>
          <cell r="C1402">
            <v>134260</v>
          </cell>
          <cell r="D1402">
            <v>16</v>
          </cell>
        </row>
        <row r="1403">
          <cell r="A1403" t="str">
            <v>01006614-33</v>
          </cell>
          <cell r="B1403" t="str">
            <v>BRAZALETE PARA MUSLO  REF  11223</v>
          </cell>
          <cell r="C1403">
            <v>156360</v>
          </cell>
          <cell r="D1403">
            <v>16</v>
          </cell>
        </row>
        <row r="1404">
          <cell r="A1404" t="str">
            <v>01006614-40</v>
          </cell>
          <cell r="B1404" t="str">
            <v xml:space="preserve"> FIN  DE  ACCESORIOS </v>
          </cell>
          <cell r="C1404">
            <v>0</v>
          </cell>
          <cell r="D1404" t="str">
            <v>No</v>
          </cell>
        </row>
        <row r="1405">
          <cell r="A1405" t="str">
            <v>01006615</v>
          </cell>
          <cell r="B1405" t="str">
            <v>TONOMETRO SEGUN SCHIOTZ PARA LA</v>
          </cell>
          <cell r="C1405">
            <v>472940</v>
          </cell>
          <cell r="D1405">
            <v>16</v>
          </cell>
        </row>
        <row r="1406">
          <cell r="A1406" t="str">
            <v>01006616</v>
          </cell>
          <cell r="B1406" t="str">
            <v>TONOMETRO SEGUN SCHIOTZ PARA LA</v>
          </cell>
          <cell r="C1406">
            <v>3800</v>
          </cell>
          <cell r="D1406">
            <v>16</v>
          </cell>
        </row>
        <row r="1407">
          <cell r="A1407" t="str">
            <v>01006616-30</v>
          </cell>
          <cell r="B1407" t="str">
            <v>TORUNDAS  (MOTA)  DE ALGODON</v>
          </cell>
          <cell r="C1407">
            <v>4738</v>
          </cell>
          <cell r="D1407" t="str">
            <v>No</v>
          </cell>
        </row>
        <row r="1408">
          <cell r="A1408" t="str">
            <v>01006617</v>
          </cell>
          <cell r="B1408" t="str">
            <v>TRAVAD ENEMA DE FOSFATO Y BIFOSFATO DE</v>
          </cell>
          <cell r="C1408">
            <v>4613</v>
          </cell>
          <cell r="D1408" t="str">
            <v>No</v>
          </cell>
        </row>
        <row r="1409">
          <cell r="A1409" t="str">
            <v>01006617-02</v>
          </cell>
          <cell r="B1409" t="str">
            <v>TRAVAD ORAL  REF  ARD-0002</v>
          </cell>
          <cell r="C1409">
            <v>7436</v>
          </cell>
          <cell r="D1409" t="str">
            <v>No</v>
          </cell>
        </row>
        <row r="1410">
          <cell r="A1410" t="str">
            <v>01006618</v>
          </cell>
          <cell r="B1410" t="str">
            <v>TRAVAD 1.500 -BOLSA PLASTICA VACIA</v>
          </cell>
          <cell r="C1410">
            <v>9975</v>
          </cell>
          <cell r="D1410">
            <v>16</v>
          </cell>
        </row>
        <row r="1411">
          <cell r="A1411" t="str">
            <v>01006619</v>
          </cell>
          <cell r="B1411" t="str">
            <v>TRANSILUMINADOR OCULAR FINNOFF 3.5 V.</v>
          </cell>
          <cell r="C1411">
            <v>170500</v>
          </cell>
          <cell r="D1411">
            <v>16</v>
          </cell>
        </row>
        <row r="1412">
          <cell r="A1412" t="str">
            <v>01006620</v>
          </cell>
          <cell r="C1412">
            <v>0</v>
          </cell>
        </row>
        <row r="1413">
          <cell r="A1413" t="str">
            <v>01006624</v>
          </cell>
          <cell r="B1413" t="str">
            <v>TUBOS EN VIDRIO ESCALA GRADUADAJAPONES</v>
          </cell>
          <cell r="C1413">
            <v>110</v>
          </cell>
          <cell r="D1413">
            <v>16</v>
          </cell>
        </row>
        <row r="1414">
          <cell r="A1414" t="str">
            <v>01006625</v>
          </cell>
          <cell r="B1414" t="str">
            <v>TUBOS EN VIDRIO ESCALA SIN GRADUAR</v>
          </cell>
          <cell r="C1414">
            <v>110</v>
          </cell>
          <cell r="D1414">
            <v>16</v>
          </cell>
        </row>
        <row r="1415">
          <cell r="A1415" t="str">
            <v>01006626</v>
          </cell>
          <cell r="B1415" t="str">
            <v>TUBOS DE EXTENSION EN CAUCHO NEGRO PARA</v>
          </cell>
          <cell r="C1415">
            <v>17500</v>
          </cell>
          <cell r="D1415">
            <v>16</v>
          </cell>
        </row>
        <row r="1416">
          <cell r="A1416" t="str">
            <v>01006627</v>
          </cell>
          <cell r="B1416" t="str">
            <v>TUBOS DE VIDRIO SIN GRADUAR JAPONES</v>
          </cell>
          <cell r="C1416">
            <v>7700</v>
          </cell>
          <cell r="D1416">
            <v>16</v>
          </cell>
        </row>
        <row r="1417">
          <cell r="A1417" t="str">
            <v>01006636</v>
          </cell>
          <cell r="B1417" t="str">
            <v>TUBO EN FORMA DE  T  No. 10</v>
          </cell>
          <cell r="C1417">
            <v>4016</v>
          </cell>
          <cell r="D1417">
            <v>16</v>
          </cell>
        </row>
        <row r="1418">
          <cell r="A1418" t="str">
            <v>01006637</v>
          </cell>
          <cell r="B1418" t="str">
            <v>TUBO EN FORMA DE  T  No. 12</v>
          </cell>
          <cell r="C1418">
            <v>4016</v>
          </cell>
          <cell r="D1418">
            <v>16</v>
          </cell>
        </row>
        <row r="1419">
          <cell r="A1419" t="str">
            <v>01006638</v>
          </cell>
          <cell r="B1419" t="str">
            <v>TUBO EN FORMA DE  T  No. 14</v>
          </cell>
          <cell r="C1419">
            <v>4016</v>
          </cell>
          <cell r="D1419">
            <v>16</v>
          </cell>
        </row>
        <row r="1420">
          <cell r="A1420" t="str">
            <v>01006639</v>
          </cell>
          <cell r="B1420" t="str">
            <v>TUBO EN FORMA DE  T  No. 16</v>
          </cell>
          <cell r="C1420">
            <v>4016</v>
          </cell>
          <cell r="D1420">
            <v>16</v>
          </cell>
        </row>
        <row r="1421">
          <cell r="A1421" t="str">
            <v>01006640</v>
          </cell>
          <cell r="B1421" t="str">
            <v>TUBO EN FORMA DE  T  No. 18</v>
          </cell>
          <cell r="C1421">
            <v>4016</v>
          </cell>
          <cell r="D1421">
            <v>16</v>
          </cell>
        </row>
        <row r="1422">
          <cell r="A1422" t="str">
            <v>01006641</v>
          </cell>
          <cell r="B1422" t="str">
            <v>TUBO EN FORMA DE  T  No. 20</v>
          </cell>
          <cell r="C1422">
            <v>4016</v>
          </cell>
          <cell r="D1422">
            <v>16</v>
          </cell>
        </row>
        <row r="1423">
          <cell r="A1423" t="str">
            <v>01006666</v>
          </cell>
          <cell r="B1423" t="str">
            <v>TUBO CORRUGADO PARA APARATO DE</v>
          </cell>
          <cell r="C1423">
            <v>680</v>
          </cell>
          <cell r="D1423">
            <v>16</v>
          </cell>
        </row>
        <row r="1424">
          <cell r="A1424" t="str">
            <v>01006667</v>
          </cell>
          <cell r="B1424" t="str">
            <v>TUBO CORRUGADO PARA APARATO DE</v>
          </cell>
          <cell r="C1424">
            <v>680</v>
          </cell>
          <cell r="D1424">
            <v>16</v>
          </cell>
        </row>
        <row r="1425">
          <cell r="A1425" t="str">
            <v>01006687</v>
          </cell>
          <cell r="B1425" t="str">
            <v>CATETER (TUBO) TORAX No. 10 De 45 CMS</v>
          </cell>
          <cell r="C1425">
            <v>1360</v>
          </cell>
          <cell r="D1425" t="str">
            <v>No</v>
          </cell>
        </row>
        <row r="1426">
          <cell r="A1426" t="str">
            <v>01006688</v>
          </cell>
          <cell r="B1426" t="str">
            <v>CATETER (TUBO) TORAX No. 12 De 45 CMS</v>
          </cell>
          <cell r="C1426">
            <v>1375</v>
          </cell>
          <cell r="D1426" t="str">
            <v>No</v>
          </cell>
        </row>
        <row r="1427">
          <cell r="A1427" t="str">
            <v>01006689</v>
          </cell>
          <cell r="B1427" t="str">
            <v>CATETER (TUBO) TORAX No. 14 De 45 CMS</v>
          </cell>
          <cell r="C1427">
            <v>1387</v>
          </cell>
          <cell r="D1427" t="str">
            <v>No</v>
          </cell>
        </row>
        <row r="1428">
          <cell r="A1428" t="str">
            <v>01006690</v>
          </cell>
          <cell r="B1428" t="str">
            <v>CATETER (TUBO) TORAX No. 16 De 45 CMS</v>
          </cell>
          <cell r="C1428">
            <v>1400</v>
          </cell>
          <cell r="D1428" t="str">
            <v>No</v>
          </cell>
        </row>
        <row r="1429">
          <cell r="A1429" t="str">
            <v>01006691</v>
          </cell>
          <cell r="B1429" t="str">
            <v>CATETER (TUBO) TORAX No. 18 De 45 CMS</v>
          </cell>
          <cell r="C1429">
            <v>1465</v>
          </cell>
          <cell r="D1429" t="str">
            <v>No</v>
          </cell>
        </row>
        <row r="1430">
          <cell r="A1430" t="str">
            <v>01006692</v>
          </cell>
          <cell r="B1430" t="str">
            <v>CATETER (TUBO) TORAX No.20 DE 45 cms</v>
          </cell>
          <cell r="C1430">
            <v>1507</v>
          </cell>
          <cell r="D1430" t="str">
            <v>No</v>
          </cell>
        </row>
        <row r="1431">
          <cell r="A1431" t="str">
            <v>01006693</v>
          </cell>
          <cell r="B1431" t="str">
            <v>CATETER (TUBO) TORAX No.22 DE 45 CMS</v>
          </cell>
          <cell r="C1431">
            <v>1545</v>
          </cell>
          <cell r="D1431" t="str">
            <v>No</v>
          </cell>
        </row>
        <row r="1432">
          <cell r="A1432" t="str">
            <v>01006694</v>
          </cell>
          <cell r="B1432" t="str">
            <v>CATETER (TUBO) TORAX No.24 DE 45 cms</v>
          </cell>
          <cell r="C1432">
            <v>1606</v>
          </cell>
          <cell r="D1432" t="str">
            <v>No</v>
          </cell>
        </row>
        <row r="1433">
          <cell r="A1433" t="str">
            <v>01006695</v>
          </cell>
          <cell r="B1433" t="str">
            <v>CATETER (TUBO) TORAX No.26 DE 45 CMS</v>
          </cell>
          <cell r="C1433">
            <v>1748</v>
          </cell>
          <cell r="D1433" t="str">
            <v>No</v>
          </cell>
        </row>
        <row r="1434">
          <cell r="A1434" t="str">
            <v>01006696</v>
          </cell>
          <cell r="B1434" t="str">
            <v>CATETER (TUBO) TORAX No.28 DE 45 CMS</v>
          </cell>
          <cell r="C1434">
            <v>1790</v>
          </cell>
          <cell r="D1434" t="str">
            <v>No</v>
          </cell>
        </row>
        <row r="1435">
          <cell r="A1435" t="str">
            <v>01006697</v>
          </cell>
          <cell r="B1435" t="str">
            <v>CATETER (TUBO) TORAX No.30 DE 45 CMS</v>
          </cell>
          <cell r="C1435">
            <v>1848</v>
          </cell>
          <cell r="D1435" t="str">
            <v>No</v>
          </cell>
        </row>
        <row r="1436">
          <cell r="A1436" t="str">
            <v>01006698</v>
          </cell>
          <cell r="B1436" t="str">
            <v>CATETER (TUBO) TORAX No.32 DE 45 CMS</v>
          </cell>
          <cell r="C1436">
            <v>1875</v>
          </cell>
          <cell r="D1436" t="str">
            <v>No</v>
          </cell>
        </row>
        <row r="1437">
          <cell r="A1437" t="str">
            <v>01006699</v>
          </cell>
          <cell r="B1437" t="str">
            <v>CATETER (TUBO) TORAX No.34 DE 45 cms</v>
          </cell>
          <cell r="C1437">
            <v>2056</v>
          </cell>
          <cell r="D1437" t="str">
            <v>No</v>
          </cell>
        </row>
        <row r="1438">
          <cell r="A1438" t="str">
            <v>01006700</v>
          </cell>
          <cell r="B1438" t="str">
            <v>CATETER (TUBO) TORAX No.36 DE 45 cms</v>
          </cell>
          <cell r="C1438">
            <v>2164</v>
          </cell>
          <cell r="D1438" t="str">
            <v>No</v>
          </cell>
        </row>
        <row r="1439">
          <cell r="A1439" t="str">
            <v>01006900</v>
          </cell>
          <cell r="B1439" t="str">
            <v>VASELINA PURA POR 1 LIBRA.</v>
          </cell>
          <cell r="C1439">
            <v>5623</v>
          </cell>
          <cell r="D1439">
            <v>16</v>
          </cell>
        </row>
        <row r="1440">
          <cell r="A1440" t="str">
            <v>01006902</v>
          </cell>
          <cell r="B1440" t="str">
            <v>VASELINA PURA TARRO x 5 LIBRAS.</v>
          </cell>
          <cell r="C1440">
            <v>26590</v>
          </cell>
          <cell r="D1440">
            <v>16</v>
          </cell>
        </row>
        <row r="1441">
          <cell r="A1441" t="str">
            <v>01006921</v>
          </cell>
          <cell r="B1441" t="str">
            <v>VASO PARA AGUA EN ACERO INOXIDABLE</v>
          </cell>
          <cell r="C1441">
            <v>70</v>
          </cell>
          <cell r="D1441">
            <v>16</v>
          </cell>
        </row>
        <row r="1442">
          <cell r="A1442" t="str">
            <v>01006940</v>
          </cell>
          <cell r="B1442" t="str">
            <v>VENDA DE ALGODON DE  2 X 5   YARDAS</v>
          </cell>
          <cell r="C1442">
            <v>516</v>
          </cell>
          <cell r="D1442" t="str">
            <v>No</v>
          </cell>
        </row>
        <row r="1443">
          <cell r="A1443" t="str">
            <v>01006941</v>
          </cell>
          <cell r="B1443" t="str">
            <v>VENDA DE ALGODON DE  3 X 5  YARDAS</v>
          </cell>
          <cell r="C1443">
            <v>670</v>
          </cell>
          <cell r="D1443" t="str">
            <v>No</v>
          </cell>
        </row>
        <row r="1444">
          <cell r="A1444" t="str">
            <v>01006942</v>
          </cell>
          <cell r="B1444" t="str">
            <v>VENDA DE ALGODON DE  4 X 5   YARDAS</v>
          </cell>
          <cell r="C1444">
            <v>936</v>
          </cell>
          <cell r="D1444" t="str">
            <v>No</v>
          </cell>
        </row>
        <row r="1445">
          <cell r="A1445" t="str">
            <v>01006943</v>
          </cell>
          <cell r="B1445" t="str">
            <v>VENDA DE ALGODON DE  5 X 5  YARDAS</v>
          </cell>
          <cell r="C1445">
            <v>1124</v>
          </cell>
          <cell r="D1445" t="str">
            <v>No</v>
          </cell>
        </row>
        <row r="1446">
          <cell r="A1446" t="str">
            <v>01006944</v>
          </cell>
          <cell r="B1446" t="str">
            <v>VENDA DE ALGODON DE  6 X 5  YARDAS</v>
          </cell>
          <cell r="C1446">
            <v>1310</v>
          </cell>
          <cell r="D1446" t="str">
            <v>No</v>
          </cell>
        </row>
        <row r="1447">
          <cell r="A1447" t="str">
            <v>01006966</v>
          </cell>
          <cell r="B1447" t="str">
            <v>VENDAS DE GASA DE 2 x 5 YARDAS</v>
          </cell>
          <cell r="C1447">
            <v>493</v>
          </cell>
          <cell r="D1447" t="str">
            <v>No</v>
          </cell>
        </row>
        <row r="1448">
          <cell r="A1448" t="str">
            <v>01006967</v>
          </cell>
          <cell r="B1448" t="str">
            <v>VENDAS DE GASA DE 3 X 5 YARDAS</v>
          </cell>
          <cell r="C1448">
            <v>740</v>
          </cell>
          <cell r="D1448" t="str">
            <v>No</v>
          </cell>
        </row>
        <row r="1449">
          <cell r="A1449" t="str">
            <v>01006968</v>
          </cell>
          <cell r="B1449" t="str">
            <v>VENDAS DE GASA DE 4 x 5 YARDAS</v>
          </cell>
          <cell r="C1449">
            <v>985</v>
          </cell>
          <cell r="D1449" t="str">
            <v>No</v>
          </cell>
        </row>
        <row r="1450">
          <cell r="A1450" t="str">
            <v>01006969</v>
          </cell>
          <cell r="B1450" t="str">
            <v>VENDAS DE GASA DE 5 x 5 YARDAS</v>
          </cell>
          <cell r="C1450">
            <v>1232</v>
          </cell>
          <cell r="D1450" t="str">
            <v>No</v>
          </cell>
        </row>
        <row r="1451">
          <cell r="A1451" t="str">
            <v>01006970</v>
          </cell>
          <cell r="B1451" t="str">
            <v>VENDAS DE GASA DE 6 x 5 YARDAS</v>
          </cell>
          <cell r="C1451">
            <v>1478</v>
          </cell>
          <cell r="D1451" t="str">
            <v>No</v>
          </cell>
        </row>
        <row r="1452">
          <cell r="A1452" t="str">
            <v>01006977</v>
          </cell>
          <cell r="C1452">
            <v>0</v>
          </cell>
        </row>
        <row r="1453">
          <cell r="A1453" t="str">
            <v>01006991</v>
          </cell>
          <cell r="C1453">
            <v>0</v>
          </cell>
        </row>
        <row r="1454">
          <cell r="A1454" t="str">
            <v>01006999</v>
          </cell>
          <cell r="B1454" t="str">
            <v>VENDA DE YESO B.P  DE  3 x 5 YARDAS</v>
          </cell>
          <cell r="C1454">
            <v>4170</v>
          </cell>
          <cell r="D1454" t="str">
            <v>No</v>
          </cell>
        </row>
        <row r="1455">
          <cell r="A1455" t="str">
            <v>01007000</v>
          </cell>
          <cell r="B1455" t="str">
            <v>VENDA DE YESO B.P  DE  4 x 5 YARDAS</v>
          </cell>
          <cell r="C1455">
            <v>5255</v>
          </cell>
          <cell r="D1455" t="str">
            <v>No</v>
          </cell>
        </row>
        <row r="1456">
          <cell r="A1456" t="str">
            <v>01007001</v>
          </cell>
          <cell r="B1456" t="str">
            <v>VENDA DE YESO B.P  DE  5 x 5 YARDAS</v>
          </cell>
          <cell r="C1456">
            <v>6036</v>
          </cell>
          <cell r="D1456" t="str">
            <v>No</v>
          </cell>
        </row>
        <row r="1457">
          <cell r="A1457" t="str">
            <v>01007002</v>
          </cell>
          <cell r="B1457" t="str">
            <v>VENDA DE YESO B.P  DE  6 x 5 YARDAS</v>
          </cell>
          <cell r="C1457">
            <v>6940</v>
          </cell>
          <cell r="D1457" t="str">
            <v>No</v>
          </cell>
        </row>
        <row r="1458">
          <cell r="A1458" t="str">
            <v>01007003</v>
          </cell>
          <cell r="B1458" t="str">
            <v>VENDA DE YESO B.P  DE  8 x 5 YARDAS</v>
          </cell>
          <cell r="C1458">
            <v>9148</v>
          </cell>
          <cell r="D1458" t="str">
            <v>No</v>
          </cell>
        </row>
        <row r="1459">
          <cell r="A1459" t="str">
            <v>01007035</v>
          </cell>
          <cell r="B1459" t="str">
            <v>VENDA ELASTICA DE  2 X 5  YARDAS</v>
          </cell>
          <cell r="C1459">
            <v>621</v>
          </cell>
          <cell r="D1459" t="str">
            <v>No</v>
          </cell>
        </row>
        <row r="1460">
          <cell r="A1460" t="str">
            <v>01007036</v>
          </cell>
          <cell r="B1460" t="str">
            <v>VENDA ELASTICA DE  3 X 5  YARDAS</v>
          </cell>
          <cell r="C1460">
            <v>925</v>
          </cell>
          <cell r="D1460" t="str">
            <v>No</v>
          </cell>
        </row>
        <row r="1461">
          <cell r="A1461" t="str">
            <v>01007037</v>
          </cell>
          <cell r="B1461" t="str">
            <v>VENDA ELASTICA DE  4 X 5  YDS NO AUTOADHERENTE "SUPERTEX"</v>
          </cell>
          <cell r="C1461">
            <v>1025</v>
          </cell>
          <cell r="D1461" t="str">
            <v>No</v>
          </cell>
        </row>
        <row r="1462">
          <cell r="A1462" t="str">
            <v>01007038</v>
          </cell>
          <cell r="B1462" t="str">
            <v>VENDA ELASTICA DE  5 X 5  YDS NO AUTOADHERENTE "SUPERTEX"</v>
          </cell>
          <cell r="C1462">
            <v>1285</v>
          </cell>
          <cell r="D1462" t="str">
            <v>No</v>
          </cell>
        </row>
        <row r="1463">
          <cell r="A1463" t="str">
            <v>01007039</v>
          </cell>
          <cell r="B1463" t="str">
            <v>VENDA ELASTICA DE  6 X 5  YDS NO AUTOADHERENTE "SUPERTEX"</v>
          </cell>
          <cell r="C1463">
            <v>1540</v>
          </cell>
          <cell r="D1463" t="str">
            <v>No</v>
          </cell>
        </row>
        <row r="1464">
          <cell r="A1464" t="str">
            <v>0121652</v>
          </cell>
          <cell r="B1464" t="str">
            <v>AGUA DESTILADA 5 CC CAJA X 100 MARCA CP FARMACEUTICA</v>
          </cell>
          <cell r="C1464">
            <v>18500</v>
          </cell>
          <cell r="D1464" t="str">
            <v>No</v>
          </cell>
        </row>
        <row r="1465">
          <cell r="A1465" t="str">
            <v>01GARHOX</v>
          </cell>
          <cell r="B1465" t="str">
            <v>GLUTARALDEHIDO AL 2% (GARHOX) GALON</v>
          </cell>
          <cell r="C1465">
            <v>23000</v>
          </cell>
          <cell r="D1465" t="str">
            <v>No</v>
          </cell>
        </row>
        <row r="1466">
          <cell r="A1466" t="str">
            <v>01ISORANE</v>
          </cell>
          <cell r="B1466" t="str">
            <v>ISOFLURANO FRASCO "HALOCARBON PRODUCTS CORPORATION"</v>
          </cell>
          <cell r="C1466">
            <v>100000</v>
          </cell>
          <cell r="D1466" t="str">
            <v>No</v>
          </cell>
        </row>
        <row r="1467">
          <cell r="A1467" t="str">
            <v>01SUREFUSION</v>
          </cell>
          <cell r="B1467" t="str">
            <v>BOMBA DE INFUSION MARCA NIPRO 110 VOLTIOS</v>
          </cell>
          <cell r="C1467">
            <v>3680000</v>
          </cell>
          <cell r="D1467" t="str">
            <v>16</v>
          </cell>
        </row>
        <row r="1468">
          <cell r="A1468" t="str">
            <v>02200010</v>
          </cell>
          <cell r="B1468" t="str">
            <v>LUBRICANTE EN SPRAY PARA EL CUIDADO Y</v>
          </cell>
          <cell r="C1468">
            <v>520</v>
          </cell>
          <cell r="D1468">
            <v>16</v>
          </cell>
        </row>
        <row r="1469">
          <cell r="A1469" t="str">
            <v>02200020</v>
          </cell>
          <cell r="B1469" t="str">
            <v>ABREBOCAS MC IVOR</v>
          </cell>
          <cell r="C1469">
            <v>574600</v>
          </cell>
          <cell r="D1469">
            <v>16</v>
          </cell>
        </row>
        <row r="1470">
          <cell r="A1470" t="str">
            <v>02200020</v>
          </cell>
          <cell r="B1470" t="str">
            <v>ABREBOCAS MC IVOR</v>
          </cell>
          <cell r="C1470">
            <v>574600</v>
          </cell>
          <cell r="D1470">
            <v>16</v>
          </cell>
        </row>
        <row r="1471">
          <cell r="A1471" t="str">
            <v>02200030</v>
          </cell>
          <cell r="B1471" t="str">
            <v>ADENOTOMO BARHILL MARCA DIMEDA</v>
          </cell>
          <cell r="C1471">
            <v>131900</v>
          </cell>
          <cell r="D1471">
            <v>16</v>
          </cell>
        </row>
        <row r="1472">
          <cell r="A1472" t="str">
            <v>02200030</v>
          </cell>
          <cell r="B1472" t="str">
            <v>ADENOTOMO BARHILL MARCA DIMEDA</v>
          </cell>
          <cell r="C1472">
            <v>131900</v>
          </cell>
          <cell r="D1472">
            <v>16</v>
          </cell>
        </row>
        <row r="1473">
          <cell r="A1473" t="str">
            <v>02200032</v>
          </cell>
          <cell r="B1473" t="str">
            <v>ADENOTOMO BARHILL MARCA DIMEDA</v>
          </cell>
          <cell r="C1473">
            <v>131900</v>
          </cell>
          <cell r="D1473">
            <v>16</v>
          </cell>
        </row>
        <row r="1474">
          <cell r="A1474" t="str">
            <v>02200032</v>
          </cell>
          <cell r="B1474" t="str">
            <v>ADENOTOMO BARHILL MARCA DIMEDA</v>
          </cell>
          <cell r="C1474">
            <v>131900</v>
          </cell>
          <cell r="D1474">
            <v>16</v>
          </cell>
        </row>
        <row r="1475">
          <cell r="A1475" t="str">
            <v>02200034</v>
          </cell>
          <cell r="B1475" t="str">
            <v>ADENOTOMO BARHILL MARCA DIMEDA</v>
          </cell>
          <cell r="C1475">
            <v>131900</v>
          </cell>
          <cell r="D1475">
            <v>16</v>
          </cell>
        </row>
        <row r="1476">
          <cell r="A1476" t="str">
            <v>02200036</v>
          </cell>
          <cell r="B1476" t="str">
            <v>ADENOTOMO BARHILL MARCA DIMEDA</v>
          </cell>
          <cell r="C1476">
            <v>131900</v>
          </cell>
          <cell r="D1476">
            <v>16</v>
          </cell>
        </row>
        <row r="1477">
          <cell r="A1477" t="str">
            <v>02200046</v>
          </cell>
          <cell r="B1477" t="str">
            <v>ADENOTOMO LA FORCE No 1 MARCA DIMEDA</v>
          </cell>
          <cell r="C1477">
            <v>463500</v>
          </cell>
          <cell r="D1477">
            <v>16</v>
          </cell>
        </row>
        <row r="1478">
          <cell r="A1478" t="str">
            <v>02200056</v>
          </cell>
          <cell r="B1478" t="str">
            <v>AMIGDALOTOMO EVES CON CREMALLERA DE</v>
          </cell>
          <cell r="C1478">
            <v>274600</v>
          </cell>
          <cell r="D1478">
            <v>16</v>
          </cell>
        </row>
        <row r="1479">
          <cell r="A1479" t="str">
            <v>02200056</v>
          </cell>
          <cell r="B1479" t="str">
            <v>AMIGDALOTOMO EVES CON CREMALLERA DE</v>
          </cell>
          <cell r="C1479">
            <v>274600</v>
          </cell>
          <cell r="D1479">
            <v>16</v>
          </cell>
        </row>
        <row r="1480">
          <cell r="A1480" t="str">
            <v>02200057</v>
          </cell>
          <cell r="B1480" t="str">
            <v>ADENOTOMO BECKMANN DE 22 CMS MARCA</v>
          </cell>
          <cell r="C1480">
            <v>129400</v>
          </cell>
          <cell r="D1480">
            <v>16</v>
          </cell>
        </row>
        <row r="1481">
          <cell r="A1481" t="str">
            <v>02200058</v>
          </cell>
          <cell r="B1481" t="str">
            <v>ADENOTOMO BECKMANN DE 22 CMS MARCA</v>
          </cell>
          <cell r="C1481">
            <v>126900</v>
          </cell>
          <cell r="D1481">
            <v>16</v>
          </cell>
        </row>
        <row r="1482">
          <cell r="A1482" t="str">
            <v>02200059</v>
          </cell>
          <cell r="B1482" t="str">
            <v>ADENOTOMO BECKMANN DE 22 CMS MARCA</v>
          </cell>
          <cell r="C1482">
            <v>126900</v>
          </cell>
          <cell r="D1482">
            <v>16</v>
          </cell>
        </row>
        <row r="1483">
          <cell r="A1483" t="str">
            <v>02200060</v>
          </cell>
          <cell r="B1483" t="str">
            <v>ADENOTOMO BECKMANN DE 22 CMS MARCA</v>
          </cell>
          <cell r="C1483">
            <v>126900</v>
          </cell>
          <cell r="D1483">
            <v>16</v>
          </cell>
        </row>
        <row r="1484">
          <cell r="A1484" t="str">
            <v>02200061</v>
          </cell>
          <cell r="B1484" t="str">
            <v>ADENOTOMO BECKMANN DE 22 CMS MARCA</v>
          </cell>
          <cell r="C1484">
            <v>126900</v>
          </cell>
          <cell r="D1484">
            <v>16</v>
          </cell>
        </row>
        <row r="1485">
          <cell r="A1485" t="str">
            <v>02200062</v>
          </cell>
          <cell r="B1485" t="str">
            <v>ADENOTOMO BECKMANN DE 22 CMS MARCA</v>
          </cell>
          <cell r="C1485">
            <v>126900</v>
          </cell>
          <cell r="D1485">
            <v>16</v>
          </cell>
        </row>
        <row r="1486">
          <cell r="A1486" t="str">
            <v>02200066</v>
          </cell>
          <cell r="B1486" t="str">
            <v>AMNIOTOMO BEACHA MARCA DIMEDA ALEMAN</v>
          </cell>
          <cell r="C1486">
            <v>45800</v>
          </cell>
          <cell r="D1486">
            <v>16</v>
          </cell>
        </row>
        <row r="1487">
          <cell r="A1487" t="str">
            <v>02200066</v>
          </cell>
          <cell r="B1487" t="str">
            <v>AMNIOTOMO BEACHA MARCA DIMEDA ALEMAN</v>
          </cell>
          <cell r="C1487">
            <v>45800</v>
          </cell>
          <cell r="D1487">
            <v>16</v>
          </cell>
        </row>
        <row r="1488">
          <cell r="A1488" t="str">
            <v>02200069</v>
          </cell>
          <cell r="B1488" t="str">
            <v>AGRAFES DE MICHEL DE 11 X 2.5 MM</v>
          </cell>
          <cell r="C1488">
            <v>0</v>
          </cell>
          <cell r="D1488">
            <v>16</v>
          </cell>
        </row>
        <row r="1489">
          <cell r="A1489" t="str">
            <v>02200070</v>
          </cell>
          <cell r="B1489" t="str">
            <v>AGRAFES DE MICHEL DE 12 X 2.5 MM</v>
          </cell>
          <cell r="C1489">
            <v>5100</v>
          </cell>
          <cell r="D1489">
            <v>16</v>
          </cell>
        </row>
        <row r="1490">
          <cell r="A1490" t="str">
            <v>02200071</v>
          </cell>
          <cell r="B1490" t="str">
            <v>AGRAFES DE MICHEL DE 14 X 3 MM</v>
          </cell>
          <cell r="C1490">
            <v>5600</v>
          </cell>
          <cell r="D1490">
            <v>16</v>
          </cell>
        </row>
        <row r="1491">
          <cell r="A1491" t="str">
            <v>02200072</v>
          </cell>
          <cell r="B1491" t="str">
            <v>AGRAFES DE MICHEL DE 16 X 3 MM</v>
          </cell>
          <cell r="C1491">
            <v>6100</v>
          </cell>
          <cell r="D1491">
            <v>16</v>
          </cell>
        </row>
        <row r="1492">
          <cell r="A1492" t="str">
            <v>02200073</v>
          </cell>
          <cell r="B1492" t="str">
            <v>AGRAFES DE MICHEL DE 18 X 3 MM.</v>
          </cell>
          <cell r="C1492">
            <v>6300</v>
          </cell>
          <cell r="D1492">
            <v>16</v>
          </cell>
        </row>
        <row r="1493">
          <cell r="A1493" t="str">
            <v>02200074</v>
          </cell>
          <cell r="B1493" t="str">
            <v>AGRAFES DE MICHEL DE 20 X 3 MM</v>
          </cell>
          <cell r="C1493">
            <v>7300</v>
          </cell>
          <cell r="D1493">
            <v>16</v>
          </cell>
        </row>
        <row r="1494">
          <cell r="A1494" t="str">
            <v>02200076</v>
          </cell>
          <cell r="B1494" t="str">
            <v>ANOSCOPIO HIRSCHMANN No 3 MARCA DIME-</v>
          </cell>
          <cell r="C1494">
            <v>219700</v>
          </cell>
          <cell r="D1494">
            <v>16</v>
          </cell>
        </row>
        <row r="1495">
          <cell r="A1495" t="str">
            <v>02200076</v>
          </cell>
          <cell r="B1495" t="str">
            <v>ANOSCOPIO HIRSCHMANN No 3 MARCA DIME-</v>
          </cell>
          <cell r="C1495">
            <v>219700</v>
          </cell>
          <cell r="D1495">
            <v>16</v>
          </cell>
        </row>
        <row r="1496">
          <cell r="A1496" t="str">
            <v>02200086</v>
          </cell>
          <cell r="B1496" t="str">
            <v>APROXIMADOR COSTAL BAILEY GIBBON</v>
          </cell>
          <cell r="C1496">
            <v>448900</v>
          </cell>
          <cell r="D1496">
            <v>16</v>
          </cell>
        </row>
        <row r="1497">
          <cell r="A1497" t="str">
            <v>02200095</v>
          </cell>
          <cell r="B1497" t="str">
            <v>ATORNILLADOR DE 2.5 mm.  EXAGONAL</v>
          </cell>
          <cell r="C1497">
            <v>1170</v>
          </cell>
          <cell r="D1497">
            <v>16</v>
          </cell>
        </row>
        <row r="1498">
          <cell r="A1498" t="str">
            <v>02200097</v>
          </cell>
          <cell r="B1498" t="str">
            <v>ATORNILLADOR DE 3.5 mm.  EXAGONAL</v>
          </cell>
          <cell r="C1498">
            <v>118600</v>
          </cell>
          <cell r="D1498">
            <v>16</v>
          </cell>
        </row>
        <row r="1499">
          <cell r="A1499" t="str">
            <v>02200100</v>
          </cell>
          <cell r="B1499" t="str">
            <v>BANDEJA DE CHAPA EN ACERO PERFORADA</v>
          </cell>
          <cell r="C1499">
            <v>4300</v>
          </cell>
          <cell r="D1499">
            <v>16</v>
          </cell>
        </row>
        <row r="1500">
          <cell r="A1500" t="str">
            <v>02200106</v>
          </cell>
          <cell r="B1500" t="str">
            <v>BANDEJA SIN TAPA PARA INSTRUMENTAL</v>
          </cell>
          <cell r="C1500">
            <v>86900</v>
          </cell>
          <cell r="D1500">
            <v>16</v>
          </cell>
        </row>
        <row r="1501">
          <cell r="A1501" t="str">
            <v>02200200</v>
          </cell>
          <cell r="B1501" t="str">
            <v>BUJIA DILATADORA GUYON 26 CMS No 28</v>
          </cell>
          <cell r="C1501">
            <v>63700</v>
          </cell>
          <cell r="D1501">
            <v>16</v>
          </cell>
        </row>
        <row r="1502">
          <cell r="A1502" t="str">
            <v>02200228</v>
          </cell>
          <cell r="B1502" t="str">
            <v>BUJIA DILATADORA VAN BUREN No. 8</v>
          </cell>
          <cell r="C1502">
            <v>54100</v>
          </cell>
          <cell r="D1502">
            <v>16</v>
          </cell>
        </row>
        <row r="1503">
          <cell r="A1503" t="str">
            <v>02200229</v>
          </cell>
          <cell r="B1503" t="str">
            <v>BUJIA DILATADORA VAN BUREN No.10</v>
          </cell>
          <cell r="C1503">
            <v>54100</v>
          </cell>
          <cell r="D1503">
            <v>16</v>
          </cell>
        </row>
        <row r="1504">
          <cell r="A1504" t="str">
            <v>02200230</v>
          </cell>
          <cell r="B1504" t="str">
            <v>BUJIA DILATADORA VAN BUREN No.12</v>
          </cell>
          <cell r="C1504">
            <v>54100</v>
          </cell>
          <cell r="D1504">
            <v>16</v>
          </cell>
        </row>
        <row r="1505">
          <cell r="A1505" t="str">
            <v>02200231</v>
          </cell>
          <cell r="B1505" t="str">
            <v>BUJIA DILATADORA VAN BUREN No.14</v>
          </cell>
          <cell r="C1505">
            <v>54100</v>
          </cell>
          <cell r="D1505">
            <v>16</v>
          </cell>
        </row>
        <row r="1506">
          <cell r="A1506" t="str">
            <v>02200232</v>
          </cell>
          <cell r="B1506" t="str">
            <v>BUJIA DILATADORA VAN BUREN No.16</v>
          </cell>
          <cell r="C1506">
            <v>59100</v>
          </cell>
          <cell r="D1506">
            <v>16</v>
          </cell>
        </row>
        <row r="1507">
          <cell r="A1507" t="str">
            <v>02200233</v>
          </cell>
          <cell r="B1507" t="str">
            <v>BUJIA DILATADORA VAN BUREN No.18</v>
          </cell>
          <cell r="C1507">
            <v>59100</v>
          </cell>
          <cell r="D1507">
            <v>16</v>
          </cell>
        </row>
        <row r="1508">
          <cell r="A1508" t="str">
            <v>02200234</v>
          </cell>
          <cell r="B1508" t="str">
            <v>BUJIA DILATADORA VAN BUREN No.20</v>
          </cell>
          <cell r="C1508">
            <v>59100</v>
          </cell>
          <cell r="D1508">
            <v>16</v>
          </cell>
        </row>
        <row r="1509">
          <cell r="A1509" t="str">
            <v>02200235</v>
          </cell>
          <cell r="B1509" t="str">
            <v>BUJIA DILATADORA VAN BUREN No.22</v>
          </cell>
          <cell r="C1509">
            <v>59100</v>
          </cell>
          <cell r="D1509">
            <v>16</v>
          </cell>
        </row>
        <row r="1510">
          <cell r="A1510" t="str">
            <v>02200236</v>
          </cell>
          <cell r="B1510" t="str">
            <v>BUJIA DILATADORA VAN BUREN No.24</v>
          </cell>
          <cell r="C1510">
            <v>620</v>
          </cell>
          <cell r="D1510">
            <v>16</v>
          </cell>
        </row>
        <row r="1511">
          <cell r="A1511" t="str">
            <v>02200237</v>
          </cell>
          <cell r="B1511" t="str">
            <v>BUJIA DILATADORA VAN BUREN No.26</v>
          </cell>
          <cell r="C1511">
            <v>620</v>
          </cell>
          <cell r="D1511">
            <v>16</v>
          </cell>
        </row>
        <row r="1512">
          <cell r="A1512" t="str">
            <v>02200238</v>
          </cell>
          <cell r="B1512" t="str">
            <v>BUJIA DILATADORA VAN BUREN No.28</v>
          </cell>
          <cell r="C1512">
            <v>620</v>
          </cell>
          <cell r="D1512">
            <v>16</v>
          </cell>
        </row>
        <row r="1513">
          <cell r="A1513" t="str">
            <v>02200280</v>
          </cell>
          <cell r="B1513" t="str">
            <v>CANASTA EN ALAMBRE DE ACERO CON MANIJAS</v>
          </cell>
          <cell r="C1513">
            <v>291700</v>
          </cell>
          <cell r="D1513">
            <v>16</v>
          </cell>
        </row>
        <row r="1514">
          <cell r="A1514" t="str">
            <v>02200330</v>
          </cell>
          <cell r="B1514" t="str">
            <v>CANULA PARA SUCCION FRAZZIER No. 6</v>
          </cell>
          <cell r="C1514">
            <v>39100</v>
          </cell>
          <cell r="D1514">
            <v>16</v>
          </cell>
        </row>
        <row r="1515">
          <cell r="A1515" t="str">
            <v>02200330</v>
          </cell>
          <cell r="B1515" t="str">
            <v>CANULA PARA SUCCION FRAZZIER No. 6</v>
          </cell>
          <cell r="C1515">
            <v>39100</v>
          </cell>
          <cell r="D1515">
            <v>16</v>
          </cell>
        </row>
        <row r="1516">
          <cell r="A1516" t="str">
            <v>02200330</v>
          </cell>
          <cell r="B1516" t="str">
            <v>CANULA PARA SUCCION FRAZZIER No. 6</v>
          </cell>
          <cell r="C1516">
            <v>39100</v>
          </cell>
          <cell r="D1516">
            <v>16</v>
          </cell>
        </row>
        <row r="1517">
          <cell r="A1517" t="str">
            <v>02200330</v>
          </cell>
          <cell r="B1517" t="str">
            <v>CANULA PARA SUCCION FRAZZIER No. 6</v>
          </cell>
          <cell r="C1517">
            <v>39100</v>
          </cell>
          <cell r="D1517">
            <v>16</v>
          </cell>
        </row>
        <row r="1518">
          <cell r="A1518" t="str">
            <v>02200330</v>
          </cell>
          <cell r="B1518" t="str">
            <v>CANULA PARA SUCCION FRAZZIER No. 6</v>
          </cell>
          <cell r="C1518">
            <v>39100</v>
          </cell>
          <cell r="D1518">
            <v>16</v>
          </cell>
        </row>
        <row r="1519">
          <cell r="A1519" t="str">
            <v>02200330</v>
          </cell>
          <cell r="B1519" t="str">
            <v>CANULA PARA SUCCION FRAZZIER No. 6</v>
          </cell>
          <cell r="C1519">
            <v>39100</v>
          </cell>
          <cell r="D1519">
            <v>16</v>
          </cell>
        </row>
        <row r="1520">
          <cell r="A1520" t="str">
            <v>02200331</v>
          </cell>
          <cell r="B1520" t="str">
            <v>CANULA PARA SUCCION FRAZZIER  No. 8</v>
          </cell>
          <cell r="C1520">
            <v>39100</v>
          </cell>
          <cell r="D1520">
            <v>16</v>
          </cell>
        </row>
        <row r="1521">
          <cell r="A1521" t="str">
            <v>02200331</v>
          </cell>
          <cell r="B1521" t="str">
            <v>CANULA PARA SUCCION FRAZZIER  No. 8</v>
          </cell>
          <cell r="C1521">
            <v>39100</v>
          </cell>
          <cell r="D1521">
            <v>16</v>
          </cell>
        </row>
        <row r="1522">
          <cell r="A1522" t="str">
            <v>02200331</v>
          </cell>
          <cell r="B1522" t="str">
            <v>CANULA PARA SUCCION FRAZZIER  No. 8</v>
          </cell>
          <cell r="C1522">
            <v>39100</v>
          </cell>
          <cell r="D1522">
            <v>16</v>
          </cell>
        </row>
        <row r="1523">
          <cell r="A1523" t="str">
            <v>02200331</v>
          </cell>
          <cell r="B1523" t="str">
            <v>CANULA PARA SUCCION FRAZZIER  No. 8</v>
          </cell>
          <cell r="C1523">
            <v>39100</v>
          </cell>
          <cell r="D1523">
            <v>16</v>
          </cell>
        </row>
        <row r="1524">
          <cell r="A1524" t="str">
            <v>02200331</v>
          </cell>
          <cell r="B1524" t="str">
            <v>CANULA PARA SUCCION FRAZZIER  No. 8</v>
          </cell>
          <cell r="C1524">
            <v>39100</v>
          </cell>
          <cell r="D1524">
            <v>16</v>
          </cell>
        </row>
        <row r="1525">
          <cell r="A1525" t="str">
            <v>02200331</v>
          </cell>
          <cell r="B1525" t="str">
            <v>CANULA PARA SUCCION FRAZZIER  No. 8</v>
          </cell>
          <cell r="C1525">
            <v>39100</v>
          </cell>
          <cell r="D1525">
            <v>16</v>
          </cell>
        </row>
        <row r="1526">
          <cell r="A1526" t="str">
            <v>02200331</v>
          </cell>
          <cell r="B1526" t="str">
            <v>CANULA PARA SUCCION FRAZZIER  No. 8</v>
          </cell>
          <cell r="C1526">
            <v>39100</v>
          </cell>
          <cell r="D1526">
            <v>16</v>
          </cell>
        </row>
        <row r="1527">
          <cell r="A1527" t="str">
            <v>02200332</v>
          </cell>
          <cell r="B1527" t="str">
            <v>CANULA PARA SUCCION FRAZZIER  No. 10</v>
          </cell>
          <cell r="C1527">
            <v>39100</v>
          </cell>
          <cell r="D1527">
            <v>16</v>
          </cell>
        </row>
        <row r="1528">
          <cell r="A1528" t="str">
            <v>02200332</v>
          </cell>
          <cell r="B1528" t="str">
            <v>CANULA PARA SUCCION FRAZZIER  No. 10</v>
          </cell>
          <cell r="C1528">
            <v>39100</v>
          </cell>
          <cell r="D1528">
            <v>16</v>
          </cell>
        </row>
        <row r="1529">
          <cell r="A1529" t="str">
            <v>02200332</v>
          </cell>
          <cell r="B1529" t="str">
            <v>CANULA PARA SUCCION FRAZZIER  No. 10</v>
          </cell>
          <cell r="C1529">
            <v>39100</v>
          </cell>
          <cell r="D1529">
            <v>16</v>
          </cell>
        </row>
        <row r="1530">
          <cell r="A1530" t="str">
            <v>02200332</v>
          </cell>
          <cell r="B1530" t="str">
            <v>CANULA PARA SUCCION FRAZZIER  No. 10</v>
          </cell>
          <cell r="C1530">
            <v>39100</v>
          </cell>
          <cell r="D1530">
            <v>16</v>
          </cell>
        </row>
        <row r="1531">
          <cell r="A1531" t="str">
            <v>02200333</v>
          </cell>
          <cell r="B1531" t="str">
            <v>CANULA PARA SUCCION FRAZZIER  No. 12</v>
          </cell>
          <cell r="C1531">
            <v>39100</v>
          </cell>
          <cell r="D1531">
            <v>16</v>
          </cell>
        </row>
        <row r="1532">
          <cell r="A1532" t="str">
            <v>02200333</v>
          </cell>
          <cell r="B1532" t="str">
            <v>CANULA PARA SUCCION FRAZZIER  No. 12</v>
          </cell>
          <cell r="C1532">
            <v>39100</v>
          </cell>
          <cell r="D1532">
            <v>16</v>
          </cell>
        </row>
        <row r="1533">
          <cell r="A1533" t="str">
            <v>02200333</v>
          </cell>
          <cell r="B1533" t="str">
            <v>CANULA PARA SUCCION FRAZZIER  No. 12</v>
          </cell>
          <cell r="C1533">
            <v>39100</v>
          </cell>
          <cell r="D1533">
            <v>16</v>
          </cell>
        </row>
        <row r="1534">
          <cell r="A1534" t="str">
            <v>02200343</v>
          </cell>
          <cell r="B1534" t="str">
            <v>CANULA PARA SUCCION YANKAUERMARCA</v>
          </cell>
          <cell r="C1534">
            <v>49300</v>
          </cell>
          <cell r="D1534">
            <v>16</v>
          </cell>
        </row>
        <row r="1535">
          <cell r="A1535" t="str">
            <v>02200343</v>
          </cell>
          <cell r="B1535" t="str">
            <v>CANULA PARA SUCCION YANKAUERMARCA</v>
          </cell>
          <cell r="C1535">
            <v>49300</v>
          </cell>
          <cell r="D1535">
            <v>16</v>
          </cell>
        </row>
        <row r="1536">
          <cell r="A1536" t="str">
            <v>02200343</v>
          </cell>
          <cell r="B1536" t="str">
            <v>CANULA PARA SUCCION YANKAUERMARCA</v>
          </cell>
          <cell r="C1536">
            <v>49300</v>
          </cell>
          <cell r="D1536">
            <v>16</v>
          </cell>
        </row>
        <row r="1537">
          <cell r="A1537" t="str">
            <v>02200343</v>
          </cell>
          <cell r="B1537" t="str">
            <v>CANULA PARA SUCCION YANKAUERMARCA</v>
          </cell>
          <cell r="C1537">
            <v>49300</v>
          </cell>
          <cell r="D1537">
            <v>16</v>
          </cell>
        </row>
        <row r="1538">
          <cell r="A1538" t="str">
            <v>02200343</v>
          </cell>
          <cell r="B1538" t="str">
            <v>CANULA PARA SUCCION YANKAUERMARCA</v>
          </cell>
          <cell r="C1538">
            <v>49300</v>
          </cell>
          <cell r="D1538">
            <v>16</v>
          </cell>
        </row>
        <row r="1539">
          <cell r="A1539" t="str">
            <v>02200343</v>
          </cell>
          <cell r="B1539" t="str">
            <v>CANULA PARA SUCCION YANKAUERMARCA</v>
          </cell>
          <cell r="C1539">
            <v>49300</v>
          </cell>
          <cell r="D1539">
            <v>16</v>
          </cell>
        </row>
        <row r="1540">
          <cell r="A1540" t="str">
            <v>02200343</v>
          </cell>
          <cell r="B1540" t="str">
            <v>CANULA PARA SUCCION YANKAUERMARCA</v>
          </cell>
          <cell r="C1540">
            <v>49300</v>
          </cell>
          <cell r="D1540">
            <v>16</v>
          </cell>
        </row>
        <row r="1541">
          <cell r="A1541" t="str">
            <v>02200343</v>
          </cell>
          <cell r="B1541" t="str">
            <v>CANULA PARA SUCCION YANKAUERMARCA</v>
          </cell>
          <cell r="C1541">
            <v>49300</v>
          </cell>
          <cell r="D1541">
            <v>16</v>
          </cell>
        </row>
        <row r="1542">
          <cell r="A1542" t="str">
            <v>02200343</v>
          </cell>
          <cell r="B1542" t="str">
            <v>CANULA PARA SUCCION YANKAUERMARCA</v>
          </cell>
          <cell r="C1542">
            <v>49300</v>
          </cell>
          <cell r="D1542">
            <v>16</v>
          </cell>
        </row>
        <row r="1543">
          <cell r="A1543" t="str">
            <v>02200348</v>
          </cell>
          <cell r="B1543" t="str">
            <v>CINCEL HIBBS OSTEOTOMO CURVO</v>
          </cell>
          <cell r="C1543">
            <v>124400</v>
          </cell>
          <cell r="D1543">
            <v>16</v>
          </cell>
        </row>
        <row r="1544">
          <cell r="A1544" t="str">
            <v>02200349</v>
          </cell>
          <cell r="B1544" t="str">
            <v>CINCEL HIBBS OSTEOTOMO CURVO</v>
          </cell>
          <cell r="C1544">
            <v>124400</v>
          </cell>
          <cell r="D1544">
            <v>16</v>
          </cell>
        </row>
        <row r="1545">
          <cell r="A1545" t="str">
            <v>02200350</v>
          </cell>
          <cell r="B1545" t="str">
            <v>CINCEL HIBBS OSTEOTOMO CURVO</v>
          </cell>
          <cell r="C1545">
            <v>124400</v>
          </cell>
          <cell r="D1545">
            <v>16</v>
          </cell>
        </row>
        <row r="1546">
          <cell r="A1546" t="str">
            <v>02200351</v>
          </cell>
          <cell r="B1546" t="str">
            <v>CINCEL HIBBS OSTEOTOMO CURVO</v>
          </cell>
          <cell r="C1546">
            <v>124400</v>
          </cell>
          <cell r="D1546">
            <v>16</v>
          </cell>
        </row>
        <row r="1547">
          <cell r="A1547" t="str">
            <v>02200352</v>
          </cell>
          <cell r="B1547" t="str">
            <v>CINCEL PARTSCH DE 13.5 CM X 8MM</v>
          </cell>
          <cell r="C1547">
            <v>69500</v>
          </cell>
          <cell r="D1547">
            <v>16</v>
          </cell>
        </row>
        <row r="1548">
          <cell r="A1548" t="str">
            <v>02200353</v>
          </cell>
          <cell r="B1548" t="str">
            <v>CUCHILLAS PARA DERMATOMO MARCA DIMEDA</v>
          </cell>
          <cell r="C1548">
            <v>20700</v>
          </cell>
          <cell r="D1548">
            <v>16</v>
          </cell>
        </row>
        <row r="1549">
          <cell r="A1549" t="str">
            <v>02200354</v>
          </cell>
          <cell r="B1549" t="str">
            <v>CONTENEDOR EN ACERO Y ALUMINIO ANODIZADO</v>
          </cell>
          <cell r="C1549">
            <v>393200</v>
          </cell>
          <cell r="D1549">
            <v>16</v>
          </cell>
        </row>
        <row r="1550">
          <cell r="A1550" t="str">
            <v>02200354-02</v>
          </cell>
          <cell r="B1550" t="str">
            <v>CONTENEDOR EN ACERO Y ALUMINIO ANODIZADO</v>
          </cell>
          <cell r="C1550">
            <v>321600</v>
          </cell>
          <cell r="D1550">
            <v>16</v>
          </cell>
        </row>
        <row r="1551">
          <cell r="A1551" t="str">
            <v>02200354-04</v>
          </cell>
          <cell r="B1551" t="str">
            <v>CONTENEDOR EN ACERO Y ALUMINIO ANODIZADO</v>
          </cell>
          <cell r="C1551">
            <v>507600</v>
          </cell>
          <cell r="D1551">
            <v>16</v>
          </cell>
        </row>
        <row r="1552">
          <cell r="A1552" t="str">
            <v>02200354-06</v>
          </cell>
          <cell r="B1552" t="str">
            <v>CONTENEDOR EN ALUMINIO ANODIZADO CON</v>
          </cell>
          <cell r="C1552">
            <v>943600</v>
          </cell>
          <cell r="D1552">
            <v>16</v>
          </cell>
        </row>
        <row r="1553">
          <cell r="A1553" t="str">
            <v>02200354-08</v>
          </cell>
          <cell r="B1553" t="str">
            <v>CONTENEDOR EN ALUMINIO ANODIZADO BASE</v>
          </cell>
          <cell r="C1553">
            <v>10820</v>
          </cell>
          <cell r="D1553">
            <v>16</v>
          </cell>
        </row>
        <row r="1554">
          <cell r="A1554" t="str">
            <v>02200354-10</v>
          </cell>
          <cell r="B1554" t="str">
            <v>CONTENEDOR EN ALUMINIO ANODIZADO CON</v>
          </cell>
          <cell r="C1554">
            <v>14640</v>
          </cell>
          <cell r="D1554">
            <v>16</v>
          </cell>
        </row>
        <row r="1555">
          <cell r="A1555" t="str">
            <v>02200356</v>
          </cell>
          <cell r="B1555" t="str">
            <v>CUCHILLO NASAL (BISTURI) COTTLE RECTO-</v>
          </cell>
          <cell r="C1555">
            <v>92800</v>
          </cell>
          <cell r="D1555">
            <v>16</v>
          </cell>
        </row>
        <row r="1556">
          <cell r="A1556" t="str">
            <v>02200357</v>
          </cell>
          <cell r="B1556" t="str">
            <v>CUCHILLO NASAL (BISTURI) COTTLE RECTO-</v>
          </cell>
          <cell r="C1556">
            <v>90300</v>
          </cell>
          <cell r="D1556">
            <v>16</v>
          </cell>
        </row>
        <row r="1557">
          <cell r="A1557" t="str">
            <v>02200358</v>
          </cell>
          <cell r="B1557" t="str">
            <v>CUCHILLO NASAL (BISTURI) COTTLE CURVO-</v>
          </cell>
          <cell r="C1557">
            <v>92800</v>
          </cell>
          <cell r="D1557">
            <v>16</v>
          </cell>
        </row>
        <row r="1558">
          <cell r="A1558" t="str">
            <v>02200360</v>
          </cell>
          <cell r="B1558" t="str">
            <v>CURETA BUCK PARA CERUMEN No 0 MARCA</v>
          </cell>
          <cell r="C1558">
            <v>250</v>
          </cell>
          <cell r="D1558">
            <v>16</v>
          </cell>
        </row>
        <row r="1559">
          <cell r="A1559" t="str">
            <v>02200360</v>
          </cell>
          <cell r="B1559" t="str">
            <v>CURETA BUCK PARA CERUMEN No 0 MARCA</v>
          </cell>
          <cell r="C1559">
            <v>25000</v>
          </cell>
          <cell r="D1559">
            <v>16</v>
          </cell>
        </row>
        <row r="1560">
          <cell r="A1560" t="str">
            <v>02200361</v>
          </cell>
          <cell r="B1560" t="str">
            <v>CURETA BUCK PARA CERUMEN No 1 MARCA</v>
          </cell>
          <cell r="C1560">
            <v>250</v>
          </cell>
          <cell r="D1560">
            <v>16</v>
          </cell>
        </row>
        <row r="1561">
          <cell r="A1561" t="str">
            <v>02200361</v>
          </cell>
          <cell r="B1561" t="str">
            <v>CURETA BUCK PARA CERUMEN No 1 MARCA</v>
          </cell>
          <cell r="C1561">
            <v>25000</v>
          </cell>
          <cell r="D1561">
            <v>16</v>
          </cell>
        </row>
        <row r="1562">
          <cell r="A1562" t="str">
            <v>02200362</v>
          </cell>
          <cell r="B1562" t="str">
            <v>CURETA BUCK PARA CERUMEN No 2 MARCA</v>
          </cell>
          <cell r="C1562">
            <v>250</v>
          </cell>
          <cell r="D1562">
            <v>16</v>
          </cell>
        </row>
        <row r="1563">
          <cell r="A1563" t="str">
            <v>02200362</v>
          </cell>
          <cell r="B1563" t="str">
            <v>CURETA BUCK PARA CERUMEN No 2 MARCA</v>
          </cell>
          <cell r="C1563">
            <v>25000</v>
          </cell>
          <cell r="D1563">
            <v>16</v>
          </cell>
        </row>
        <row r="1564">
          <cell r="A1564" t="str">
            <v>02200363</v>
          </cell>
          <cell r="B1564" t="str">
            <v>CURETA BUCK PARA CERUMEN No 3 MARCA</v>
          </cell>
          <cell r="C1564">
            <v>250</v>
          </cell>
          <cell r="D1564">
            <v>16</v>
          </cell>
        </row>
        <row r="1565">
          <cell r="A1565" t="str">
            <v>02200365-02</v>
          </cell>
          <cell r="B1565" t="str">
            <v>CURETA BUCK ROMA PARA CERUMEN - CURVA</v>
          </cell>
          <cell r="C1565">
            <v>23800</v>
          </cell>
          <cell r="D1565">
            <v>16</v>
          </cell>
        </row>
        <row r="1566">
          <cell r="A1566" t="str">
            <v>02200365-04</v>
          </cell>
          <cell r="B1566" t="str">
            <v>CURETA BUCK ROMA PARA CERUMEN - CURVA</v>
          </cell>
          <cell r="C1566">
            <v>23800</v>
          </cell>
          <cell r="D1566">
            <v>16</v>
          </cell>
        </row>
        <row r="1567">
          <cell r="A1567" t="str">
            <v>02200366</v>
          </cell>
          <cell r="B1567" t="str">
            <v>CURETA BUMM UTERINA CORTANTE 28 CMS.</v>
          </cell>
          <cell r="C1567">
            <v>107400</v>
          </cell>
          <cell r="D1567">
            <v>16</v>
          </cell>
        </row>
        <row r="1568">
          <cell r="A1568" t="str">
            <v>02200367</v>
          </cell>
          <cell r="B1568" t="str">
            <v>CURETA BUMM UTERINA CORTANTE 28 CMS.</v>
          </cell>
          <cell r="C1568">
            <v>1270</v>
          </cell>
          <cell r="D1568">
            <v>16</v>
          </cell>
        </row>
        <row r="1569">
          <cell r="A1569" t="str">
            <v>02200369</v>
          </cell>
          <cell r="B1569" t="str">
            <v>CURETA  FOX  PARA DEMATOLOGIA DE</v>
          </cell>
          <cell r="C1569">
            <v>72800</v>
          </cell>
          <cell r="D1569">
            <v>16</v>
          </cell>
        </row>
        <row r="1570">
          <cell r="A1570" t="str">
            <v>02200370</v>
          </cell>
          <cell r="B1570" t="str">
            <v>CURETA  FOX  PARA DEMATOLOGIA DE</v>
          </cell>
          <cell r="C1570">
            <v>72800</v>
          </cell>
          <cell r="D1570">
            <v>16</v>
          </cell>
        </row>
        <row r="1571">
          <cell r="A1571" t="str">
            <v>02200371</v>
          </cell>
          <cell r="B1571" t="str">
            <v>CURETA  FOX  PARA DEMATOLOGIA DE</v>
          </cell>
          <cell r="C1571">
            <v>72800</v>
          </cell>
          <cell r="D1571">
            <v>16</v>
          </cell>
        </row>
        <row r="1572">
          <cell r="A1572" t="str">
            <v>02200373</v>
          </cell>
          <cell r="B1572" t="str">
            <v>CURETA NOVAK PARA BIOPSIA 23 CMS</v>
          </cell>
          <cell r="C1572">
            <v>47400</v>
          </cell>
          <cell r="D1572">
            <v>16</v>
          </cell>
        </row>
        <row r="1573">
          <cell r="A1573" t="str">
            <v>02200373</v>
          </cell>
          <cell r="B1573" t="str">
            <v>CURETA NOVAK PARA BIOPSIA 23 CMS</v>
          </cell>
          <cell r="C1573">
            <v>47400</v>
          </cell>
          <cell r="D1573">
            <v>16</v>
          </cell>
        </row>
        <row r="1574">
          <cell r="A1574" t="str">
            <v>02200373</v>
          </cell>
          <cell r="B1574" t="str">
            <v>CURETA NOVAK PARA BIOPSIA 23 CMS</v>
          </cell>
          <cell r="C1574">
            <v>47400</v>
          </cell>
          <cell r="D1574">
            <v>16</v>
          </cell>
        </row>
        <row r="1575">
          <cell r="A1575" t="str">
            <v>02200373</v>
          </cell>
          <cell r="B1575" t="str">
            <v>CURETA NOVAK PARA BIOPSIA 23 CMS</v>
          </cell>
          <cell r="C1575">
            <v>47400</v>
          </cell>
          <cell r="D1575">
            <v>16</v>
          </cell>
        </row>
        <row r="1576">
          <cell r="A1576" t="str">
            <v>02200383</v>
          </cell>
          <cell r="B1576" t="str">
            <v>CURETA RANDHAL PARA BIOPSIA 24 CMS</v>
          </cell>
          <cell r="C1576">
            <v>51200</v>
          </cell>
          <cell r="D1576">
            <v>16</v>
          </cell>
        </row>
        <row r="1577">
          <cell r="A1577" t="str">
            <v>02200400</v>
          </cell>
          <cell r="B1577" t="str">
            <v>CURETA SIMS UTERINA CORTANTE 28 CMS</v>
          </cell>
          <cell r="C1577">
            <v>61200</v>
          </cell>
          <cell r="D1577">
            <v>16</v>
          </cell>
        </row>
        <row r="1578">
          <cell r="A1578" t="str">
            <v>02200400</v>
          </cell>
          <cell r="B1578" t="str">
            <v>CURETA SIMS UTERINA CORTANTE 28 CMS</v>
          </cell>
          <cell r="C1578">
            <v>61200</v>
          </cell>
          <cell r="D1578">
            <v>16</v>
          </cell>
        </row>
        <row r="1579">
          <cell r="A1579" t="str">
            <v>02200401</v>
          </cell>
          <cell r="B1579" t="str">
            <v>CURETA SIMS UTERINA CORTANTE 28 CMS</v>
          </cell>
          <cell r="C1579">
            <v>61200</v>
          </cell>
          <cell r="D1579">
            <v>16</v>
          </cell>
        </row>
        <row r="1580">
          <cell r="A1580" t="str">
            <v>02200401</v>
          </cell>
          <cell r="B1580" t="str">
            <v>CURETA SIMS UTERINA CORTANTE 28 CMS</v>
          </cell>
          <cell r="C1580">
            <v>61200</v>
          </cell>
          <cell r="D1580">
            <v>16</v>
          </cell>
        </row>
        <row r="1581">
          <cell r="A1581" t="str">
            <v>02200402</v>
          </cell>
          <cell r="B1581" t="str">
            <v>CURETA SIMS UTERINA CORTANTE 28 CMS</v>
          </cell>
          <cell r="C1581">
            <v>61200</v>
          </cell>
          <cell r="D1581">
            <v>16</v>
          </cell>
        </row>
        <row r="1582">
          <cell r="A1582" t="str">
            <v>02200402</v>
          </cell>
          <cell r="B1582" t="str">
            <v>CURETA SIMS UTERINA CORTANTE 28 CMS</v>
          </cell>
          <cell r="C1582">
            <v>61200</v>
          </cell>
          <cell r="D1582">
            <v>16</v>
          </cell>
        </row>
        <row r="1583">
          <cell r="A1583" t="str">
            <v>02200403</v>
          </cell>
          <cell r="B1583" t="str">
            <v>CURETA SIMS UTERINA CORTANTE 28 CMS</v>
          </cell>
          <cell r="C1583">
            <v>61200</v>
          </cell>
          <cell r="D1583">
            <v>16</v>
          </cell>
        </row>
        <row r="1584">
          <cell r="A1584" t="str">
            <v>02200403</v>
          </cell>
          <cell r="B1584" t="str">
            <v>CURETA SIMS UTERINA CORTANTE 28 CMS</v>
          </cell>
          <cell r="C1584">
            <v>61200</v>
          </cell>
          <cell r="D1584">
            <v>16</v>
          </cell>
        </row>
        <row r="1585">
          <cell r="A1585" t="str">
            <v>02200404</v>
          </cell>
          <cell r="B1585" t="str">
            <v>CURETA SIMS UTERINA CORTANTE 28 CMS</v>
          </cell>
          <cell r="C1585">
            <v>61200</v>
          </cell>
          <cell r="D1585">
            <v>16</v>
          </cell>
        </row>
        <row r="1586">
          <cell r="A1586" t="str">
            <v>02200404</v>
          </cell>
          <cell r="B1586" t="str">
            <v>CURETA SIMS UTERINA CORTANTE 28 CMS</v>
          </cell>
          <cell r="C1586">
            <v>61200</v>
          </cell>
          <cell r="D1586">
            <v>16</v>
          </cell>
        </row>
        <row r="1587">
          <cell r="A1587" t="str">
            <v>02200405</v>
          </cell>
          <cell r="B1587" t="str">
            <v>CURETA SIMS UTERINA CORTANTE 28 CMS</v>
          </cell>
          <cell r="C1587">
            <v>61200</v>
          </cell>
          <cell r="D1587">
            <v>16</v>
          </cell>
        </row>
        <row r="1588">
          <cell r="A1588" t="str">
            <v>02200405</v>
          </cell>
          <cell r="B1588" t="str">
            <v>CURETA SIMS UTERINA CORTANTE 28 CMS</v>
          </cell>
          <cell r="C1588">
            <v>61200</v>
          </cell>
          <cell r="D1588">
            <v>16</v>
          </cell>
        </row>
        <row r="1589">
          <cell r="A1589" t="str">
            <v>02200410</v>
          </cell>
          <cell r="B1589" t="str">
            <v>CURETA SIMS UTERINA ROMA 28 CMS</v>
          </cell>
          <cell r="C1589">
            <v>61200</v>
          </cell>
          <cell r="D1589">
            <v>16</v>
          </cell>
        </row>
        <row r="1590">
          <cell r="A1590" t="str">
            <v>02200411</v>
          </cell>
          <cell r="B1590" t="str">
            <v>CURETA SIMS UTERINA ROMA 28 CMS</v>
          </cell>
          <cell r="C1590">
            <v>61200</v>
          </cell>
          <cell r="D1590">
            <v>16</v>
          </cell>
        </row>
        <row r="1591">
          <cell r="A1591" t="str">
            <v>02200412</v>
          </cell>
          <cell r="B1591" t="str">
            <v>CURETA SIMS UTERINA ROMA 28 CMS</v>
          </cell>
          <cell r="C1591">
            <v>61200</v>
          </cell>
          <cell r="D1591">
            <v>16</v>
          </cell>
        </row>
        <row r="1592">
          <cell r="A1592" t="str">
            <v>02200413</v>
          </cell>
          <cell r="B1592" t="str">
            <v>CURETA SIMS UTERINA ROMA 28 CMS</v>
          </cell>
          <cell r="C1592">
            <v>61200</v>
          </cell>
          <cell r="D1592">
            <v>16</v>
          </cell>
        </row>
        <row r="1593">
          <cell r="A1593" t="str">
            <v>02200414</v>
          </cell>
          <cell r="B1593" t="str">
            <v>CURETA SIMS UTERINA ROMA 28 CMS</v>
          </cell>
          <cell r="C1593">
            <v>61200</v>
          </cell>
          <cell r="D1593">
            <v>16</v>
          </cell>
        </row>
        <row r="1594">
          <cell r="A1594" t="str">
            <v>02200415</v>
          </cell>
          <cell r="B1594" t="str">
            <v>CURETA SIMS UTERINA ROMA 28cms</v>
          </cell>
          <cell r="C1594">
            <v>61200</v>
          </cell>
          <cell r="D1594">
            <v>16</v>
          </cell>
        </row>
        <row r="1595">
          <cell r="A1595" t="str">
            <v>02200500</v>
          </cell>
          <cell r="B1595" t="str">
            <v>DERMATOMO (CORTES DE PIEL) MARCA</v>
          </cell>
          <cell r="C1595">
            <v>1619400</v>
          </cell>
          <cell r="D1595">
            <v>16</v>
          </cell>
        </row>
        <row r="1596">
          <cell r="A1596" t="str">
            <v>02200510</v>
          </cell>
          <cell r="B1596" t="str">
            <v>DIAPASON CON PESAS EN ALUMINIO C-128</v>
          </cell>
          <cell r="C1596">
            <v>121100</v>
          </cell>
          <cell r="D1596">
            <v>16</v>
          </cell>
        </row>
        <row r="1597">
          <cell r="A1597" t="str">
            <v>02200513</v>
          </cell>
          <cell r="B1597" t="str">
            <v>DIAPASON CON PESAS EN ALUMINIO C-256</v>
          </cell>
          <cell r="C1597">
            <v>110300</v>
          </cell>
          <cell r="D1597">
            <v>16</v>
          </cell>
        </row>
        <row r="1598">
          <cell r="A1598" t="str">
            <v>02200518</v>
          </cell>
          <cell r="B1598" t="str">
            <v>DIAPASON SENCILLO SIN PESAS EN ALUMINIO</v>
          </cell>
          <cell r="C1598">
            <v>84100</v>
          </cell>
          <cell r="D1598">
            <v>16</v>
          </cell>
        </row>
        <row r="1599">
          <cell r="A1599" t="str">
            <v>02200521</v>
          </cell>
          <cell r="B1599" t="str">
            <v>DIAPASON SENCILLO SIN PESAS EN ALUMINIO</v>
          </cell>
          <cell r="C1599">
            <v>820</v>
          </cell>
          <cell r="D1599">
            <v>16</v>
          </cell>
        </row>
        <row r="1600">
          <cell r="A1600" t="str">
            <v>02200524</v>
          </cell>
          <cell r="B1600" t="str">
            <v>DIAPASON SENCILLO SIN PESAS EN ALUMINIO</v>
          </cell>
          <cell r="C1600">
            <v>92800</v>
          </cell>
          <cell r="D1600">
            <v>16</v>
          </cell>
        </row>
        <row r="1601">
          <cell r="A1601" t="str">
            <v>02200530</v>
          </cell>
          <cell r="B1601" t="str">
            <v>DIAPASON EN ESTUCHE COMPUESTO DE CINCO</v>
          </cell>
          <cell r="C1601">
            <v>475200</v>
          </cell>
          <cell r="D1601">
            <v>16</v>
          </cell>
        </row>
        <row r="1602">
          <cell r="A1602" t="str">
            <v>02200532</v>
          </cell>
          <cell r="B1602" t="str">
            <v>DILATADORES BAKES PARA VIAS BILIARES</v>
          </cell>
          <cell r="C1602">
            <v>268400</v>
          </cell>
          <cell r="D1602">
            <v>16</v>
          </cell>
        </row>
        <row r="1603">
          <cell r="A1603" t="str">
            <v>02200534</v>
          </cell>
          <cell r="B1603" t="str">
            <v>DILATADORES UTERINOS HEGAR</v>
          </cell>
          <cell r="C1603">
            <v>241800</v>
          </cell>
          <cell r="D1603">
            <v>16</v>
          </cell>
        </row>
        <row r="1604">
          <cell r="A1604" t="str">
            <v>02200534</v>
          </cell>
          <cell r="B1604" t="str">
            <v>DILATADORES UTERINOS HEGAR</v>
          </cell>
          <cell r="C1604">
            <v>241800</v>
          </cell>
          <cell r="D1604">
            <v>16</v>
          </cell>
        </row>
        <row r="1605">
          <cell r="A1605" t="str">
            <v>02200534-02</v>
          </cell>
          <cell r="B1605" t="str">
            <v>DILATADOR UTERINO (UNIDAD)</v>
          </cell>
          <cell r="C1605">
            <v>17900</v>
          </cell>
          <cell r="D1605">
            <v>16</v>
          </cell>
        </row>
        <row r="1606">
          <cell r="A1606" t="str">
            <v>02200534-04</v>
          </cell>
          <cell r="B1606" t="str">
            <v>DILATADOR UTERINO (UNIDAD)</v>
          </cell>
          <cell r="C1606">
            <v>17900</v>
          </cell>
          <cell r="D1606">
            <v>16</v>
          </cell>
        </row>
        <row r="1607">
          <cell r="A1607" t="str">
            <v>02200534-06</v>
          </cell>
          <cell r="B1607" t="str">
            <v>DILATADOR UTERINO (UNIDAD)</v>
          </cell>
          <cell r="C1607">
            <v>26600</v>
          </cell>
          <cell r="D1607">
            <v>16</v>
          </cell>
        </row>
        <row r="1608">
          <cell r="A1608" t="str">
            <v>02200534-08</v>
          </cell>
          <cell r="B1608" t="str">
            <v>DILATADOR UTERINO (UNIDAD)</v>
          </cell>
          <cell r="C1608">
            <v>26600</v>
          </cell>
          <cell r="D1608">
            <v>16</v>
          </cell>
        </row>
        <row r="1609">
          <cell r="A1609" t="str">
            <v>02200534-10</v>
          </cell>
          <cell r="B1609" t="str">
            <v>DILATADOR UTERINO (UNIDAD)</v>
          </cell>
          <cell r="C1609">
            <v>26600</v>
          </cell>
          <cell r="D1609">
            <v>16</v>
          </cell>
        </row>
        <row r="1610">
          <cell r="A1610" t="str">
            <v>02200534-12</v>
          </cell>
          <cell r="B1610" t="str">
            <v>DILATADOR UTERINO (UNIDAD)</v>
          </cell>
          <cell r="C1610">
            <v>35800</v>
          </cell>
          <cell r="D1610">
            <v>16</v>
          </cell>
        </row>
        <row r="1611">
          <cell r="A1611" t="str">
            <v>02200534-14</v>
          </cell>
          <cell r="B1611" t="str">
            <v>DILATADOR UTERINO (UNIDAD)</v>
          </cell>
          <cell r="C1611">
            <v>35800</v>
          </cell>
          <cell r="D1611">
            <v>16</v>
          </cell>
        </row>
        <row r="1612">
          <cell r="A1612" t="str">
            <v>02200534-16</v>
          </cell>
          <cell r="B1612" t="str">
            <v>DILATADOR UTERINO (UNIDAD)</v>
          </cell>
          <cell r="C1612">
            <v>35800</v>
          </cell>
          <cell r="D1612">
            <v>16</v>
          </cell>
        </row>
        <row r="1613">
          <cell r="A1613" t="str">
            <v>02200548</v>
          </cell>
          <cell r="B1613" t="str">
            <v>DISECTOR  FREER DE DOBLE EXTREMO</v>
          </cell>
          <cell r="C1613">
            <v>46200</v>
          </cell>
          <cell r="D1613">
            <v>16</v>
          </cell>
        </row>
        <row r="1614">
          <cell r="A1614" t="str">
            <v>02200548</v>
          </cell>
          <cell r="B1614" t="str">
            <v>DISECTOR  FREER DE DOBLE EXTREMO</v>
          </cell>
          <cell r="C1614">
            <v>46200</v>
          </cell>
          <cell r="D1614">
            <v>16</v>
          </cell>
        </row>
        <row r="1615">
          <cell r="A1615" t="str">
            <v>02200550</v>
          </cell>
          <cell r="B1615" t="str">
            <v>DISERTOR HURD PARA AMIGDALAS DE</v>
          </cell>
          <cell r="C1615">
            <v>48300</v>
          </cell>
          <cell r="D1615">
            <v>16</v>
          </cell>
        </row>
        <row r="1616">
          <cell r="A1616" t="str">
            <v>02200550</v>
          </cell>
          <cell r="B1616" t="str">
            <v>DISERTOR HURD PARA AMIGDALAS DE</v>
          </cell>
          <cell r="C1616">
            <v>48300</v>
          </cell>
          <cell r="D1616">
            <v>16</v>
          </cell>
        </row>
        <row r="1617">
          <cell r="A1617" t="str">
            <v>02200590</v>
          </cell>
          <cell r="B1617" t="str">
            <v>ELEVADOR DE PERIOSTIO (PERIOSTOTOMO)</v>
          </cell>
          <cell r="C1617">
            <v>68300</v>
          </cell>
          <cell r="D1617">
            <v>16</v>
          </cell>
        </row>
        <row r="1618">
          <cell r="A1618" t="str">
            <v>02200600</v>
          </cell>
          <cell r="B1618" t="str">
            <v>ELEVADOR KEY CURVO DE 19 CMS X 25 MM.</v>
          </cell>
          <cell r="C1618">
            <v>131900</v>
          </cell>
          <cell r="D1618">
            <v>16</v>
          </cell>
        </row>
        <row r="1619">
          <cell r="A1619" t="str">
            <v>02200630</v>
          </cell>
          <cell r="B1619" t="str">
            <v>ESPATULA CEREBRAL CUSHING CON CABEZAS</v>
          </cell>
          <cell r="C1619">
            <v>19600</v>
          </cell>
          <cell r="D1619">
            <v>16</v>
          </cell>
        </row>
        <row r="1620">
          <cell r="A1620" t="str">
            <v>02200631</v>
          </cell>
          <cell r="B1620" t="str">
            <v>ESPATULA CEREBRAL CUSHING CON CABEZAS</v>
          </cell>
          <cell r="C1620">
            <v>20800</v>
          </cell>
          <cell r="D1620">
            <v>16</v>
          </cell>
        </row>
        <row r="1621">
          <cell r="A1621" t="str">
            <v>02200632</v>
          </cell>
          <cell r="B1621" t="str">
            <v>ESPATULA CEREBRAL CUSHING CON CABEZAS</v>
          </cell>
          <cell r="C1621">
            <v>22100</v>
          </cell>
          <cell r="D1621">
            <v>16</v>
          </cell>
        </row>
        <row r="1622">
          <cell r="A1622" t="str">
            <v>02200633</v>
          </cell>
          <cell r="B1622" t="str">
            <v>ESPATULA CEREBRAL CUSHING CON CABEZAS</v>
          </cell>
          <cell r="C1622">
            <v>23300</v>
          </cell>
          <cell r="D1622">
            <v>16</v>
          </cell>
        </row>
        <row r="1623">
          <cell r="A1623" t="str">
            <v>02200650</v>
          </cell>
          <cell r="B1623" t="str">
            <v>ESPATULAS DE VELASCO (JUEGO X 2 UND).</v>
          </cell>
          <cell r="C1623">
            <v>440</v>
          </cell>
          <cell r="D1623">
            <v>16</v>
          </cell>
        </row>
        <row r="1624">
          <cell r="A1624" t="str">
            <v>02200650</v>
          </cell>
          <cell r="B1624" t="str">
            <v>ESPATULAS DE VELASCO (JUEGO X 2 UND).</v>
          </cell>
          <cell r="C1624">
            <v>44000</v>
          </cell>
          <cell r="D1624">
            <v>16</v>
          </cell>
        </row>
        <row r="1625">
          <cell r="A1625" t="str">
            <v>02200650</v>
          </cell>
          <cell r="B1625" t="str">
            <v>ESPATULAS DE VELASCO (JUEGO X 2 UND).</v>
          </cell>
          <cell r="C1625">
            <v>44000</v>
          </cell>
          <cell r="D1625">
            <v>16</v>
          </cell>
        </row>
        <row r="1626">
          <cell r="A1626" t="str">
            <v>02200670</v>
          </cell>
          <cell r="B1626" t="str">
            <v>ESPECULO NASALES HARTMANN No 3</v>
          </cell>
          <cell r="C1626">
            <v>105700</v>
          </cell>
          <cell r="D1626">
            <v>16</v>
          </cell>
        </row>
        <row r="1627">
          <cell r="A1627" t="str">
            <v>02200680</v>
          </cell>
          <cell r="B1627" t="str">
            <v>ESPECULO NASAL KILLIAN No 1</v>
          </cell>
          <cell r="C1627">
            <v>121100</v>
          </cell>
          <cell r="D1627">
            <v>16</v>
          </cell>
        </row>
        <row r="1628">
          <cell r="A1628" t="str">
            <v>02200681</v>
          </cell>
          <cell r="B1628" t="str">
            <v>ESPECULO NASAL KILLIAN No 2 MARCA</v>
          </cell>
          <cell r="C1628">
            <v>121100</v>
          </cell>
          <cell r="D1628">
            <v>16</v>
          </cell>
        </row>
        <row r="1629">
          <cell r="A1629" t="str">
            <v>02200682</v>
          </cell>
          <cell r="B1629" t="str">
            <v>ESPECULO NASAL KILLIAN No 3 MARCA</v>
          </cell>
          <cell r="C1629">
            <v>125300</v>
          </cell>
          <cell r="D1629">
            <v>16</v>
          </cell>
        </row>
        <row r="1630">
          <cell r="A1630" t="str">
            <v>02200683</v>
          </cell>
          <cell r="B1630" t="str">
            <v>ESPECULO NASAL KILLIAN No 4</v>
          </cell>
          <cell r="C1630">
            <v>125300</v>
          </cell>
          <cell r="D1630">
            <v>16</v>
          </cell>
        </row>
        <row r="1631">
          <cell r="A1631" t="str">
            <v>02200683</v>
          </cell>
          <cell r="B1631" t="str">
            <v>ESPECULO NASAL KILLIAN No 4</v>
          </cell>
          <cell r="C1631">
            <v>125300</v>
          </cell>
          <cell r="D1631">
            <v>16</v>
          </cell>
        </row>
        <row r="1632">
          <cell r="A1632" t="str">
            <v>02200700</v>
          </cell>
          <cell r="B1632" t="str">
            <v>ESPECULO NASAL VIENNA MARCA DIMEDA</v>
          </cell>
          <cell r="C1632">
            <v>84100</v>
          </cell>
          <cell r="D1632">
            <v>16</v>
          </cell>
        </row>
        <row r="1633">
          <cell r="A1633" t="str">
            <v>02200700</v>
          </cell>
          <cell r="B1633" t="str">
            <v>ESPECULO NASAL VIENNA MARCA DIMEDA</v>
          </cell>
          <cell r="C1633">
            <v>84100</v>
          </cell>
          <cell r="D1633">
            <v>16</v>
          </cell>
        </row>
        <row r="1634">
          <cell r="A1634" t="str">
            <v>02200700</v>
          </cell>
          <cell r="B1634" t="str">
            <v>ESPECULO NASAL VIENNA MARCA DIMEDA</v>
          </cell>
          <cell r="C1634">
            <v>84100</v>
          </cell>
          <cell r="D1634">
            <v>16</v>
          </cell>
        </row>
        <row r="1635">
          <cell r="A1635" t="str">
            <v>02200702</v>
          </cell>
          <cell r="B1635" t="str">
            <v>ESPECULO NASALVIENNA NI¥OS CAT</v>
          </cell>
          <cell r="C1635">
            <v>84100</v>
          </cell>
          <cell r="D1635">
            <v>16</v>
          </cell>
        </row>
        <row r="1636">
          <cell r="A1636" t="str">
            <v>02200704</v>
          </cell>
          <cell r="B1636" t="str">
            <v>ESPECULO NASALVIENNA NI¥OS CAT</v>
          </cell>
          <cell r="C1636">
            <v>84100</v>
          </cell>
          <cell r="D1636">
            <v>16</v>
          </cell>
        </row>
        <row r="1637">
          <cell r="A1637" t="str">
            <v>02200714</v>
          </cell>
          <cell r="B1637" t="str">
            <v>ESPECULOS PARA OIDO HARTMANN JUEGO X 4</v>
          </cell>
          <cell r="C1637">
            <v>58700</v>
          </cell>
          <cell r="D1637">
            <v>16</v>
          </cell>
        </row>
        <row r="1638">
          <cell r="A1638" t="str">
            <v>02200714</v>
          </cell>
          <cell r="B1638" t="str">
            <v>ESPECULOS PARA OIDO HARTMANN JUEGO X 4</v>
          </cell>
          <cell r="C1638">
            <v>58700</v>
          </cell>
          <cell r="D1638">
            <v>16</v>
          </cell>
        </row>
        <row r="1639">
          <cell r="A1639" t="str">
            <v>02200724</v>
          </cell>
          <cell r="B1639" t="str">
            <v>ESPECULO RECTAL PRATT MARCA DIMEDA</v>
          </cell>
          <cell r="C1639">
            <v>222200</v>
          </cell>
          <cell r="D1639">
            <v>16</v>
          </cell>
        </row>
        <row r="1640">
          <cell r="A1640" t="str">
            <v>02200724</v>
          </cell>
          <cell r="B1640" t="str">
            <v>ESPECULO RECTAL PRATT MARCA DIMEDA</v>
          </cell>
          <cell r="C1640">
            <v>222200</v>
          </cell>
          <cell r="D1640">
            <v>16</v>
          </cell>
        </row>
        <row r="1641">
          <cell r="A1641" t="str">
            <v>02200744</v>
          </cell>
          <cell r="B1641" t="str">
            <v>ESPECULO VAGINAL TIPO VIRGINAL MARCA</v>
          </cell>
          <cell r="C1641">
            <v>40400</v>
          </cell>
          <cell r="D1641">
            <v>16</v>
          </cell>
        </row>
        <row r="1642">
          <cell r="A1642" t="str">
            <v>02200754</v>
          </cell>
          <cell r="B1642" t="str">
            <v>ESPECULO VAGINAL. TIPO GRAVE PEQUENO</v>
          </cell>
          <cell r="C1642">
            <v>29100</v>
          </cell>
          <cell r="D1642">
            <v>16</v>
          </cell>
        </row>
        <row r="1643">
          <cell r="A1643" t="str">
            <v>02200754</v>
          </cell>
          <cell r="B1643" t="str">
            <v>ESPECULO VAGINAL. TIPO GRAVE PEQUENO</v>
          </cell>
          <cell r="C1643">
            <v>29100</v>
          </cell>
          <cell r="D1643">
            <v>16</v>
          </cell>
        </row>
        <row r="1644">
          <cell r="A1644" t="str">
            <v>02200755</v>
          </cell>
          <cell r="B1644" t="str">
            <v>ESPECULO VAGINAL TIPO GRAVE MEDIANO</v>
          </cell>
          <cell r="C1644">
            <v>31200</v>
          </cell>
          <cell r="D1644">
            <v>16</v>
          </cell>
        </row>
        <row r="1645">
          <cell r="A1645" t="str">
            <v>02200755</v>
          </cell>
          <cell r="B1645" t="str">
            <v>ESPECULO VAGINAL TIPO GRAVE MEDIANO</v>
          </cell>
          <cell r="C1645">
            <v>31200</v>
          </cell>
          <cell r="D1645">
            <v>16</v>
          </cell>
        </row>
        <row r="1646">
          <cell r="A1646" t="str">
            <v>02200755</v>
          </cell>
          <cell r="B1646" t="str">
            <v>ESPECULO VAGINAL TIPO GRAVE MEDIANO</v>
          </cell>
          <cell r="C1646">
            <v>31200</v>
          </cell>
          <cell r="D1646">
            <v>16</v>
          </cell>
        </row>
        <row r="1647">
          <cell r="A1647" t="str">
            <v>02200755</v>
          </cell>
          <cell r="B1647" t="str">
            <v>ESPECULO VAGINAL TIPO GRAVE MEDIANO</v>
          </cell>
          <cell r="C1647">
            <v>31200</v>
          </cell>
          <cell r="D1647">
            <v>16</v>
          </cell>
        </row>
        <row r="1648">
          <cell r="A1648" t="str">
            <v>02200755</v>
          </cell>
          <cell r="B1648" t="str">
            <v>ESPECULO VAGINAL TIPO GRAVE MEDIANO</v>
          </cell>
          <cell r="C1648">
            <v>31200</v>
          </cell>
          <cell r="D1648">
            <v>16</v>
          </cell>
        </row>
        <row r="1649">
          <cell r="A1649" t="str">
            <v>02200755</v>
          </cell>
          <cell r="B1649" t="str">
            <v>ESPECULO VAGINAL TIPO GRAVE MEDIANO</v>
          </cell>
          <cell r="C1649">
            <v>31200</v>
          </cell>
          <cell r="D1649">
            <v>16</v>
          </cell>
        </row>
        <row r="1650">
          <cell r="A1650" t="str">
            <v>02200755</v>
          </cell>
          <cell r="B1650" t="str">
            <v>ESPECULO VAGINAL TIPO GRAVE MEDIANO</v>
          </cell>
          <cell r="C1650">
            <v>31200</v>
          </cell>
          <cell r="D1650">
            <v>16</v>
          </cell>
        </row>
        <row r="1651">
          <cell r="A1651" t="str">
            <v>02200755</v>
          </cell>
          <cell r="B1651" t="str">
            <v>ESPECULO VAGINAL TIPO GRAVE MEDIANO</v>
          </cell>
          <cell r="C1651">
            <v>31200</v>
          </cell>
          <cell r="D1651">
            <v>16</v>
          </cell>
        </row>
        <row r="1652">
          <cell r="A1652" t="str">
            <v>02200755</v>
          </cell>
          <cell r="B1652" t="str">
            <v>ESPECULO VAGINAL TIPO GRAVE MEDIANO</v>
          </cell>
          <cell r="C1652">
            <v>31200</v>
          </cell>
          <cell r="D1652">
            <v>16</v>
          </cell>
        </row>
        <row r="1653">
          <cell r="A1653" t="str">
            <v>02200755</v>
          </cell>
          <cell r="B1653" t="str">
            <v>ESPECULO VAGINAL TIPO GRAVE MEDIANO</v>
          </cell>
          <cell r="C1653">
            <v>31200</v>
          </cell>
          <cell r="D1653">
            <v>16</v>
          </cell>
        </row>
        <row r="1654">
          <cell r="A1654" t="str">
            <v>02200756</v>
          </cell>
          <cell r="B1654" t="str">
            <v>ESPECULO VAGINAL TIPO GRAVE GRANDE</v>
          </cell>
          <cell r="C1654">
            <v>34200</v>
          </cell>
          <cell r="D1654">
            <v>16</v>
          </cell>
        </row>
        <row r="1655">
          <cell r="A1655" t="str">
            <v>02200756</v>
          </cell>
          <cell r="B1655" t="str">
            <v>ESPECULO VAGINAL TIPO GRAVE GRANDE</v>
          </cell>
          <cell r="C1655">
            <v>34200</v>
          </cell>
          <cell r="D1655">
            <v>16</v>
          </cell>
        </row>
        <row r="1656">
          <cell r="A1656" t="str">
            <v>02200756</v>
          </cell>
          <cell r="B1656" t="str">
            <v>ESPECULO VAGINAL TIPO GRAVE GRANDE</v>
          </cell>
          <cell r="C1656">
            <v>34200</v>
          </cell>
          <cell r="D1656">
            <v>16</v>
          </cell>
        </row>
        <row r="1657">
          <cell r="A1657" t="str">
            <v>02200756</v>
          </cell>
          <cell r="B1657" t="str">
            <v>ESPECULO VAGINAL TIPO GRAVE GRANDE</v>
          </cell>
          <cell r="C1657">
            <v>34200</v>
          </cell>
          <cell r="D1657">
            <v>16</v>
          </cell>
        </row>
        <row r="1658">
          <cell r="A1658" t="str">
            <v>02200756</v>
          </cell>
          <cell r="B1658" t="str">
            <v>ESPECULO VAGINAL TIPO GRAVE GRANDE</v>
          </cell>
          <cell r="C1658">
            <v>34200</v>
          </cell>
          <cell r="D1658">
            <v>16</v>
          </cell>
        </row>
        <row r="1659">
          <cell r="A1659" t="str">
            <v>02200756</v>
          </cell>
          <cell r="B1659" t="str">
            <v>ESPECULO VAGINAL TIPO GRAVE GRANDE</v>
          </cell>
          <cell r="C1659">
            <v>34200</v>
          </cell>
          <cell r="D1659">
            <v>16</v>
          </cell>
        </row>
        <row r="1660">
          <cell r="A1660" t="str">
            <v>02200800</v>
          </cell>
          <cell r="B1660" t="str">
            <v>ESPEJO LARINGEO No 0 10 mm 0 MARCA</v>
          </cell>
          <cell r="C1660">
            <v>6700</v>
          </cell>
          <cell r="D1660">
            <v>16</v>
          </cell>
        </row>
        <row r="1661">
          <cell r="A1661" t="str">
            <v>02200801</v>
          </cell>
          <cell r="B1661" t="str">
            <v>ESPEJO LARINGEO No 1 12 mm 0 MARCA</v>
          </cell>
          <cell r="C1661">
            <v>6700</v>
          </cell>
          <cell r="D1661">
            <v>16</v>
          </cell>
        </row>
        <row r="1662">
          <cell r="A1662" t="str">
            <v>02200802</v>
          </cell>
          <cell r="B1662" t="str">
            <v>ESPEJO LARINGEO No 2 14 mm 0 MARCA</v>
          </cell>
          <cell r="C1662">
            <v>6700</v>
          </cell>
          <cell r="D1662">
            <v>16</v>
          </cell>
        </row>
        <row r="1663">
          <cell r="A1663" t="str">
            <v>02200803</v>
          </cell>
          <cell r="B1663" t="str">
            <v>ESPEJO LARINGEO No 3 16 mm 0 MARCA</v>
          </cell>
          <cell r="C1663">
            <v>6700</v>
          </cell>
          <cell r="D1663">
            <v>16</v>
          </cell>
        </row>
        <row r="1664">
          <cell r="A1664" t="str">
            <v>02200804</v>
          </cell>
          <cell r="B1664" t="str">
            <v>ESPEJO LARINGEO No 4 18 mm 0 MARCA</v>
          </cell>
          <cell r="C1664">
            <v>6700</v>
          </cell>
          <cell r="D1664">
            <v>16</v>
          </cell>
        </row>
        <row r="1665">
          <cell r="A1665" t="str">
            <v>02200805</v>
          </cell>
          <cell r="B1665" t="str">
            <v>ESPEJO LARINGEO No 5 20 mm 0 MARCA</v>
          </cell>
          <cell r="C1665">
            <v>6700</v>
          </cell>
          <cell r="D1665">
            <v>16</v>
          </cell>
        </row>
        <row r="1666">
          <cell r="A1666" t="str">
            <v>02200806</v>
          </cell>
          <cell r="B1666" t="str">
            <v>ESPEJO LARINGEO No 6 22 mm 0 MARCA</v>
          </cell>
          <cell r="C1666">
            <v>6700</v>
          </cell>
          <cell r="D1666">
            <v>16</v>
          </cell>
        </row>
        <row r="1667">
          <cell r="A1667" t="str">
            <v>02200807</v>
          </cell>
          <cell r="B1667" t="str">
            <v>ESPEJO LARINGEO No 7 24 mm 0 MARCA</v>
          </cell>
          <cell r="C1667">
            <v>6700</v>
          </cell>
          <cell r="D1667">
            <v>16</v>
          </cell>
        </row>
        <row r="1668">
          <cell r="A1668" t="str">
            <v>02200808</v>
          </cell>
          <cell r="B1668" t="str">
            <v>ESPEJO LARINGEO No 8 26 mm 0 MARCA</v>
          </cell>
          <cell r="C1668">
            <v>6700</v>
          </cell>
          <cell r="D1668">
            <v>16</v>
          </cell>
        </row>
        <row r="1669">
          <cell r="A1669" t="str">
            <v>02200809</v>
          </cell>
          <cell r="B1669" t="str">
            <v>ESPEJO LARINGEO No 9 28 mm 0 MARCA</v>
          </cell>
          <cell r="C1669">
            <v>6700</v>
          </cell>
          <cell r="D1669">
            <v>16</v>
          </cell>
        </row>
        <row r="1670">
          <cell r="A1670" t="str">
            <v>02200810</v>
          </cell>
          <cell r="B1670" t="str">
            <v>ESPEJO LARINGEO No 10 30 mm 0 MARCA</v>
          </cell>
          <cell r="C1670">
            <v>6700</v>
          </cell>
          <cell r="D1670">
            <v>16</v>
          </cell>
        </row>
        <row r="1671">
          <cell r="A1671" t="str">
            <v>02200825</v>
          </cell>
          <cell r="B1671" t="str">
            <v>ESTILETE ABOTONADO DE 16 CMS. X 2 MM 0</v>
          </cell>
          <cell r="C1671">
            <v>70</v>
          </cell>
          <cell r="D1671">
            <v>16</v>
          </cell>
        </row>
        <row r="1672">
          <cell r="A1672" t="str">
            <v>02200825</v>
          </cell>
          <cell r="B1672" t="str">
            <v>ESTILETE ABOTONADO DE 16 CMS. X 2 MM 0</v>
          </cell>
          <cell r="C1672">
            <v>7000</v>
          </cell>
          <cell r="D1672">
            <v>16</v>
          </cell>
        </row>
        <row r="1673">
          <cell r="A1673" t="str">
            <v>02200950</v>
          </cell>
          <cell r="B1673" t="str">
            <v>FLEBOEXTRACTOR (SONDA DE NABATOFF) PARA</v>
          </cell>
          <cell r="C1673">
            <v>419400</v>
          </cell>
          <cell r="D1673">
            <v>16</v>
          </cell>
        </row>
        <row r="1674">
          <cell r="A1674" t="str">
            <v>02200950</v>
          </cell>
          <cell r="B1674" t="str">
            <v>FLEBOEXTRACTOR (SONDA DE NABATOFF) PARA</v>
          </cell>
          <cell r="C1674">
            <v>419400</v>
          </cell>
          <cell r="D1674">
            <v>16</v>
          </cell>
        </row>
        <row r="1675">
          <cell r="A1675" t="str">
            <v>02200950-10</v>
          </cell>
          <cell r="B1675" t="str">
            <v>ACCESORIOS PARA FLEBOEXTRACTOR</v>
          </cell>
          <cell r="C1675">
            <v>0</v>
          </cell>
          <cell r="D1675">
            <v>16</v>
          </cell>
        </row>
        <row r="1676">
          <cell r="A1676" t="str">
            <v>02200950-15</v>
          </cell>
          <cell r="B1676" t="str">
            <v>CORDON O GUAYA METALICA PARA SONDAR</v>
          </cell>
          <cell r="C1676">
            <v>70700</v>
          </cell>
          <cell r="D1676">
            <v>16</v>
          </cell>
        </row>
        <row r="1677">
          <cell r="A1677" t="str">
            <v>02200950-20</v>
          </cell>
          <cell r="B1677" t="str">
            <v>INTRODUCTOR PARA CORDON METALICO</v>
          </cell>
          <cell r="C1677">
            <v>15900</v>
          </cell>
          <cell r="D1677">
            <v>16</v>
          </cell>
        </row>
        <row r="1678">
          <cell r="A1678" t="str">
            <v>02200950-30</v>
          </cell>
          <cell r="B1678" t="str">
            <v>PUNTA CAT 20.150.02 PARA SONDA NABATOFF</v>
          </cell>
          <cell r="C1678">
            <v>700</v>
          </cell>
          <cell r="D1678">
            <v>16</v>
          </cell>
        </row>
        <row r="1679">
          <cell r="A1679" t="str">
            <v>02200950-99</v>
          </cell>
          <cell r="B1679" t="str">
            <v>FIN  ACCESORIOS</v>
          </cell>
          <cell r="C1679">
            <v>0</v>
          </cell>
          <cell r="D1679" t="str">
            <v>No</v>
          </cell>
        </row>
        <row r="1680">
          <cell r="A1680" t="str">
            <v>02201000</v>
          </cell>
          <cell r="B1680" t="str">
            <v>FORCEPS OBSTETRICOS MACLEAN TUCKER DE</v>
          </cell>
          <cell r="C1680">
            <v>414800</v>
          </cell>
          <cell r="D1680">
            <v>16</v>
          </cell>
        </row>
        <row r="1681">
          <cell r="A1681" t="str">
            <v>02201010</v>
          </cell>
          <cell r="B1681" t="str">
            <v>FORCEPS OBTETRICOS SIMPSON</v>
          </cell>
          <cell r="C1681">
            <v>3050</v>
          </cell>
          <cell r="D1681">
            <v>16</v>
          </cell>
        </row>
        <row r="1682">
          <cell r="A1682" t="str">
            <v>02201095</v>
          </cell>
          <cell r="B1682" t="str">
            <v>GANCHO JOSEPH PARA PIEL DE UN GARFIO</v>
          </cell>
          <cell r="C1682">
            <v>46200</v>
          </cell>
          <cell r="D1682">
            <v>16</v>
          </cell>
        </row>
        <row r="1683">
          <cell r="A1683" t="str">
            <v>02201095</v>
          </cell>
          <cell r="B1683" t="str">
            <v>GANCHO JOSEPH PARA PIEL DE UN GARFIO MARCA DIMEDA ALEMAN</v>
          </cell>
          <cell r="C1683">
            <v>55440</v>
          </cell>
          <cell r="D1683">
            <v>16</v>
          </cell>
        </row>
        <row r="1684">
          <cell r="A1684" t="str">
            <v>02201096</v>
          </cell>
          <cell r="B1684" t="str">
            <v>GANCHO JOSEPH PARA PIEL DE 2 GANCHOS</v>
          </cell>
          <cell r="C1684">
            <v>75800</v>
          </cell>
          <cell r="D1684">
            <v>16</v>
          </cell>
        </row>
        <row r="1685">
          <cell r="A1685" t="str">
            <v>02201096</v>
          </cell>
          <cell r="B1685" t="str">
            <v>GANCHO JOSEPH PARA PIEL DE 2 GANCHOS</v>
          </cell>
          <cell r="C1685">
            <v>75800</v>
          </cell>
          <cell r="D1685">
            <v>16</v>
          </cell>
        </row>
        <row r="1686">
          <cell r="A1686" t="str">
            <v>02201096</v>
          </cell>
          <cell r="B1686" t="str">
            <v>GANCHO JOSEPH PARA PIEL DE 2 GANCHOS</v>
          </cell>
          <cell r="C1686">
            <v>75800</v>
          </cell>
          <cell r="D1686">
            <v>16</v>
          </cell>
        </row>
        <row r="1687">
          <cell r="A1687" t="str">
            <v>02201096</v>
          </cell>
          <cell r="B1687" t="str">
            <v>GANCHO JOSEPH PARA PIEL DE 2 GANCHOS</v>
          </cell>
          <cell r="C1687">
            <v>75800</v>
          </cell>
          <cell r="D1687">
            <v>16</v>
          </cell>
        </row>
        <row r="1688">
          <cell r="A1688" t="str">
            <v>02201096</v>
          </cell>
          <cell r="B1688" t="str">
            <v>GANCHO JOSEPH PARA PIEL DE 2 GANCHOS</v>
          </cell>
          <cell r="C1688">
            <v>75800</v>
          </cell>
          <cell r="D1688">
            <v>16</v>
          </cell>
        </row>
        <row r="1689">
          <cell r="A1689" t="str">
            <v>02201096</v>
          </cell>
          <cell r="B1689" t="str">
            <v>GANCHO JOSEPH PARA PIEL DE 2 GANCHOS</v>
          </cell>
          <cell r="C1689">
            <v>75800</v>
          </cell>
          <cell r="D1689">
            <v>16</v>
          </cell>
        </row>
        <row r="1690">
          <cell r="A1690" t="str">
            <v>02201097</v>
          </cell>
          <cell r="B1690" t="str">
            <v>GANCHO JOSEPH PARA PIEL DE 2 GANCHOS</v>
          </cell>
          <cell r="C1690">
            <v>75800</v>
          </cell>
          <cell r="D1690">
            <v>16</v>
          </cell>
        </row>
        <row r="1691">
          <cell r="A1691" t="str">
            <v>02201099</v>
          </cell>
          <cell r="B1691" t="str">
            <v>GANCHO KIRSCHNER PARA ESTRIBO DE</v>
          </cell>
          <cell r="C1691">
            <v>8300</v>
          </cell>
          <cell r="D1691">
            <v>16</v>
          </cell>
        </row>
        <row r="1692">
          <cell r="A1692" t="str">
            <v>02201100</v>
          </cell>
          <cell r="B1692" t="str">
            <v>GANCHOS SENCILLOS FRAZZIER PARA PIEL</v>
          </cell>
          <cell r="C1692">
            <v>43300</v>
          </cell>
          <cell r="D1692">
            <v>16</v>
          </cell>
        </row>
        <row r="1693">
          <cell r="A1693" t="str">
            <v>02201100</v>
          </cell>
          <cell r="B1693" t="str">
            <v>GANCHOS SENCILLOS FRAZZIER PARA PIEL</v>
          </cell>
          <cell r="C1693">
            <v>43300</v>
          </cell>
          <cell r="D1693">
            <v>16</v>
          </cell>
        </row>
        <row r="1694">
          <cell r="A1694" t="str">
            <v>02201100</v>
          </cell>
          <cell r="B1694" t="str">
            <v>GANCHOS SENCILLOS FRAZZIER PARA PIEL</v>
          </cell>
          <cell r="C1694">
            <v>43300</v>
          </cell>
          <cell r="D1694">
            <v>16</v>
          </cell>
        </row>
        <row r="1695">
          <cell r="A1695" t="str">
            <v>02201100</v>
          </cell>
          <cell r="B1695" t="str">
            <v>GANCHOS SENCILLOS FRAZZIER PARA PIEL</v>
          </cell>
          <cell r="C1695">
            <v>43300</v>
          </cell>
          <cell r="D1695">
            <v>16</v>
          </cell>
        </row>
        <row r="1696">
          <cell r="A1696" t="str">
            <v>02201100</v>
          </cell>
          <cell r="B1696" t="str">
            <v>GANCHOS SENCILLOS FRAZZIER PARA PIEL</v>
          </cell>
          <cell r="C1696">
            <v>43300</v>
          </cell>
          <cell r="D1696">
            <v>16</v>
          </cell>
        </row>
        <row r="1697">
          <cell r="A1697" t="str">
            <v>02201100</v>
          </cell>
          <cell r="B1697" t="str">
            <v>GANCHOS SENCILLOS FRAZZIER PARA PIEL</v>
          </cell>
          <cell r="C1697">
            <v>43300</v>
          </cell>
          <cell r="D1697">
            <v>16</v>
          </cell>
        </row>
        <row r="1698">
          <cell r="A1698" t="str">
            <v>02201100</v>
          </cell>
          <cell r="B1698" t="str">
            <v>GANCHOS SENCILLOS FRAZZIER PARA PIEL</v>
          </cell>
          <cell r="C1698">
            <v>43300</v>
          </cell>
          <cell r="D1698">
            <v>16</v>
          </cell>
        </row>
        <row r="1699">
          <cell r="A1699" t="str">
            <v>02201200</v>
          </cell>
          <cell r="B1699" t="str">
            <v>GRAPAS DE PLATA MAKENZIE</v>
          </cell>
          <cell r="C1699">
            <v>800</v>
          </cell>
          <cell r="D1699">
            <v>16</v>
          </cell>
        </row>
        <row r="1700">
          <cell r="A1700" t="str">
            <v>02201284</v>
          </cell>
          <cell r="B1700" t="str">
            <v>HISTEROMETRO SIMS GRADUADO DE 32 CMS</v>
          </cell>
          <cell r="C1700">
            <v>34200</v>
          </cell>
          <cell r="D1700">
            <v>16</v>
          </cell>
        </row>
        <row r="1701">
          <cell r="A1701" t="str">
            <v>02201284</v>
          </cell>
          <cell r="B1701" t="str">
            <v>HISTEROMETRO SIMS GRADUADO DE 32 CMS</v>
          </cell>
          <cell r="C1701">
            <v>34200</v>
          </cell>
          <cell r="D1701">
            <v>16</v>
          </cell>
        </row>
        <row r="1702">
          <cell r="A1702" t="str">
            <v>02201284</v>
          </cell>
          <cell r="B1702" t="str">
            <v>HISTEROMETRO SIMS GRADUADO DE 32 CMS</v>
          </cell>
          <cell r="C1702">
            <v>34200</v>
          </cell>
          <cell r="D1702">
            <v>16</v>
          </cell>
        </row>
        <row r="1703">
          <cell r="A1703" t="str">
            <v>02201284</v>
          </cell>
          <cell r="B1703" t="str">
            <v>HISTEROMETRO SIMS GRADUADO DE 32 CMS</v>
          </cell>
          <cell r="C1703">
            <v>34200</v>
          </cell>
          <cell r="D1703">
            <v>16</v>
          </cell>
        </row>
        <row r="1704">
          <cell r="A1704" t="str">
            <v>02201284</v>
          </cell>
          <cell r="B1704" t="str">
            <v>HISTEROMETRO SIMS GRADUADO DE 32 CMS</v>
          </cell>
          <cell r="C1704">
            <v>34200</v>
          </cell>
          <cell r="D1704">
            <v>16</v>
          </cell>
        </row>
        <row r="1705">
          <cell r="A1705" t="str">
            <v>02201285</v>
          </cell>
          <cell r="B1705" t="str">
            <v>HISTEROMETRO SIMS GRADUADO DE 32 CMS</v>
          </cell>
          <cell r="C1705">
            <v>39100</v>
          </cell>
          <cell r="D1705">
            <v>16</v>
          </cell>
        </row>
        <row r="1706">
          <cell r="A1706" t="str">
            <v>02201285</v>
          </cell>
          <cell r="B1706" t="str">
            <v>HISTEROMETRO SIMS GRADUADO DE 32 CMS</v>
          </cell>
          <cell r="C1706">
            <v>39100</v>
          </cell>
          <cell r="D1706">
            <v>16</v>
          </cell>
        </row>
        <row r="1707">
          <cell r="A1707" t="str">
            <v>02201484</v>
          </cell>
          <cell r="B1707" t="str">
            <v>JERINGA PARA LAVADO DE OIDOS GUILLON</v>
          </cell>
          <cell r="C1707">
            <v>121900</v>
          </cell>
          <cell r="D1707">
            <v>16</v>
          </cell>
        </row>
        <row r="1708">
          <cell r="A1708" t="str">
            <v>02201484</v>
          </cell>
          <cell r="B1708" t="str">
            <v>JERINGA PARA LAVADO DE OIDOS GUILLON</v>
          </cell>
          <cell r="C1708">
            <v>121900</v>
          </cell>
          <cell r="D1708">
            <v>16</v>
          </cell>
        </row>
        <row r="1709">
          <cell r="A1709" t="str">
            <v>02201684</v>
          </cell>
          <cell r="B1709" t="str">
            <v>MANGO PARA BISTURI No 3 MARCA DIMEDA</v>
          </cell>
          <cell r="C1709">
            <v>8800</v>
          </cell>
          <cell r="D1709">
            <v>16</v>
          </cell>
        </row>
        <row r="1710">
          <cell r="A1710" t="str">
            <v>02201684</v>
          </cell>
          <cell r="B1710" t="str">
            <v>MANGO PARA BISTURI No 3 MARCA DIMEDA</v>
          </cell>
          <cell r="C1710">
            <v>8800</v>
          </cell>
          <cell r="D1710">
            <v>16</v>
          </cell>
        </row>
        <row r="1711">
          <cell r="A1711" t="str">
            <v>02201684</v>
          </cell>
          <cell r="B1711" t="str">
            <v>MANGO PARA BISTURI No 3 MARCA DIMEDA</v>
          </cell>
          <cell r="C1711">
            <v>8800</v>
          </cell>
          <cell r="D1711">
            <v>16</v>
          </cell>
        </row>
        <row r="1712">
          <cell r="A1712" t="str">
            <v>02201684</v>
          </cell>
          <cell r="B1712" t="str">
            <v>MANGO PARA BISTURI No 3 MARCA DIMEDA</v>
          </cell>
          <cell r="C1712">
            <v>8800</v>
          </cell>
          <cell r="D1712">
            <v>16</v>
          </cell>
        </row>
        <row r="1713">
          <cell r="A1713" t="str">
            <v>02201684</v>
          </cell>
          <cell r="B1713" t="str">
            <v>MANGO PARA BISTURI No 3 MARCA DIMEDA</v>
          </cell>
          <cell r="C1713">
            <v>8800</v>
          </cell>
          <cell r="D1713">
            <v>16</v>
          </cell>
        </row>
        <row r="1714">
          <cell r="A1714" t="str">
            <v>02201684</v>
          </cell>
          <cell r="B1714" t="str">
            <v>MANGO PARA BISTURI No 3 MARCA DIMEDA</v>
          </cell>
          <cell r="C1714">
            <v>8800</v>
          </cell>
          <cell r="D1714">
            <v>16</v>
          </cell>
        </row>
        <row r="1715">
          <cell r="A1715" t="str">
            <v>02201684</v>
          </cell>
          <cell r="B1715" t="str">
            <v>MANGO PARA BISTURI No 3 MARCA DIMEDA</v>
          </cell>
          <cell r="C1715">
            <v>8800</v>
          </cell>
          <cell r="D1715">
            <v>16</v>
          </cell>
        </row>
        <row r="1716">
          <cell r="A1716" t="str">
            <v>02201684</v>
          </cell>
          <cell r="B1716" t="str">
            <v>MANGO PARA BISTURI No 3 MARCA DIMEDA</v>
          </cell>
          <cell r="C1716">
            <v>8800</v>
          </cell>
          <cell r="D1716">
            <v>16</v>
          </cell>
        </row>
        <row r="1717">
          <cell r="A1717" t="str">
            <v>02201684</v>
          </cell>
          <cell r="B1717" t="str">
            <v>MANGO PARA BISTURI No 3 MARCA DIMEDA</v>
          </cell>
          <cell r="C1717">
            <v>8800</v>
          </cell>
          <cell r="D1717">
            <v>16</v>
          </cell>
        </row>
        <row r="1718">
          <cell r="A1718" t="str">
            <v>02201684</v>
          </cell>
          <cell r="B1718" t="str">
            <v>MANGO PARA BISTURI No 3 MARCA DIMEDA</v>
          </cell>
          <cell r="C1718">
            <v>8800</v>
          </cell>
          <cell r="D1718">
            <v>16</v>
          </cell>
        </row>
        <row r="1719">
          <cell r="A1719" t="str">
            <v>02201684</v>
          </cell>
          <cell r="B1719" t="str">
            <v>MANGO PARA BISTURI No 3 MARCA DIMEDA</v>
          </cell>
          <cell r="C1719">
            <v>8800</v>
          </cell>
          <cell r="D1719">
            <v>16</v>
          </cell>
        </row>
        <row r="1720">
          <cell r="A1720" t="str">
            <v>02201684</v>
          </cell>
          <cell r="B1720" t="str">
            <v>MANGO PARA BISTURI No 3 MARCA DIMEDA</v>
          </cell>
          <cell r="C1720">
            <v>8800</v>
          </cell>
          <cell r="D1720">
            <v>16</v>
          </cell>
        </row>
        <row r="1721">
          <cell r="A1721" t="str">
            <v>02201684</v>
          </cell>
          <cell r="B1721" t="str">
            <v>MANGO PARA BISTURI No 3 MARCA DIMEDA</v>
          </cell>
          <cell r="C1721">
            <v>8800</v>
          </cell>
          <cell r="D1721">
            <v>16</v>
          </cell>
        </row>
        <row r="1722">
          <cell r="A1722" t="str">
            <v>02201684</v>
          </cell>
          <cell r="B1722" t="str">
            <v>MANGO PARA BISTURI No 3 MARCA DIMEDA</v>
          </cell>
          <cell r="C1722">
            <v>8800</v>
          </cell>
          <cell r="D1722">
            <v>16</v>
          </cell>
        </row>
        <row r="1723">
          <cell r="A1723" t="str">
            <v>02201684</v>
          </cell>
          <cell r="B1723" t="str">
            <v>MANGO PARA BISTURI No 3 MARCA DIMEDA</v>
          </cell>
          <cell r="C1723">
            <v>8800</v>
          </cell>
          <cell r="D1723">
            <v>16</v>
          </cell>
        </row>
        <row r="1724">
          <cell r="A1724" t="str">
            <v>02201684</v>
          </cell>
          <cell r="B1724" t="str">
            <v>MANGO PARA BISTURI No 3 MARCA DIMEDA</v>
          </cell>
          <cell r="C1724">
            <v>8800</v>
          </cell>
          <cell r="D1724">
            <v>16</v>
          </cell>
        </row>
        <row r="1725">
          <cell r="A1725" t="str">
            <v>02201684</v>
          </cell>
          <cell r="B1725" t="str">
            <v>MANGO PARA BISTURI No 3 MARCA DIMEDA</v>
          </cell>
          <cell r="C1725">
            <v>8800</v>
          </cell>
          <cell r="D1725">
            <v>16</v>
          </cell>
        </row>
        <row r="1726">
          <cell r="A1726" t="str">
            <v>02201684</v>
          </cell>
          <cell r="B1726" t="str">
            <v>MANGO PARA BISTURI No 3 MARCA DIMEDA</v>
          </cell>
          <cell r="C1726">
            <v>8800</v>
          </cell>
          <cell r="D1726">
            <v>16</v>
          </cell>
        </row>
        <row r="1727">
          <cell r="A1727" t="str">
            <v>02201684</v>
          </cell>
          <cell r="B1727" t="str">
            <v>MANGO PARA BISTURI No 3 MARCA DIMEDA</v>
          </cell>
          <cell r="C1727">
            <v>8800</v>
          </cell>
          <cell r="D1727">
            <v>16</v>
          </cell>
        </row>
        <row r="1728">
          <cell r="A1728" t="str">
            <v>02201684</v>
          </cell>
          <cell r="B1728" t="str">
            <v>MANGO PARA BISTURI No 3 MARCA DIMEDA</v>
          </cell>
          <cell r="C1728">
            <v>8800</v>
          </cell>
          <cell r="D1728">
            <v>16</v>
          </cell>
        </row>
        <row r="1729">
          <cell r="A1729" t="str">
            <v>02201684</v>
          </cell>
          <cell r="B1729" t="str">
            <v>MANGO PARA BISTURI No 3 MARCA DIMEDA</v>
          </cell>
          <cell r="C1729">
            <v>8800</v>
          </cell>
          <cell r="D1729">
            <v>16</v>
          </cell>
        </row>
        <row r="1730">
          <cell r="A1730" t="str">
            <v>02201684</v>
          </cell>
          <cell r="B1730" t="str">
            <v>MANGO PARA BISTURI No 3 MARCA DIMEDA</v>
          </cell>
          <cell r="C1730">
            <v>8800</v>
          </cell>
          <cell r="D1730">
            <v>16</v>
          </cell>
        </row>
        <row r="1731">
          <cell r="A1731" t="str">
            <v>02201684</v>
          </cell>
          <cell r="B1731" t="str">
            <v>MANGO PARA BISTURI No 3 MARCA DIMEDA</v>
          </cell>
          <cell r="C1731">
            <v>8800</v>
          </cell>
          <cell r="D1731">
            <v>16</v>
          </cell>
        </row>
        <row r="1732">
          <cell r="A1732" t="str">
            <v>02201684</v>
          </cell>
          <cell r="B1732" t="str">
            <v>MANGO PARA BISTURI No 3 MARCA DIMEDA</v>
          </cell>
          <cell r="C1732">
            <v>8800</v>
          </cell>
          <cell r="D1732">
            <v>16</v>
          </cell>
        </row>
        <row r="1733">
          <cell r="A1733" t="str">
            <v>02201684</v>
          </cell>
          <cell r="B1733" t="str">
            <v>MANGO PARA BISTURI No 3 MARCA DIMEDA</v>
          </cell>
          <cell r="C1733">
            <v>8800</v>
          </cell>
          <cell r="D1733">
            <v>16</v>
          </cell>
        </row>
        <row r="1734">
          <cell r="A1734" t="str">
            <v>02201687</v>
          </cell>
          <cell r="B1734" t="str">
            <v>MANGO PARA BISTURI No 4 MARCA DIMEDA</v>
          </cell>
          <cell r="C1734">
            <v>8800</v>
          </cell>
          <cell r="D1734">
            <v>16</v>
          </cell>
        </row>
        <row r="1735">
          <cell r="A1735" t="str">
            <v>02201687</v>
          </cell>
          <cell r="B1735" t="str">
            <v>MANGO PARA BISTURI No 4 MARCA DIMEDA</v>
          </cell>
          <cell r="C1735">
            <v>8800</v>
          </cell>
          <cell r="D1735">
            <v>16</v>
          </cell>
        </row>
        <row r="1736">
          <cell r="A1736" t="str">
            <v>02201687</v>
          </cell>
          <cell r="B1736" t="str">
            <v>MANGO PARA BISTURI No 4 MARCA DIMEDA</v>
          </cell>
          <cell r="C1736">
            <v>8800</v>
          </cell>
          <cell r="D1736">
            <v>16</v>
          </cell>
        </row>
        <row r="1737">
          <cell r="A1737" t="str">
            <v>02201687</v>
          </cell>
          <cell r="B1737" t="str">
            <v>MANGO PARA BISTURI No 4 MARCA DIMEDA</v>
          </cell>
          <cell r="C1737">
            <v>8800</v>
          </cell>
          <cell r="D1737">
            <v>16</v>
          </cell>
        </row>
        <row r="1738">
          <cell r="A1738" t="str">
            <v>02201687</v>
          </cell>
          <cell r="B1738" t="str">
            <v>MANGO PARA BISTURI No 4 MARCA DIMEDA</v>
          </cell>
          <cell r="C1738">
            <v>8800</v>
          </cell>
          <cell r="D1738">
            <v>16</v>
          </cell>
        </row>
        <row r="1739">
          <cell r="A1739" t="str">
            <v>02201687</v>
          </cell>
          <cell r="B1739" t="str">
            <v>MANGO PARA BISTURI No 4 MARCA DIMEDA</v>
          </cell>
          <cell r="C1739">
            <v>8800</v>
          </cell>
          <cell r="D1739">
            <v>16</v>
          </cell>
        </row>
        <row r="1740">
          <cell r="A1740" t="str">
            <v>02201687</v>
          </cell>
          <cell r="B1740" t="str">
            <v>MANGO PARA BISTURI No 4 MARCA DIMEDA</v>
          </cell>
          <cell r="C1740">
            <v>8800</v>
          </cell>
          <cell r="D1740">
            <v>16</v>
          </cell>
        </row>
        <row r="1741">
          <cell r="A1741" t="str">
            <v>02201687</v>
          </cell>
          <cell r="B1741" t="str">
            <v>MANGO PARA BISTURI No 4 MARCA DIMEDA</v>
          </cell>
          <cell r="C1741">
            <v>8800</v>
          </cell>
          <cell r="D1741">
            <v>16</v>
          </cell>
        </row>
        <row r="1742">
          <cell r="A1742" t="str">
            <v>02201687</v>
          </cell>
          <cell r="B1742" t="str">
            <v>MANGO PARA BISTURI No 4 MARCA DIMEDA</v>
          </cell>
          <cell r="C1742">
            <v>8800</v>
          </cell>
          <cell r="D1742">
            <v>16</v>
          </cell>
        </row>
        <row r="1743">
          <cell r="A1743" t="str">
            <v>02201687</v>
          </cell>
          <cell r="B1743" t="str">
            <v>MANGO PARA BISTURI No 4 MARCA DIMEDA</v>
          </cell>
          <cell r="C1743">
            <v>8800</v>
          </cell>
          <cell r="D1743">
            <v>16</v>
          </cell>
        </row>
        <row r="1744">
          <cell r="A1744" t="str">
            <v>02201687</v>
          </cell>
          <cell r="B1744" t="str">
            <v>MANGO PARA BISTURI No 4 MARCA DIMEDA</v>
          </cell>
          <cell r="C1744">
            <v>8800</v>
          </cell>
          <cell r="D1744">
            <v>16</v>
          </cell>
        </row>
        <row r="1745">
          <cell r="A1745" t="str">
            <v>02201687</v>
          </cell>
          <cell r="B1745" t="str">
            <v>MANGO PARA BISTURI No 4 MARCA DIMEDA</v>
          </cell>
          <cell r="C1745">
            <v>8800</v>
          </cell>
          <cell r="D1745">
            <v>16</v>
          </cell>
        </row>
        <row r="1746">
          <cell r="A1746" t="str">
            <v>02201687</v>
          </cell>
          <cell r="B1746" t="str">
            <v>MANGO PARA BISTURI No 4 MARCA DIMEDA</v>
          </cell>
          <cell r="C1746">
            <v>8800</v>
          </cell>
          <cell r="D1746">
            <v>16</v>
          </cell>
        </row>
        <row r="1747">
          <cell r="A1747" t="str">
            <v>02201687</v>
          </cell>
          <cell r="B1747" t="str">
            <v>MANGO PARA BISTURI No 4 MARCA DIMEDA</v>
          </cell>
          <cell r="C1747">
            <v>8800</v>
          </cell>
          <cell r="D1747">
            <v>16</v>
          </cell>
        </row>
        <row r="1748">
          <cell r="A1748" t="str">
            <v>02201687</v>
          </cell>
          <cell r="B1748" t="str">
            <v>MANGO PARA BISTURI No 4 MARCA DIMEDA</v>
          </cell>
          <cell r="C1748">
            <v>8800</v>
          </cell>
          <cell r="D1748">
            <v>16</v>
          </cell>
        </row>
        <row r="1749">
          <cell r="A1749" t="str">
            <v>02201687</v>
          </cell>
          <cell r="B1749" t="str">
            <v>MANGO PARA BISTURI No 4 MARCA DIMEDA</v>
          </cell>
          <cell r="C1749">
            <v>8800</v>
          </cell>
          <cell r="D1749">
            <v>16</v>
          </cell>
        </row>
        <row r="1750">
          <cell r="A1750" t="str">
            <v>02201690</v>
          </cell>
          <cell r="B1750" t="str">
            <v>MANGO PARA BISTURI PARA AMIGDALAS No 7</v>
          </cell>
          <cell r="C1750">
            <v>15900</v>
          </cell>
          <cell r="D1750">
            <v>16</v>
          </cell>
        </row>
        <row r="1751">
          <cell r="A1751" t="str">
            <v>02201690</v>
          </cell>
          <cell r="B1751" t="str">
            <v>MANGO PARA BISTURI PARA AMIGDALAS No 7</v>
          </cell>
          <cell r="C1751">
            <v>15900</v>
          </cell>
          <cell r="D1751">
            <v>16</v>
          </cell>
        </row>
        <row r="1752">
          <cell r="A1752" t="str">
            <v>02201690</v>
          </cell>
          <cell r="B1752" t="str">
            <v>MANGO PARA BISTURI PARA AMIGDALAS No 7</v>
          </cell>
          <cell r="C1752">
            <v>15900</v>
          </cell>
          <cell r="D1752">
            <v>16</v>
          </cell>
        </row>
        <row r="1753">
          <cell r="A1753" t="str">
            <v>02201690</v>
          </cell>
          <cell r="B1753" t="str">
            <v>MANGO PARA BISTURI PARA AMIGDALAS No 7</v>
          </cell>
          <cell r="C1753">
            <v>15900</v>
          </cell>
          <cell r="D1753">
            <v>16</v>
          </cell>
        </row>
        <row r="1754">
          <cell r="A1754" t="str">
            <v>02201690</v>
          </cell>
          <cell r="B1754" t="str">
            <v>MANGO PARA BISTURI PARA AMIGDALAS No 7</v>
          </cell>
          <cell r="C1754">
            <v>15900</v>
          </cell>
          <cell r="D1754">
            <v>16</v>
          </cell>
        </row>
        <row r="1755">
          <cell r="A1755" t="str">
            <v>02201690</v>
          </cell>
          <cell r="B1755" t="str">
            <v>MANGO PARA BISTURI PARA AMIGDALAS No 7</v>
          </cell>
          <cell r="C1755">
            <v>15900</v>
          </cell>
          <cell r="D1755">
            <v>16</v>
          </cell>
        </row>
        <row r="1756">
          <cell r="A1756" t="str">
            <v>02201690</v>
          </cell>
          <cell r="B1756" t="str">
            <v>MANGO PARA BISTURI PARA AMIGDALAS No 7</v>
          </cell>
          <cell r="C1756">
            <v>15900</v>
          </cell>
          <cell r="D1756">
            <v>16</v>
          </cell>
        </row>
        <row r="1757">
          <cell r="A1757" t="str">
            <v>02201690</v>
          </cell>
          <cell r="B1757" t="str">
            <v>MANGO PARA BISTURI PARA AMIGDALAS No 7</v>
          </cell>
          <cell r="C1757">
            <v>15900</v>
          </cell>
          <cell r="D1757">
            <v>16</v>
          </cell>
        </row>
        <row r="1758">
          <cell r="A1758" t="str">
            <v>02201690</v>
          </cell>
          <cell r="B1758" t="str">
            <v>MANGO PARA BISTURI PARA AMIGDALAS No 7</v>
          </cell>
          <cell r="C1758">
            <v>15900</v>
          </cell>
          <cell r="D1758">
            <v>16</v>
          </cell>
        </row>
        <row r="1759">
          <cell r="A1759" t="str">
            <v>02201700</v>
          </cell>
          <cell r="B1759" t="str">
            <v>MANGO PARA ESPEJO LARINGEO MARCA DIMEDA</v>
          </cell>
          <cell r="C1759">
            <v>18300</v>
          </cell>
          <cell r="D1759">
            <v>16</v>
          </cell>
        </row>
        <row r="1760">
          <cell r="A1760" t="str">
            <v>02201730</v>
          </cell>
          <cell r="B1760" t="str">
            <v>MANGO PARA SIERRA DE ALAMBRE (SIERRA</v>
          </cell>
          <cell r="C1760">
            <v>26600</v>
          </cell>
          <cell r="D1760">
            <v>16</v>
          </cell>
        </row>
        <row r="1761">
          <cell r="A1761" t="str">
            <v>02201760</v>
          </cell>
          <cell r="B1761" t="str">
            <v>MARTILLO WILLIGER DE 340 GRS.</v>
          </cell>
          <cell r="C1761">
            <v>146500</v>
          </cell>
          <cell r="D1761">
            <v>16</v>
          </cell>
        </row>
        <row r="1762">
          <cell r="A1762" t="str">
            <v>02201780</v>
          </cell>
          <cell r="B1762" t="str">
            <v>PERFORADOR HUDSON MANUAL PARA HUESO</v>
          </cell>
          <cell r="C1762">
            <v>1291100</v>
          </cell>
          <cell r="D1762">
            <v>16</v>
          </cell>
        </row>
        <row r="1763">
          <cell r="A1763" t="str">
            <v>02201780-10</v>
          </cell>
          <cell r="B1763" t="str">
            <v>ACCESORIOS PARA PERFORADOR HUDSON</v>
          </cell>
          <cell r="C1763">
            <v>0</v>
          </cell>
          <cell r="D1763">
            <v>16</v>
          </cell>
        </row>
        <row r="1764">
          <cell r="A1764" t="str">
            <v>02201780-15</v>
          </cell>
          <cell r="B1764" t="str">
            <v>FRESA DE 9 MM.  MARCA DIMEDA ALEMAN.</v>
          </cell>
          <cell r="C1764">
            <v>206100</v>
          </cell>
          <cell r="D1764">
            <v>16</v>
          </cell>
        </row>
        <row r="1765">
          <cell r="A1765" t="str">
            <v>02201780-16</v>
          </cell>
          <cell r="B1765" t="str">
            <v>FRESA DE  14 MM.  MARCA DIMEDA ALEMAN.</v>
          </cell>
          <cell r="C1765">
            <v>1500</v>
          </cell>
          <cell r="D1765">
            <v>16</v>
          </cell>
        </row>
        <row r="1766">
          <cell r="A1766" t="str">
            <v>02201780-17</v>
          </cell>
          <cell r="B1766" t="str">
            <v>FRESA DE  16 MM.  MARCA DIMEDA ALEMAN.</v>
          </cell>
          <cell r="C1766">
            <v>1500</v>
          </cell>
          <cell r="D1766">
            <v>16</v>
          </cell>
        </row>
        <row r="1767">
          <cell r="A1767" t="str">
            <v>02201780-18</v>
          </cell>
          <cell r="B1767" t="str">
            <v>FRESA DE  22 MM.  MARCA DIMEDA ALEMAN.</v>
          </cell>
          <cell r="C1767">
            <v>190200</v>
          </cell>
          <cell r="D1767">
            <v>16</v>
          </cell>
        </row>
        <row r="1768">
          <cell r="A1768" t="str">
            <v>02201780-99</v>
          </cell>
          <cell r="B1768" t="str">
            <v>FIN  ACCESORIOS</v>
          </cell>
          <cell r="C1768">
            <v>0</v>
          </cell>
          <cell r="D1768" t="str">
            <v>No</v>
          </cell>
        </row>
        <row r="1769">
          <cell r="A1769" t="str">
            <v>02201790</v>
          </cell>
          <cell r="B1769" t="str">
            <v>PERFORADOR PARA HUESO MANUAL</v>
          </cell>
          <cell r="C1769">
            <v>16930</v>
          </cell>
          <cell r="D1769">
            <v>16</v>
          </cell>
        </row>
        <row r="1770">
          <cell r="A1770" t="str">
            <v>02201790-10</v>
          </cell>
          <cell r="B1770" t="str">
            <v>ACCESORIOS PARA PERFORADOR DE HUESO</v>
          </cell>
          <cell r="C1770">
            <v>0</v>
          </cell>
          <cell r="D1770">
            <v>16</v>
          </cell>
        </row>
        <row r="1771">
          <cell r="A1771" t="str">
            <v>02201790-25</v>
          </cell>
          <cell r="B1771" t="str">
            <v>BROCA LARGA (TALADRO) DE 2.0 MM DE</v>
          </cell>
          <cell r="C1771">
            <v>63700</v>
          </cell>
          <cell r="D1771">
            <v>16</v>
          </cell>
        </row>
        <row r="1772">
          <cell r="A1772" t="str">
            <v>02201790-38</v>
          </cell>
          <cell r="B1772" t="str">
            <v>BROCA CORTA (TALADRO) DE 2.0 MM DE</v>
          </cell>
          <cell r="C1772">
            <v>520</v>
          </cell>
          <cell r="D1772">
            <v>16</v>
          </cell>
        </row>
        <row r="1773">
          <cell r="A1773" t="str">
            <v>02201790-40</v>
          </cell>
          <cell r="B1773" t="str">
            <v>BROCA CORTA (TALADRO) DE 2.5 MM DE</v>
          </cell>
          <cell r="C1773">
            <v>520</v>
          </cell>
          <cell r="D1773">
            <v>16</v>
          </cell>
        </row>
        <row r="1774">
          <cell r="A1774" t="str">
            <v>02201790-43</v>
          </cell>
          <cell r="B1774" t="str">
            <v>BROCA CORTA (TALADRO) DE 3.2 MM DE</v>
          </cell>
          <cell r="C1774">
            <v>520</v>
          </cell>
          <cell r="D1774">
            <v>16</v>
          </cell>
        </row>
        <row r="1775">
          <cell r="A1775" t="str">
            <v>02201790-44</v>
          </cell>
          <cell r="B1775" t="str">
            <v>BROCA CORTA (TALADRO) DE 3.5 MM DE</v>
          </cell>
          <cell r="C1775">
            <v>520</v>
          </cell>
          <cell r="D1775">
            <v>16</v>
          </cell>
        </row>
        <row r="1776">
          <cell r="A1776" t="str">
            <v>02201790-99</v>
          </cell>
          <cell r="B1776" t="str">
            <v>FIN  ACCESORIOS</v>
          </cell>
          <cell r="C1776">
            <v>0</v>
          </cell>
          <cell r="D1776" t="str">
            <v>No</v>
          </cell>
        </row>
        <row r="1777">
          <cell r="A1777" t="str">
            <v>02201792</v>
          </cell>
          <cell r="B1777" t="str">
            <v>PERFORADOR PARA HUESOS MANUAL</v>
          </cell>
          <cell r="C1777">
            <v>465900</v>
          </cell>
          <cell r="D1777">
            <v>16</v>
          </cell>
        </row>
        <row r="1778">
          <cell r="A1778" t="str">
            <v>02201794</v>
          </cell>
          <cell r="B1778" t="str">
            <v>PERFORADOR MANUAL BUNNELL  TAMANO</v>
          </cell>
          <cell r="C1778">
            <v>1256600</v>
          </cell>
          <cell r="D1778">
            <v>16</v>
          </cell>
        </row>
        <row r="1779">
          <cell r="A1779" t="str">
            <v>02201880</v>
          </cell>
          <cell r="B1779" t="str">
            <v>PINZA ADSON BABY CURVA FINA</v>
          </cell>
          <cell r="C1779">
            <v>53700</v>
          </cell>
          <cell r="D1779">
            <v>16</v>
          </cell>
        </row>
        <row r="1780">
          <cell r="A1780" t="str">
            <v>02201880</v>
          </cell>
          <cell r="B1780" t="str">
            <v>PINZA ADSON BABY CURVA FINA</v>
          </cell>
          <cell r="C1780">
            <v>53700</v>
          </cell>
          <cell r="D1780">
            <v>16</v>
          </cell>
        </row>
        <row r="1781">
          <cell r="A1781" t="str">
            <v>02201887</v>
          </cell>
          <cell r="B1781" t="str">
            <v>PINZA ADSON CON GARRA PARA DISECCION</v>
          </cell>
          <cell r="C1781">
            <v>200</v>
          </cell>
          <cell r="D1781">
            <v>16</v>
          </cell>
        </row>
        <row r="1782">
          <cell r="A1782" t="str">
            <v>02201887</v>
          </cell>
          <cell r="B1782" t="str">
            <v>PINZA ADSON CON GARRA PARA DISECCION</v>
          </cell>
          <cell r="C1782">
            <v>20000</v>
          </cell>
          <cell r="D1782">
            <v>16</v>
          </cell>
        </row>
        <row r="1783">
          <cell r="A1783" t="str">
            <v>02201887</v>
          </cell>
          <cell r="B1783" t="str">
            <v>PINZA ADSON CON GARRA PARA DISECCION</v>
          </cell>
          <cell r="C1783">
            <v>20000</v>
          </cell>
          <cell r="D1783">
            <v>16</v>
          </cell>
        </row>
        <row r="1784">
          <cell r="A1784" t="str">
            <v>02201887</v>
          </cell>
          <cell r="B1784" t="str">
            <v>PINZA ADSON CON GARRA PARA DISECCION</v>
          </cell>
          <cell r="C1784">
            <v>20000</v>
          </cell>
          <cell r="D1784">
            <v>16</v>
          </cell>
        </row>
        <row r="1785">
          <cell r="A1785" t="str">
            <v>02201887</v>
          </cell>
          <cell r="B1785" t="str">
            <v>PINZA ADSON CON GARRA PARA DISECCION</v>
          </cell>
          <cell r="C1785">
            <v>20000</v>
          </cell>
          <cell r="D1785">
            <v>16</v>
          </cell>
        </row>
        <row r="1786">
          <cell r="A1786" t="str">
            <v>02201887</v>
          </cell>
          <cell r="B1786" t="str">
            <v>PINZA ADSON CON GARRA PARA DISECCION</v>
          </cell>
          <cell r="C1786">
            <v>20000</v>
          </cell>
          <cell r="D1786">
            <v>16</v>
          </cell>
        </row>
        <row r="1787">
          <cell r="A1787" t="str">
            <v>02201887</v>
          </cell>
          <cell r="B1787" t="str">
            <v>PINZA ADSON CON GARRA PARA DISECCION</v>
          </cell>
          <cell r="C1787">
            <v>20000</v>
          </cell>
          <cell r="D1787">
            <v>16</v>
          </cell>
        </row>
        <row r="1788">
          <cell r="A1788" t="str">
            <v>02201887</v>
          </cell>
          <cell r="B1788" t="str">
            <v>PINZA ADSON CON GARRA PARA DISECCION</v>
          </cell>
          <cell r="C1788">
            <v>20000</v>
          </cell>
          <cell r="D1788">
            <v>16</v>
          </cell>
        </row>
        <row r="1789">
          <cell r="A1789" t="str">
            <v>02201887</v>
          </cell>
          <cell r="B1789" t="str">
            <v>PINZA ADSON CON GARRA PARA DISECCION</v>
          </cell>
          <cell r="C1789">
            <v>20000</v>
          </cell>
          <cell r="D1789">
            <v>16</v>
          </cell>
        </row>
        <row r="1790">
          <cell r="A1790" t="str">
            <v>02201887</v>
          </cell>
          <cell r="B1790" t="str">
            <v>PINZA ADSON CON GARRA PARA DISECCION</v>
          </cell>
          <cell r="C1790">
            <v>20000</v>
          </cell>
          <cell r="D1790">
            <v>16</v>
          </cell>
        </row>
        <row r="1791">
          <cell r="A1791" t="str">
            <v>02201887</v>
          </cell>
          <cell r="B1791" t="str">
            <v>PINZA ADSON CON GARRA PARA DISECCION</v>
          </cell>
          <cell r="C1791">
            <v>20000</v>
          </cell>
          <cell r="D1791">
            <v>16</v>
          </cell>
        </row>
        <row r="1792">
          <cell r="A1792" t="str">
            <v>02201887</v>
          </cell>
          <cell r="B1792" t="str">
            <v>PINZA ADSON CON GARRA PARA DISECCION</v>
          </cell>
          <cell r="C1792">
            <v>20000</v>
          </cell>
          <cell r="D1792">
            <v>16</v>
          </cell>
        </row>
        <row r="1793">
          <cell r="A1793" t="str">
            <v>02201887</v>
          </cell>
          <cell r="B1793" t="str">
            <v>PINZA ADSON CON GARRA PARA DISECCION</v>
          </cell>
          <cell r="C1793">
            <v>20000</v>
          </cell>
          <cell r="D1793">
            <v>16</v>
          </cell>
        </row>
        <row r="1794">
          <cell r="A1794" t="str">
            <v>02201888</v>
          </cell>
          <cell r="B1794" t="str">
            <v>PINZA ADSON SIN GARRA PARA DISECCION</v>
          </cell>
          <cell r="C1794">
            <v>200</v>
          </cell>
          <cell r="D1794">
            <v>16</v>
          </cell>
        </row>
        <row r="1795">
          <cell r="A1795" t="str">
            <v>02201888</v>
          </cell>
          <cell r="B1795" t="str">
            <v>PINZA ADSON SIN GARRA PARA DISECCION</v>
          </cell>
          <cell r="C1795">
            <v>20000</v>
          </cell>
          <cell r="D1795">
            <v>16</v>
          </cell>
        </row>
        <row r="1796">
          <cell r="A1796" t="str">
            <v>02201888</v>
          </cell>
          <cell r="B1796" t="str">
            <v>PINZA ADSON SIN GARRA PARA DISECCION</v>
          </cell>
          <cell r="C1796">
            <v>20000</v>
          </cell>
          <cell r="D1796">
            <v>16</v>
          </cell>
        </row>
        <row r="1797">
          <cell r="A1797" t="str">
            <v>02201888</v>
          </cell>
          <cell r="B1797" t="str">
            <v>PINZA ADSON SIN GARRA PARA DISECCION</v>
          </cell>
          <cell r="C1797">
            <v>20000</v>
          </cell>
          <cell r="D1797">
            <v>16</v>
          </cell>
        </row>
        <row r="1798">
          <cell r="A1798" t="str">
            <v>02201888</v>
          </cell>
          <cell r="B1798" t="str">
            <v>PINZA ADSON SIN GARRA PARA DISECCION</v>
          </cell>
          <cell r="C1798">
            <v>20000</v>
          </cell>
          <cell r="D1798">
            <v>16</v>
          </cell>
        </row>
        <row r="1799">
          <cell r="A1799" t="str">
            <v>02201888</v>
          </cell>
          <cell r="B1799" t="str">
            <v>PINZA ADSON SIN GARRA PARA DISECCION</v>
          </cell>
          <cell r="C1799">
            <v>20000</v>
          </cell>
          <cell r="D1799">
            <v>16</v>
          </cell>
        </row>
        <row r="1800">
          <cell r="A1800" t="str">
            <v>02201888</v>
          </cell>
          <cell r="B1800" t="str">
            <v>PINZA ADSON SIN GARRA PARA DISECCION</v>
          </cell>
          <cell r="C1800">
            <v>20000</v>
          </cell>
          <cell r="D1800">
            <v>16</v>
          </cell>
        </row>
        <row r="1801">
          <cell r="A1801" t="str">
            <v>02201888</v>
          </cell>
          <cell r="B1801" t="str">
            <v>PINZA ADSON SIN GARRA PARA DISECCION</v>
          </cell>
          <cell r="C1801">
            <v>20000</v>
          </cell>
          <cell r="D1801">
            <v>16</v>
          </cell>
        </row>
        <row r="1802">
          <cell r="A1802" t="str">
            <v>02201888</v>
          </cell>
          <cell r="B1802" t="str">
            <v>PINZA ADSON SIN GARRA PARA DISECCION</v>
          </cell>
          <cell r="C1802">
            <v>20000</v>
          </cell>
          <cell r="D1802">
            <v>16</v>
          </cell>
        </row>
        <row r="1803">
          <cell r="A1803" t="str">
            <v>02201888</v>
          </cell>
          <cell r="B1803" t="str">
            <v>PINZA ADSON SIN GARRA PARA DISECCION</v>
          </cell>
          <cell r="C1803">
            <v>20000</v>
          </cell>
          <cell r="D1803">
            <v>16</v>
          </cell>
        </row>
        <row r="1804">
          <cell r="A1804" t="str">
            <v>02201888</v>
          </cell>
          <cell r="B1804" t="str">
            <v>PINZA ADSON SIN GARRA PARA DISECCION</v>
          </cell>
          <cell r="C1804">
            <v>20000</v>
          </cell>
          <cell r="D1804">
            <v>16</v>
          </cell>
        </row>
        <row r="1805">
          <cell r="A1805" t="str">
            <v>02201888</v>
          </cell>
          <cell r="B1805" t="str">
            <v>PINZA ADSON SIN GARRA PARA DISECCION</v>
          </cell>
          <cell r="C1805">
            <v>20000</v>
          </cell>
          <cell r="D1805">
            <v>16</v>
          </cell>
        </row>
        <row r="1806">
          <cell r="A1806" t="str">
            <v>02201891</v>
          </cell>
          <cell r="B1806" t="str">
            <v>PINZA ADSON CURVAS HEMOSTATICA DE</v>
          </cell>
          <cell r="C1806">
            <v>520</v>
          </cell>
          <cell r="D1806">
            <v>16</v>
          </cell>
        </row>
        <row r="1807">
          <cell r="A1807" t="str">
            <v>02201891</v>
          </cell>
          <cell r="B1807" t="str">
            <v>PINZA ADSON CURVAS HEMOSTATICA DE</v>
          </cell>
          <cell r="C1807">
            <v>52000</v>
          </cell>
          <cell r="D1807">
            <v>16</v>
          </cell>
        </row>
        <row r="1808">
          <cell r="A1808" t="str">
            <v>02201891</v>
          </cell>
          <cell r="B1808" t="str">
            <v>PINZA ADSON CURVAS HEMOSTATICA DE</v>
          </cell>
          <cell r="C1808">
            <v>52000</v>
          </cell>
          <cell r="D1808">
            <v>16</v>
          </cell>
        </row>
        <row r="1809">
          <cell r="A1809" t="str">
            <v>02201891</v>
          </cell>
          <cell r="B1809" t="str">
            <v>PINZA ADSON CURVAS HEMOSTATICA DE</v>
          </cell>
          <cell r="C1809">
            <v>52000</v>
          </cell>
          <cell r="D1809">
            <v>16</v>
          </cell>
        </row>
        <row r="1810">
          <cell r="A1810" t="str">
            <v>02201891</v>
          </cell>
          <cell r="B1810" t="str">
            <v>PINZA ADSON CURVAS HEMOSTATICA DE</v>
          </cell>
          <cell r="C1810">
            <v>52000</v>
          </cell>
          <cell r="D1810">
            <v>16</v>
          </cell>
        </row>
        <row r="1811">
          <cell r="A1811" t="str">
            <v>02201891</v>
          </cell>
          <cell r="B1811" t="str">
            <v>PINZA ADSON CURVAS HEMOSTATICA DE</v>
          </cell>
          <cell r="C1811">
            <v>52000</v>
          </cell>
          <cell r="D1811">
            <v>16</v>
          </cell>
        </row>
        <row r="1812">
          <cell r="A1812" t="str">
            <v>02201891</v>
          </cell>
          <cell r="B1812" t="str">
            <v>PINZA ADSON CURVAS HEMOSTATICA DE</v>
          </cell>
          <cell r="C1812">
            <v>52000</v>
          </cell>
          <cell r="D1812">
            <v>16</v>
          </cell>
        </row>
        <row r="1813">
          <cell r="A1813" t="str">
            <v>02201891</v>
          </cell>
          <cell r="B1813" t="str">
            <v>PINZA ADSON CURVAS HEMOSTATICA DE</v>
          </cell>
          <cell r="C1813">
            <v>52000</v>
          </cell>
          <cell r="D1813">
            <v>16</v>
          </cell>
        </row>
        <row r="1814">
          <cell r="A1814" t="str">
            <v>02201891</v>
          </cell>
          <cell r="B1814" t="str">
            <v>PINZA ADSON CURVAS HEMOSTATICA DE</v>
          </cell>
          <cell r="C1814">
            <v>52000</v>
          </cell>
          <cell r="D1814">
            <v>16</v>
          </cell>
        </row>
        <row r="1815">
          <cell r="A1815" t="str">
            <v>02201892</v>
          </cell>
          <cell r="B1815" t="str">
            <v>PINZA ADSON RECTAS HEMOSTATICA DE</v>
          </cell>
          <cell r="C1815">
            <v>520</v>
          </cell>
          <cell r="D1815">
            <v>16</v>
          </cell>
        </row>
        <row r="1816">
          <cell r="A1816" t="str">
            <v>02201900</v>
          </cell>
          <cell r="B1816" t="str">
            <v>PINZA ADSON  CURVA HEMOSTATICA</v>
          </cell>
          <cell r="C1816">
            <v>60300</v>
          </cell>
          <cell r="D1816">
            <v>16</v>
          </cell>
        </row>
        <row r="1817">
          <cell r="A1817" t="str">
            <v>02201901</v>
          </cell>
          <cell r="B1817" t="str">
            <v>PINZA ADSON RECTA HEMOSTATICA</v>
          </cell>
          <cell r="C1817">
            <v>59500</v>
          </cell>
          <cell r="D1817">
            <v>16</v>
          </cell>
        </row>
        <row r="1818">
          <cell r="A1818" t="str">
            <v>02201912</v>
          </cell>
          <cell r="B1818" t="str">
            <v>PINZA ALLYS INTESTINAL DE 4 x 5</v>
          </cell>
          <cell r="C1818">
            <v>47500</v>
          </cell>
          <cell r="D1818">
            <v>16</v>
          </cell>
        </row>
        <row r="1819">
          <cell r="A1819" t="str">
            <v>02201912</v>
          </cell>
          <cell r="B1819" t="str">
            <v>PINZA ALLYS INTESTINAL DE 4 x 5</v>
          </cell>
          <cell r="C1819">
            <v>47500</v>
          </cell>
          <cell r="D1819">
            <v>16</v>
          </cell>
        </row>
        <row r="1820">
          <cell r="A1820" t="str">
            <v>02201912</v>
          </cell>
          <cell r="B1820" t="str">
            <v>PINZA ALLYS INTESTINAL DE 4 x 5</v>
          </cell>
          <cell r="C1820">
            <v>47500</v>
          </cell>
          <cell r="D1820">
            <v>16</v>
          </cell>
        </row>
        <row r="1821">
          <cell r="A1821" t="str">
            <v>02201912</v>
          </cell>
          <cell r="B1821" t="str">
            <v>PINZA ALLYS INTESTINAL DE 4 x 5</v>
          </cell>
          <cell r="C1821">
            <v>47500</v>
          </cell>
          <cell r="D1821">
            <v>16</v>
          </cell>
        </row>
        <row r="1822">
          <cell r="A1822" t="str">
            <v>02201912</v>
          </cell>
          <cell r="B1822" t="str">
            <v>PINZA ALLYS INTESTINAL DE 4 x 5</v>
          </cell>
          <cell r="C1822">
            <v>47500</v>
          </cell>
          <cell r="D1822">
            <v>16</v>
          </cell>
        </row>
        <row r="1823">
          <cell r="A1823" t="str">
            <v>02201912</v>
          </cell>
          <cell r="B1823" t="str">
            <v>PINZA ALLYS INTESTINAL DE 4 x 5</v>
          </cell>
          <cell r="C1823">
            <v>47500</v>
          </cell>
          <cell r="D1823">
            <v>16</v>
          </cell>
        </row>
        <row r="1824">
          <cell r="A1824" t="str">
            <v>02201913</v>
          </cell>
          <cell r="B1824" t="str">
            <v>PINZA DE ALLYS  5 X 6 DIENTES 15 Cms.</v>
          </cell>
          <cell r="C1824">
            <v>47500</v>
          </cell>
          <cell r="D1824">
            <v>16</v>
          </cell>
        </row>
        <row r="1825">
          <cell r="A1825" t="str">
            <v>02201913</v>
          </cell>
          <cell r="B1825" t="str">
            <v>PINZA DE ALLYS  5 X 6 DIENTES 15 Cms.</v>
          </cell>
          <cell r="C1825">
            <v>47500</v>
          </cell>
          <cell r="D1825">
            <v>16</v>
          </cell>
        </row>
        <row r="1826">
          <cell r="A1826" t="str">
            <v>02201913</v>
          </cell>
          <cell r="B1826" t="str">
            <v>PINZA DE ALLYS  5 X 6 DIENTES 15 Cms.</v>
          </cell>
          <cell r="C1826">
            <v>47500</v>
          </cell>
          <cell r="D1826">
            <v>16</v>
          </cell>
        </row>
        <row r="1827">
          <cell r="A1827" t="str">
            <v>02201913</v>
          </cell>
          <cell r="B1827" t="str">
            <v>PINZA DE ALLYS  5 X 6 DIENTES 15 Cms.</v>
          </cell>
          <cell r="C1827">
            <v>47500</v>
          </cell>
          <cell r="D1827">
            <v>16</v>
          </cell>
        </row>
        <row r="1828">
          <cell r="A1828" t="str">
            <v>02201913</v>
          </cell>
          <cell r="B1828" t="str">
            <v>PINZA DE ALLYS  5 X 6 DIENTES 15 Cms.</v>
          </cell>
          <cell r="C1828">
            <v>47500</v>
          </cell>
          <cell r="D1828">
            <v>16</v>
          </cell>
        </row>
        <row r="1829">
          <cell r="A1829" t="str">
            <v>02201914</v>
          </cell>
          <cell r="B1829" t="str">
            <v>PINZA ALLYS INTESTINAL 5 x 6</v>
          </cell>
          <cell r="C1829">
            <v>56200</v>
          </cell>
          <cell r="D1829">
            <v>16</v>
          </cell>
        </row>
        <row r="1830">
          <cell r="A1830" t="str">
            <v>02201914</v>
          </cell>
          <cell r="B1830" t="str">
            <v>PINZA ALLYS INTESTINAL 5 x 6</v>
          </cell>
          <cell r="C1830">
            <v>56200</v>
          </cell>
          <cell r="D1830">
            <v>16</v>
          </cell>
        </row>
        <row r="1831">
          <cell r="A1831" t="str">
            <v>02201914</v>
          </cell>
          <cell r="B1831" t="str">
            <v>PINZA ALLYS INTESTINAL 5 x 6</v>
          </cell>
          <cell r="C1831">
            <v>56200</v>
          </cell>
          <cell r="D1831">
            <v>16</v>
          </cell>
        </row>
        <row r="1832">
          <cell r="A1832" t="str">
            <v>02201914</v>
          </cell>
          <cell r="B1832" t="str">
            <v>PINZA ALLYS INTESTINAL 5 x 6</v>
          </cell>
          <cell r="C1832">
            <v>56200</v>
          </cell>
          <cell r="D1832">
            <v>16</v>
          </cell>
        </row>
        <row r="1833">
          <cell r="A1833" t="str">
            <v>02201916</v>
          </cell>
          <cell r="B1833" t="str">
            <v>PINZAS ALLYS INTESTINAL 24 CMS MARCA</v>
          </cell>
          <cell r="C1833">
            <v>85300</v>
          </cell>
          <cell r="D1833">
            <v>16</v>
          </cell>
        </row>
        <row r="1834">
          <cell r="A1834" t="str">
            <v>02201916</v>
          </cell>
          <cell r="B1834" t="str">
            <v>PINZAS ALLYS INTESTINAL 24 CMS MARCA</v>
          </cell>
          <cell r="C1834">
            <v>85300</v>
          </cell>
          <cell r="D1834">
            <v>16</v>
          </cell>
        </row>
        <row r="1835">
          <cell r="A1835" t="str">
            <v>02201960</v>
          </cell>
          <cell r="B1835" t="str">
            <v>PINZA BABCOCK INTESTINAL 16 CMS</v>
          </cell>
          <cell r="C1835">
            <v>56200</v>
          </cell>
          <cell r="D1835">
            <v>16</v>
          </cell>
        </row>
        <row r="1836">
          <cell r="A1836" t="str">
            <v>02201960</v>
          </cell>
          <cell r="B1836" t="str">
            <v>PINZA BABCOCK INTESTINAL 16 CMS</v>
          </cell>
          <cell r="C1836">
            <v>56200</v>
          </cell>
          <cell r="D1836">
            <v>16</v>
          </cell>
        </row>
        <row r="1837">
          <cell r="A1837" t="str">
            <v>02201962</v>
          </cell>
          <cell r="B1837" t="str">
            <v>PINZABABCOCK INTESTINAL DE 18 CMS.</v>
          </cell>
          <cell r="C1837">
            <v>68300</v>
          </cell>
          <cell r="D1837">
            <v>16</v>
          </cell>
        </row>
        <row r="1838">
          <cell r="A1838" t="str">
            <v>02201962</v>
          </cell>
          <cell r="B1838" t="str">
            <v>PINZABABCOCK INTESTINAL DE 18 CMS.</v>
          </cell>
          <cell r="C1838">
            <v>68300</v>
          </cell>
          <cell r="D1838">
            <v>16</v>
          </cell>
        </row>
        <row r="1839">
          <cell r="A1839" t="str">
            <v>02201962</v>
          </cell>
          <cell r="B1839" t="str">
            <v>PINZABABCOCK INTESTINAL DE 18 CMS.</v>
          </cell>
          <cell r="C1839">
            <v>68300</v>
          </cell>
          <cell r="D1839">
            <v>16</v>
          </cell>
        </row>
        <row r="1840">
          <cell r="A1840" t="str">
            <v>02201962</v>
          </cell>
          <cell r="B1840" t="str">
            <v>PINZABABCOCK INTESTINAL DE 18 CMS.</v>
          </cell>
          <cell r="C1840">
            <v>68300</v>
          </cell>
          <cell r="D1840">
            <v>16</v>
          </cell>
        </row>
        <row r="1841">
          <cell r="A1841" t="str">
            <v>02201962</v>
          </cell>
          <cell r="B1841" t="str">
            <v>PINZABABCOCK INTESTINAL DE 18 CMS.</v>
          </cell>
          <cell r="C1841">
            <v>68300</v>
          </cell>
          <cell r="D1841">
            <v>16</v>
          </cell>
        </row>
        <row r="1842">
          <cell r="A1842" t="str">
            <v>02201963</v>
          </cell>
          <cell r="B1842" t="str">
            <v>PINZA BABCOCK INTESTINAL 20 CMS.</v>
          </cell>
          <cell r="C1842">
            <v>73300</v>
          </cell>
          <cell r="D1842">
            <v>16</v>
          </cell>
        </row>
        <row r="1843">
          <cell r="A1843" t="str">
            <v>02201963</v>
          </cell>
          <cell r="B1843" t="str">
            <v>PINZA BABCOCK INTESTINAL 20 CMS.</v>
          </cell>
          <cell r="C1843">
            <v>73300</v>
          </cell>
          <cell r="D1843">
            <v>16</v>
          </cell>
        </row>
        <row r="1844">
          <cell r="A1844" t="str">
            <v>02201963</v>
          </cell>
          <cell r="B1844" t="str">
            <v>PINZA BABCOCK INTESTINAL 20 CMS.</v>
          </cell>
          <cell r="C1844">
            <v>73300</v>
          </cell>
          <cell r="D1844">
            <v>16</v>
          </cell>
        </row>
        <row r="1845">
          <cell r="A1845" t="str">
            <v>02201963</v>
          </cell>
          <cell r="B1845" t="str">
            <v>PINZA BABCOCK INTESTINAL 20 CMS.</v>
          </cell>
          <cell r="C1845">
            <v>73300</v>
          </cell>
          <cell r="D1845">
            <v>16</v>
          </cell>
        </row>
        <row r="1846">
          <cell r="A1846" t="str">
            <v>02201963</v>
          </cell>
          <cell r="B1846" t="str">
            <v>PINZA BABCOCK INTESTINAL 20 CMS.</v>
          </cell>
          <cell r="C1846">
            <v>73300</v>
          </cell>
          <cell r="D1846">
            <v>16</v>
          </cell>
        </row>
        <row r="1847">
          <cell r="A1847" t="str">
            <v>02201970</v>
          </cell>
          <cell r="B1847" t="str">
            <v>PINZA BABY-MOSQUITO (HARTMAN) CURVA</v>
          </cell>
          <cell r="C1847">
            <v>32500</v>
          </cell>
          <cell r="D1847">
            <v>16</v>
          </cell>
        </row>
        <row r="1848">
          <cell r="A1848" t="str">
            <v>02201970</v>
          </cell>
          <cell r="B1848" t="str">
            <v>PINZA BABY-MOSQUITO (HARTMAN) CURVA</v>
          </cell>
          <cell r="C1848">
            <v>32500</v>
          </cell>
          <cell r="D1848">
            <v>16</v>
          </cell>
        </row>
        <row r="1849">
          <cell r="A1849" t="str">
            <v>02201970</v>
          </cell>
          <cell r="B1849" t="str">
            <v>PINZA BABY-MOSQUITO (HARTMAN) CURVA</v>
          </cell>
          <cell r="C1849">
            <v>32500</v>
          </cell>
          <cell r="D1849">
            <v>16</v>
          </cell>
        </row>
        <row r="1850">
          <cell r="A1850" t="str">
            <v>02201970</v>
          </cell>
          <cell r="B1850" t="str">
            <v>PINZA BABY-MOSQUITO (HARTMAN) CURVA</v>
          </cell>
          <cell r="C1850">
            <v>32500</v>
          </cell>
          <cell r="D1850">
            <v>16</v>
          </cell>
        </row>
        <row r="1851">
          <cell r="A1851" t="str">
            <v>02201970</v>
          </cell>
          <cell r="B1851" t="str">
            <v>PINZA BABY-MOSQUITO (HARTMAN) CURVA</v>
          </cell>
          <cell r="C1851">
            <v>32500</v>
          </cell>
          <cell r="D1851">
            <v>16</v>
          </cell>
        </row>
        <row r="1852">
          <cell r="A1852" t="str">
            <v>02201972</v>
          </cell>
          <cell r="B1852" t="str">
            <v>PINZA BABY-MOSQUITO (HARTMAN) RECTA</v>
          </cell>
          <cell r="C1852">
            <v>32500</v>
          </cell>
          <cell r="D1852">
            <v>16</v>
          </cell>
        </row>
        <row r="1853">
          <cell r="A1853" t="str">
            <v>02201972</v>
          </cell>
          <cell r="B1853" t="str">
            <v>PINZA BABY-MOSQUITO (HARTMAN) RECTA</v>
          </cell>
          <cell r="C1853">
            <v>32500</v>
          </cell>
          <cell r="D1853">
            <v>16</v>
          </cell>
        </row>
        <row r="1854">
          <cell r="A1854" t="str">
            <v>02201972</v>
          </cell>
          <cell r="B1854" t="str">
            <v>PINZA BABY-MOSQUITO (HARTMAN) RECTA</v>
          </cell>
          <cell r="C1854">
            <v>32500</v>
          </cell>
          <cell r="D1854">
            <v>16</v>
          </cell>
        </row>
        <row r="1855">
          <cell r="A1855" t="str">
            <v>02201973</v>
          </cell>
          <cell r="B1855" t="str">
            <v>PINZA BACKHAUS TAMANO PEQUENO</v>
          </cell>
          <cell r="C1855">
            <v>27500</v>
          </cell>
          <cell r="D1855">
            <v>16</v>
          </cell>
        </row>
        <row r="1856">
          <cell r="A1856" t="str">
            <v>02201973</v>
          </cell>
          <cell r="B1856" t="str">
            <v>PINZA BACKHAUS TAMANO PEQUENO</v>
          </cell>
          <cell r="C1856">
            <v>27500</v>
          </cell>
          <cell r="D1856">
            <v>16</v>
          </cell>
        </row>
        <row r="1857">
          <cell r="A1857" t="str">
            <v>02201973</v>
          </cell>
          <cell r="B1857" t="str">
            <v>PINZA BACKHAUS TAMANO PEQUENO</v>
          </cell>
          <cell r="C1857">
            <v>27500</v>
          </cell>
          <cell r="D1857">
            <v>16</v>
          </cell>
        </row>
        <row r="1858">
          <cell r="A1858" t="str">
            <v>02201973</v>
          </cell>
          <cell r="B1858" t="str">
            <v>PINZA BACKHAUS TAMANO PEQUENO</v>
          </cell>
          <cell r="C1858">
            <v>27500</v>
          </cell>
          <cell r="D1858">
            <v>16</v>
          </cell>
        </row>
        <row r="1859">
          <cell r="A1859" t="str">
            <v>02201974</v>
          </cell>
          <cell r="B1859" t="str">
            <v>PINZA BACKHAUS TAMANO MEDIANO</v>
          </cell>
          <cell r="C1859">
            <v>300</v>
          </cell>
          <cell r="D1859">
            <v>16</v>
          </cell>
        </row>
        <row r="1860">
          <cell r="A1860" t="str">
            <v>02201974</v>
          </cell>
          <cell r="B1860" t="str">
            <v>PINZA BACKHAUS TAMANO MEDIANO</v>
          </cell>
          <cell r="C1860">
            <v>30000</v>
          </cell>
          <cell r="D1860">
            <v>16</v>
          </cell>
        </row>
        <row r="1861">
          <cell r="A1861" t="str">
            <v>02201974</v>
          </cell>
          <cell r="B1861" t="str">
            <v>PINZA BACKHAUS TAMANO MEDIANO</v>
          </cell>
          <cell r="C1861">
            <v>30000</v>
          </cell>
          <cell r="D1861">
            <v>16</v>
          </cell>
        </row>
        <row r="1862">
          <cell r="A1862" t="str">
            <v>02201975</v>
          </cell>
          <cell r="B1862" t="str">
            <v>PINZA BARRAQUER (COLIBRI) PARA IRIS Y</v>
          </cell>
          <cell r="C1862">
            <v>1820</v>
          </cell>
          <cell r="D1862">
            <v>16</v>
          </cell>
        </row>
        <row r="1863">
          <cell r="A1863" t="str">
            <v>02201978</v>
          </cell>
          <cell r="B1863" t="str">
            <v>PINZA BONACCOLTO PARA ESTABISMO DE</v>
          </cell>
          <cell r="C1863">
            <v>102400</v>
          </cell>
          <cell r="D1863">
            <v>16</v>
          </cell>
        </row>
        <row r="1864">
          <cell r="A1864" t="str">
            <v>02201980</v>
          </cell>
          <cell r="B1864" t="str">
            <v>PINZA BOZZEMAN CURACION UTERINACURVA</v>
          </cell>
          <cell r="C1864">
            <v>670</v>
          </cell>
          <cell r="D1864">
            <v>16</v>
          </cell>
        </row>
        <row r="1865">
          <cell r="A1865" t="str">
            <v>02201980</v>
          </cell>
          <cell r="B1865" t="str">
            <v>PINZA BOZZEMAN CURACION UTERINACURVA</v>
          </cell>
          <cell r="C1865">
            <v>67000</v>
          </cell>
          <cell r="D1865">
            <v>16</v>
          </cell>
        </row>
        <row r="1866">
          <cell r="A1866" t="str">
            <v>02201980</v>
          </cell>
          <cell r="B1866" t="str">
            <v>PINZA BOZZEMAN CURACION UTERINACURVA</v>
          </cell>
          <cell r="C1866">
            <v>67000</v>
          </cell>
          <cell r="D1866">
            <v>16</v>
          </cell>
        </row>
        <row r="1867">
          <cell r="A1867" t="str">
            <v>02201980</v>
          </cell>
          <cell r="B1867" t="str">
            <v>PINZA BOZZEMAN CURACION UTERINACURVA</v>
          </cell>
          <cell r="C1867">
            <v>67000</v>
          </cell>
          <cell r="D1867">
            <v>16</v>
          </cell>
        </row>
        <row r="1868">
          <cell r="A1868" t="str">
            <v>02201980</v>
          </cell>
          <cell r="B1868" t="str">
            <v>PINZA BOZZEMAN CURACION UTERINACURVA</v>
          </cell>
          <cell r="C1868">
            <v>67000</v>
          </cell>
          <cell r="D1868">
            <v>16</v>
          </cell>
        </row>
        <row r="1869">
          <cell r="A1869" t="str">
            <v>02201980</v>
          </cell>
          <cell r="B1869" t="str">
            <v>PINZA BOZZEMAN CURACION UTERINACURVA</v>
          </cell>
          <cell r="C1869">
            <v>67000</v>
          </cell>
          <cell r="D1869">
            <v>16</v>
          </cell>
        </row>
        <row r="1870">
          <cell r="A1870" t="str">
            <v>02201980</v>
          </cell>
          <cell r="B1870" t="str">
            <v>PINZA BOZZEMAN CURACION UTERINACURVA</v>
          </cell>
          <cell r="C1870">
            <v>67000</v>
          </cell>
          <cell r="D1870">
            <v>16</v>
          </cell>
        </row>
        <row r="1871">
          <cell r="A1871" t="str">
            <v>02201980</v>
          </cell>
          <cell r="B1871" t="str">
            <v>PINZA BOZZEMAN CURACION UTERINACURVA</v>
          </cell>
          <cell r="C1871">
            <v>67000</v>
          </cell>
          <cell r="D1871">
            <v>16</v>
          </cell>
        </row>
        <row r="1872">
          <cell r="A1872" t="str">
            <v>02201980</v>
          </cell>
          <cell r="B1872" t="str">
            <v>PINZA BOZZEMAN CURACION UTERINACURVA</v>
          </cell>
          <cell r="C1872">
            <v>67000</v>
          </cell>
          <cell r="D1872">
            <v>16</v>
          </cell>
        </row>
        <row r="1873">
          <cell r="A1873" t="str">
            <v>02201982</v>
          </cell>
          <cell r="B1873" t="str">
            <v>PINZA BOZZEMAN CURACION UTERINARECTA</v>
          </cell>
          <cell r="C1873">
            <v>64900</v>
          </cell>
          <cell r="D1873">
            <v>16</v>
          </cell>
        </row>
        <row r="1874">
          <cell r="A1874" t="str">
            <v>02201990</v>
          </cell>
          <cell r="B1874" t="str">
            <v>PINZA BRAUN PARA CUELLO UTERINO</v>
          </cell>
          <cell r="C1874">
            <v>56200</v>
          </cell>
          <cell r="D1874">
            <v>16</v>
          </cell>
        </row>
        <row r="1875">
          <cell r="A1875" t="str">
            <v>02202002</v>
          </cell>
          <cell r="B1875" t="str">
            <v>PINZA CAMPO BACKHAUS 13 CMS</v>
          </cell>
          <cell r="C1875">
            <v>30800</v>
          </cell>
          <cell r="D1875">
            <v>16</v>
          </cell>
        </row>
        <row r="1876">
          <cell r="A1876" t="str">
            <v>02202002</v>
          </cell>
          <cell r="B1876" t="str">
            <v>PINZA CAMPO BACKHAUS 13 CMS</v>
          </cell>
          <cell r="C1876">
            <v>30800</v>
          </cell>
          <cell r="D1876">
            <v>16</v>
          </cell>
        </row>
        <row r="1877">
          <cell r="A1877" t="str">
            <v>02202002</v>
          </cell>
          <cell r="B1877" t="str">
            <v>PINZA CAMPO BACKHAUS 13 CMS</v>
          </cell>
          <cell r="C1877">
            <v>30800</v>
          </cell>
          <cell r="D1877">
            <v>16</v>
          </cell>
        </row>
        <row r="1878">
          <cell r="A1878" t="str">
            <v>02202002</v>
          </cell>
          <cell r="B1878" t="str">
            <v>PINZA CAMPO BACKHAUS 13 CMS</v>
          </cell>
          <cell r="C1878">
            <v>30800</v>
          </cell>
          <cell r="D1878">
            <v>16</v>
          </cell>
        </row>
        <row r="1879">
          <cell r="A1879" t="str">
            <v>02202002</v>
          </cell>
          <cell r="B1879" t="str">
            <v>PINZA CAMPO BACKHAUS 13 CMS</v>
          </cell>
          <cell r="C1879">
            <v>30800</v>
          </cell>
          <cell r="D1879">
            <v>16</v>
          </cell>
        </row>
        <row r="1880">
          <cell r="A1880" t="str">
            <v>02202002</v>
          </cell>
          <cell r="B1880" t="str">
            <v>PINZA CAMPO BACKHAUS 13 CMS</v>
          </cell>
          <cell r="C1880">
            <v>30800</v>
          </cell>
          <cell r="D1880">
            <v>16</v>
          </cell>
        </row>
        <row r="1881">
          <cell r="A1881" t="str">
            <v>02202002</v>
          </cell>
          <cell r="B1881" t="str">
            <v>PINZA CAMPO BACKHAUS 13 CMS</v>
          </cell>
          <cell r="C1881">
            <v>30800</v>
          </cell>
          <cell r="D1881">
            <v>16</v>
          </cell>
        </row>
        <row r="1882">
          <cell r="A1882" t="str">
            <v>02202002</v>
          </cell>
          <cell r="B1882" t="str">
            <v>PINZA CAMPO BACKHAUS 13 CMS</v>
          </cell>
          <cell r="C1882">
            <v>30800</v>
          </cell>
          <cell r="D1882">
            <v>16</v>
          </cell>
        </row>
        <row r="1883">
          <cell r="A1883" t="str">
            <v>02202002</v>
          </cell>
          <cell r="B1883" t="str">
            <v>PINZA CAMPO BACKHAUS 13 CMS</v>
          </cell>
          <cell r="C1883">
            <v>30800</v>
          </cell>
          <cell r="D1883">
            <v>16</v>
          </cell>
        </row>
        <row r="1884">
          <cell r="A1884" t="str">
            <v>02202002</v>
          </cell>
          <cell r="B1884" t="str">
            <v>PINZA CAMPO BACKHAUS 13 CMS</v>
          </cell>
          <cell r="C1884">
            <v>30800</v>
          </cell>
          <cell r="D1884">
            <v>16</v>
          </cell>
        </row>
        <row r="1885">
          <cell r="A1885" t="str">
            <v>02202002</v>
          </cell>
          <cell r="B1885" t="str">
            <v>PINZA CAMPO BACKHAUS 13 CMS</v>
          </cell>
          <cell r="C1885">
            <v>30800</v>
          </cell>
          <cell r="D1885">
            <v>16</v>
          </cell>
        </row>
        <row r="1886">
          <cell r="A1886" t="str">
            <v>02202002</v>
          </cell>
          <cell r="B1886" t="str">
            <v>PINZA CAMPO BACKHAUS 13 CMS</v>
          </cell>
          <cell r="C1886">
            <v>30800</v>
          </cell>
          <cell r="D1886">
            <v>16</v>
          </cell>
        </row>
        <row r="1887">
          <cell r="A1887" t="str">
            <v>02202002</v>
          </cell>
          <cell r="B1887" t="str">
            <v>PINZA CAMPO BACKHAUS 13 CMS</v>
          </cell>
          <cell r="C1887">
            <v>30800</v>
          </cell>
          <cell r="D1887">
            <v>16</v>
          </cell>
        </row>
        <row r="1888">
          <cell r="A1888" t="str">
            <v>02202002</v>
          </cell>
          <cell r="B1888" t="str">
            <v>PINZA CAMPO BACKHAUS 13 CMS</v>
          </cell>
          <cell r="C1888">
            <v>30800</v>
          </cell>
          <cell r="D1888">
            <v>16</v>
          </cell>
        </row>
        <row r="1889">
          <cell r="A1889" t="str">
            <v>02202002</v>
          </cell>
          <cell r="B1889" t="str">
            <v>PINZA CAMPO BACKHAUS 13 CMS</v>
          </cell>
          <cell r="C1889">
            <v>30800</v>
          </cell>
          <cell r="D1889">
            <v>16</v>
          </cell>
        </row>
        <row r="1890">
          <cell r="A1890" t="str">
            <v>02202008</v>
          </cell>
          <cell r="B1890" t="str">
            <v>PINZA CAMPO JONES 9 CMS MARCA</v>
          </cell>
          <cell r="C1890">
            <v>21700</v>
          </cell>
          <cell r="D1890">
            <v>16</v>
          </cell>
        </row>
        <row r="1891">
          <cell r="A1891" t="str">
            <v>02202008</v>
          </cell>
          <cell r="B1891" t="str">
            <v>PINZA CAMPO JONES 9 CMS MARCA</v>
          </cell>
          <cell r="C1891">
            <v>21700</v>
          </cell>
          <cell r="D1891">
            <v>16</v>
          </cell>
        </row>
        <row r="1892">
          <cell r="A1892" t="str">
            <v>02202008</v>
          </cell>
          <cell r="B1892" t="str">
            <v>PINZA CAMPO JONES 9 CMS MARCA</v>
          </cell>
          <cell r="C1892">
            <v>21700</v>
          </cell>
          <cell r="D1892">
            <v>16</v>
          </cell>
        </row>
        <row r="1893">
          <cell r="A1893" t="str">
            <v>02202008</v>
          </cell>
          <cell r="B1893" t="str">
            <v>PINZA CAMPO JONES 9 CMS MARCA</v>
          </cell>
          <cell r="C1893">
            <v>21700</v>
          </cell>
          <cell r="D1893">
            <v>16</v>
          </cell>
        </row>
        <row r="1894">
          <cell r="A1894" t="str">
            <v>02202008</v>
          </cell>
          <cell r="B1894" t="str">
            <v>PINZA CAMPO JONES 9 CMS MARCA</v>
          </cell>
          <cell r="C1894">
            <v>21700</v>
          </cell>
          <cell r="D1894">
            <v>16</v>
          </cell>
        </row>
        <row r="1895">
          <cell r="A1895" t="str">
            <v>02202008</v>
          </cell>
          <cell r="B1895" t="str">
            <v>PINZA CAMPO JONES 9 CMS MARCA</v>
          </cell>
          <cell r="C1895">
            <v>21700</v>
          </cell>
          <cell r="D1895">
            <v>16</v>
          </cell>
        </row>
        <row r="1896">
          <cell r="A1896" t="str">
            <v>02202008</v>
          </cell>
          <cell r="B1896" t="str">
            <v>PINZA CAMPO JONES 9 CMS MARCA</v>
          </cell>
          <cell r="C1896">
            <v>21700</v>
          </cell>
          <cell r="D1896">
            <v>16</v>
          </cell>
        </row>
        <row r="1897">
          <cell r="A1897" t="str">
            <v>02202008</v>
          </cell>
          <cell r="B1897" t="str">
            <v>PINZA CAMPO JONES 9 CMS MARCA</v>
          </cell>
          <cell r="C1897">
            <v>21700</v>
          </cell>
          <cell r="D1897">
            <v>16</v>
          </cell>
        </row>
        <row r="1898">
          <cell r="A1898" t="str">
            <v>02202008</v>
          </cell>
          <cell r="B1898" t="str">
            <v>PINZA CAMPO JONES 9 CMS MARCA</v>
          </cell>
          <cell r="C1898">
            <v>21700</v>
          </cell>
          <cell r="D1898">
            <v>16</v>
          </cell>
        </row>
        <row r="1899">
          <cell r="A1899" t="str">
            <v>02202008</v>
          </cell>
          <cell r="B1899" t="str">
            <v>PINZA CAMPO JONES 9 CMS MARCA</v>
          </cell>
          <cell r="C1899">
            <v>21700</v>
          </cell>
          <cell r="D1899">
            <v>16</v>
          </cell>
        </row>
        <row r="1900">
          <cell r="A1900" t="str">
            <v>02202008</v>
          </cell>
          <cell r="B1900" t="str">
            <v>PINZA CAMPO JONES 9 CMS MARCA</v>
          </cell>
          <cell r="C1900">
            <v>21700</v>
          </cell>
          <cell r="D1900">
            <v>16</v>
          </cell>
        </row>
        <row r="1901">
          <cell r="A1901" t="str">
            <v>02202008</v>
          </cell>
          <cell r="B1901" t="str">
            <v>PINZA CAMPO JONES 9 CMS MARCA</v>
          </cell>
          <cell r="C1901">
            <v>21700</v>
          </cell>
          <cell r="D1901">
            <v>16</v>
          </cell>
        </row>
        <row r="1902">
          <cell r="A1902" t="str">
            <v>02202008</v>
          </cell>
          <cell r="B1902" t="str">
            <v>PINZA CAMPO JONES 9 CMS MARCA</v>
          </cell>
          <cell r="C1902">
            <v>21700</v>
          </cell>
          <cell r="D1902">
            <v>16</v>
          </cell>
        </row>
        <row r="1903">
          <cell r="A1903" t="str">
            <v>02202010</v>
          </cell>
          <cell r="B1903" t="str">
            <v>PINZA CORTA ANILLOS CON SIERRA CIRCULAR</v>
          </cell>
          <cell r="C1903">
            <v>97400</v>
          </cell>
          <cell r="D1903">
            <v>16</v>
          </cell>
        </row>
        <row r="1904">
          <cell r="A1904" t="str">
            <v>02202010-00</v>
          </cell>
          <cell r="B1904" t="str">
            <v>ACCESORIOS PARA PINZA CORTA ANILLOS</v>
          </cell>
          <cell r="C1904">
            <v>0</v>
          </cell>
          <cell r="D1904" t="str">
            <v>No</v>
          </cell>
        </row>
        <row r="1905">
          <cell r="A1905" t="str">
            <v>02202010-02</v>
          </cell>
          <cell r="B1905" t="str">
            <v>SIERRA DE REPUESTO PARA PINZA CORTA</v>
          </cell>
          <cell r="C1905">
            <v>13300</v>
          </cell>
          <cell r="D1905">
            <v>16</v>
          </cell>
        </row>
        <row r="1906">
          <cell r="A1906" t="str">
            <v>02202010-99</v>
          </cell>
          <cell r="B1906" t="str">
            <v>FIN  ACCESORIOS</v>
          </cell>
          <cell r="C1906">
            <v>0</v>
          </cell>
          <cell r="D1906" t="str">
            <v>No</v>
          </cell>
        </row>
        <row r="1907">
          <cell r="A1907" t="str">
            <v>02202014</v>
          </cell>
          <cell r="B1907" t="str">
            <v>PINZA DANDY CURVA HEMOSTATICA DE</v>
          </cell>
          <cell r="C1907">
            <v>32100</v>
          </cell>
          <cell r="D1907">
            <v>16</v>
          </cell>
        </row>
        <row r="1908">
          <cell r="A1908" t="str">
            <v>02202016</v>
          </cell>
          <cell r="B1908" t="str">
            <v>PINZA DANDY RECTA HEMOSTATICA DE</v>
          </cell>
          <cell r="C1908">
            <v>32100</v>
          </cell>
          <cell r="D1908">
            <v>16</v>
          </cell>
        </row>
        <row r="1909">
          <cell r="A1909" t="str">
            <v>02202018</v>
          </cell>
          <cell r="B1909" t="str">
            <v>PINZA DAVIS PARA ESTERILIZACION</v>
          </cell>
          <cell r="C1909">
            <v>33700</v>
          </cell>
          <cell r="D1909">
            <v>16</v>
          </cell>
        </row>
        <row r="1910">
          <cell r="A1910" t="str">
            <v>02202028</v>
          </cell>
          <cell r="B1910" t="str">
            <v>PINZA DISECCION ADSON MICRO SIN GARRA</v>
          </cell>
          <cell r="C1910">
            <v>28300</v>
          </cell>
          <cell r="D1910">
            <v>16</v>
          </cell>
        </row>
        <row r="1911">
          <cell r="A1911" t="str">
            <v>02202028</v>
          </cell>
          <cell r="B1911" t="str">
            <v>PINZA DISECCION ADSON MICRO SIN GARRA</v>
          </cell>
          <cell r="C1911">
            <v>28300</v>
          </cell>
          <cell r="D1911">
            <v>16</v>
          </cell>
        </row>
        <row r="1912">
          <cell r="A1912" t="str">
            <v>02202028</v>
          </cell>
          <cell r="B1912" t="str">
            <v>PINZA DISECCION ADSON MICRO SIN GARRA</v>
          </cell>
          <cell r="C1912">
            <v>28300</v>
          </cell>
          <cell r="D1912">
            <v>16</v>
          </cell>
        </row>
        <row r="1913">
          <cell r="A1913" t="str">
            <v>02202028</v>
          </cell>
          <cell r="B1913" t="str">
            <v>PINZA DISECCION ADSON MICRO SIN GARRA</v>
          </cell>
          <cell r="C1913">
            <v>28300</v>
          </cell>
          <cell r="D1913">
            <v>16</v>
          </cell>
        </row>
        <row r="1914">
          <cell r="A1914" t="str">
            <v>02202028</v>
          </cell>
          <cell r="B1914" t="str">
            <v>PINZA DISECCION ADSON MICRO SIN GARRA</v>
          </cell>
          <cell r="C1914">
            <v>28300</v>
          </cell>
          <cell r="D1914">
            <v>16</v>
          </cell>
        </row>
        <row r="1915">
          <cell r="A1915" t="str">
            <v>02202029</v>
          </cell>
          <cell r="B1915" t="str">
            <v>PINZA DISECCION ADSON MICRO CON GARRA</v>
          </cell>
          <cell r="C1915">
            <v>31600</v>
          </cell>
          <cell r="D1915">
            <v>16</v>
          </cell>
        </row>
        <row r="1916">
          <cell r="A1916" t="str">
            <v>02202029</v>
          </cell>
          <cell r="B1916" t="str">
            <v>PINZA DISECCION ADSON MICRO CON GARRA</v>
          </cell>
          <cell r="C1916">
            <v>31600</v>
          </cell>
          <cell r="D1916">
            <v>16</v>
          </cell>
        </row>
        <row r="1917">
          <cell r="A1917" t="str">
            <v>02202029</v>
          </cell>
          <cell r="B1917" t="str">
            <v>PINZA DISECCION ADSON MICRO CON GARRA</v>
          </cell>
          <cell r="C1917">
            <v>31600</v>
          </cell>
          <cell r="D1917">
            <v>16</v>
          </cell>
        </row>
        <row r="1918">
          <cell r="A1918" t="str">
            <v>02202029</v>
          </cell>
          <cell r="B1918" t="str">
            <v>PINZA DISECCION ADSON MICRO CON GARRA</v>
          </cell>
          <cell r="C1918">
            <v>31600</v>
          </cell>
          <cell r="D1918">
            <v>16</v>
          </cell>
        </row>
        <row r="1919">
          <cell r="A1919" t="str">
            <v>02202029</v>
          </cell>
          <cell r="B1919" t="str">
            <v>PINZA DISECCION ADSON MICRO CON GARRA</v>
          </cell>
          <cell r="C1919">
            <v>31600</v>
          </cell>
          <cell r="D1919">
            <v>16</v>
          </cell>
        </row>
        <row r="1920">
          <cell r="A1920" t="str">
            <v>02202030</v>
          </cell>
          <cell r="B1920" t="str">
            <v>PINZA DISECCION ADSON -BROWN 7X7 DIENTES</v>
          </cell>
          <cell r="C1920">
            <v>42900</v>
          </cell>
          <cell r="D1920">
            <v>16</v>
          </cell>
        </row>
        <row r="1921">
          <cell r="A1921" t="str">
            <v>02202036</v>
          </cell>
          <cell r="B1921" t="str">
            <v>PINZA DISECCION COLLIN -DUVAL AGARRE</v>
          </cell>
          <cell r="C1921">
            <v>73200</v>
          </cell>
          <cell r="D1921">
            <v>16</v>
          </cell>
        </row>
        <row r="1922">
          <cell r="A1922" t="str">
            <v>02202037</v>
          </cell>
          <cell r="B1922" t="str">
            <v>PINZA DISECCION CON GARRA DELGADA DE</v>
          </cell>
          <cell r="C1922">
            <v>11700</v>
          </cell>
          <cell r="D1922">
            <v>16</v>
          </cell>
        </row>
        <row r="1923">
          <cell r="A1923" t="str">
            <v>02202037</v>
          </cell>
          <cell r="B1923" t="str">
            <v>PINZA DISECCION CON GARRA DELGADA DE</v>
          </cell>
          <cell r="C1923">
            <v>11700</v>
          </cell>
          <cell r="D1923">
            <v>16</v>
          </cell>
        </row>
        <row r="1924">
          <cell r="A1924" t="str">
            <v>02202037-02</v>
          </cell>
          <cell r="B1924" t="str">
            <v>PINZA DISECCION CON GARRA ESTRECHA</v>
          </cell>
          <cell r="C1924">
            <v>14200</v>
          </cell>
          <cell r="D1924">
            <v>16</v>
          </cell>
        </row>
        <row r="1925">
          <cell r="A1925" t="str">
            <v>02202037-02</v>
          </cell>
          <cell r="B1925" t="str">
            <v>PINZA DISECCION CON GARRA ESTRECHA</v>
          </cell>
          <cell r="C1925">
            <v>14200</v>
          </cell>
          <cell r="D1925">
            <v>16</v>
          </cell>
        </row>
        <row r="1926">
          <cell r="A1926" t="str">
            <v>02202037-02</v>
          </cell>
          <cell r="B1926" t="str">
            <v>PINZA DISECCION CON GARRA ESTRECHA</v>
          </cell>
          <cell r="C1926">
            <v>14200</v>
          </cell>
          <cell r="D1926">
            <v>16</v>
          </cell>
        </row>
        <row r="1927">
          <cell r="A1927" t="str">
            <v>02202037-02</v>
          </cell>
          <cell r="B1927" t="str">
            <v>PINZA DISECCION CON GARRA ESTRECHA</v>
          </cell>
          <cell r="C1927">
            <v>14200</v>
          </cell>
          <cell r="D1927">
            <v>16</v>
          </cell>
        </row>
        <row r="1928">
          <cell r="A1928" t="str">
            <v>02202038</v>
          </cell>
          <cell r="B1928" t="str">
            <v>PINZA DISECCION CON GARRA 14.5 CMS</v>
          </cell>
          <cell r="C1928">
            <v>12500</v>
          </cell>
          <cell r="D1928">
            <v>16</v>
          </cell>
        </row>
        <row r="1929">
          <cell r="A1929" t="str">
            <v>02202038</v>
          </cell>
          <cell r="B1929" t="str">
            <v>PINZA DISECCION CON GARRA 14.5 CMS</v>
          </cell>
          <cell r="C1929">
            <v>12500</v>
          </cell>
          <cell r="D1929">
            <v>16</v>
          </cell>
        </row>
        <row r="1930">
          <cell r="A1930" t="str">
            <v>02202038</v>
          </cell>
          <cell r="B1930" t="str">
            <v>PINZA DISECCION CON GARRA 14.5 CMS</v>
          </cell>
          <cell r="C1930">
            <v>12500</v>
          </cell>
          <cell r="D1930">
            <v>16</v>
          </cell>
        </row>
        <row r="1931">
          <cell r="A1931" t="str">
            <v>02202038</v>
          </cell>
          <cell r="B1931" t="str">
            <v>PINZA DISECCION CON GARRA 14.5 CMS</v>
          </cell>
          <cell r="C1931">
            <v>12500</v>
          </cell>
          <cell r="D1931">
            <v>16</v>
          </cell>
        </row>
        <row r="1932">
          <cell r="A1932" t="str">
            <v>02202038</v>
          </cell>
          <cell r="B1932" t="str">
            <v>PINZA DISECCION CON GARRA 14.5 CMS</v>
          </cell>
          <cell r="C1932">
            <v>12500</v>
          </cell>
          <cell r="D1932">
            <v>16</v>
          </cell>
        </row>
        <row r="1933">
          <cell r="A1933" t="str">
            <v>02202038</v>
          </cell>
          <cell r="B1933" t="str">
            <v>PINZA DISECCION CON GARRA 14.5 CMS</v>
          </cell>
          <cell r="C1933">
            <v>12500</v>
          </cell>
          <cell r="D1933">
            <v>16</v>
          </cell>
        </row>
        <row r="1934">
          <cell r="A1934" t="str">
            <v>02202038</v>
          </cell>
          <cell r="B1934" t="str">
            <v>PINZA DISECCION CON GARRA 14.5 CMS</v>
          </cell>
          <cell r="C1934">
            <v>12500</v>
          </cell>
          <cell r="D1934">
            <v>16</v>
          </cell>
        </row>
        <row r="1935">
          <cell r="A1935" t="str">
            <v>02202038</v>
          </cell>
          <cell r="B1935" t="str">
            <v>PINZA DISECCION CON GARRA 14.5 CMS</v>
          </cell>
          <cell r="C1935">
            <v>12500</v>
          </cell>
          <cell r="D1935">
            <v>16</v>
          </cell>
        </row>
        <row r="1936">
          <cell r="A1936" t="str">
            <v>02202038</v>
          </cell>
          <cell r="B1936" t="str">
            <v>PINZA DISECCION CON GARRA 14.5 CMS</v>
          </cell>
          <cell r="C1936">
            <v>12500</v>
          </cell>
          <cell r="D1936">
            <v>16</v>
          </cell>
        </row>
        <row r="1937">
          <cell r="A1937" t="str">
            <v>02202038</v>
          </cell>
          <cell r="B1937" t="str">
            <v>PINZA DISECCION CON GARRA 14.5 CMS</v>
          </cell>
          <cell r="C1937">
            <v>12500</v>
          </cell>
          <cell r="D1937">
            <v>16</v>
          </cell>
        </row>
        <row r="1938">
          <cell r="A1938" t="str">
            <v>02202038</v>
          </cell>
          <cell r="B1938" t="str">
            <v>PINZA DISECCION CON GARRA 14.5 CMS</v>
          </cell>
          <cell r="C1938">
            <v>12500</v>
          </cell>
          <cell r="D1938">
            <v>16</v>
          </cell>
        </row>
        <row r="1939">
          <cell r="A1939" t="str">
            <v>02202038</v>
          </cell>
          <cell r="B1939" t="str">
            <v>PINZA DISECCION CON GARRA 14.5 CMS</v>
          </cell>
          <cell r="C1939">
            <v>12500</v>
          </cell>
          <cell r="D1939">
            <v>16</v>
          </cell>
        </row>
        <row r="1940">
          <cell r="A1940" t="str">
            <v>02202038</v>
          </cell>
          <cell r="B1940" t="str">
            <v>PINZA DISECCION CON GARRA 14.5 CMS</v>
          </cell>
          <cell r="C1940">
            <v>12500</v>
          </cell>
          <cell r="D1940">
            <v>16</v>
          </cell>
        </row>
        <row r="1941">
          <cell r="A1941" t="str">
            <v>02202038</v>
          </cell>
          <cell r="B1941" t="str">
            <v>PINZA DISECCION CON GARRA 14.5 CMS</v>
          </cell>
          <cell r="C1941">
            <v>12500</v>
          </cell>
          <cell r="D1941">
            <v>16</v>
          </cell>
        </row>
        <row r="1942">
          <cell r="A1942" t="str">
            <v>02202038</v>
          </cell>
          <cell r="B1942" t="str">
            <v>PINZA DISECCION CON GARRA 14.5 CMS</v>
          </cell>
          <cell r="C1942">
            <v>12500</v>
          </cell>
          <cell r="D1942">
            <v>16</v>
          </cell>
        </row>
        <row r="1943">
          <cell r="A1943" t="str">
            <v>02202038</v>
          </cell>
          <cell r="B1943" t="str">
            <v>PINZA DISECCION CON GARRA 14.5 CMS</v>
          </cell>
          <cell r="C1943">
            <v>12500</v>
          </cell>
          <cell r="D1943">
            <v>16</v>
          </cell>
        </row>
        <row r="1944">
          <cell r="A1944" t="str">
            <v>02202038</v>
          </cell>
          <cell r="B1944" t="str">
            <v>PINZA DISECCION CON GARRA 14.5 CMS</v>
          </cell>
          <cell r="C1944">
            <v>12500</v>
          </cell>
          <cell r="D1944">
            <v>16</v>
          </cell>
        </row>
        <row r="1945">
          <cell r="A1945" t="str">
            <v>02202038</v>
          </cell>
          <cell r="B1945" t="str">
            <v>PINZA DISECCION CON GARRA 14.5 CMS</v>
          </cell>
          <cell r="C1945">
            <v>12500</v>
          </cell>
          <cell r="D1945">
            <v>16</v>
          </cell>
        </row>
        <row r="1946">
          <cell r="A1946" t="str">
            <v>02202038</v>
          </cell>
          <cell r="B1946" t="str">
            <v>PINZA DISECCION CON GARRA 14.5 CMS</v>
          </cell>
          <cell r="C1946">
            <v>12500</v>
          </cell>
          <cell r="D1946">
            <v>16</v>
          </cell>
        </row>
        <row r="1947">
          <cell r="A1947" t="str">
            <v>02202038</v>
          </cell>
          <cell r="B1947" t="str">
            <v>PINZA DISECCION CON GARRA 14.5 CMS</v>
          </cell>
          <cell r="C1947">
            <v>12500</v>
          </cell>
          <cell r="D1947">
            <v>16</v>
          </cell>
        </row>
        <row r="1948">
          <cell r="A1948" t="str">
            <v>02202038</v>
          </cell>
          <cell r="B1948" t="str">
            <v>PINZA DISECCION CON GARRA 14.5 CMS</v>
          </cell>
          <cell r="C1948">
            <v>12500</v>
          </cell>
          <cell r="D1948">
            <v>16</v>
          </cell>
        </row>
        <row r="1949">
          <cell r="A1949" t="str">
            <v>02202039</v>
          </cell>
          <cell r="B1949" t="str">
            <v>PINZA DISECCION SIN GARRA DELGADA DE</v>
          </cell>
          <cell r="C1949">
            <v>10800</v>
          </cell>
          <cell r="D1949">
            <v>16</v>
          </cell>
        </row>
        <row r="1950">
          <cell r="A1950" t="str">
            <v>02202039</v>
          </cell>
          <cell r="B1950" t="str">
            <v>PINZA DISECCION SIN GARRA DELGADA DE</v>
          </cell>
          <cell r="C1950">
            <v>10800</v>
          </cell>
          <cell r="D1950">
            <v>16</v>
          </cell>
        </row>
        <row r="1951">
          <cell r="A1951" t="str">
            <v>02202039-02</v>
          </cell>
          <cell r="B1951" t="str">
            <v>PINZA DISECCION SIN GARRA ESTRECHA</v>
          </cell>
          <cell r="C1951">
            <v>11200</v>
          </cell>
          <cell r="D1951">
            <v>16</v>
          </cell>
        </row>
        <row r="1952">
          <cell r="A1952" t="str">
            <v>02202039-02</v>
          </cell>
          <cell r="B1952" t="str">
            <v>PINZA DISECCION SIN GARRA ESTRECHA</v>
          </cell>
          <cell r="C1952">
            <v>11200</v>
          </cell>
          <cell r="D1952">
            <v>16</v>
          </cell>
        </row>
        <row r="1953">
          <cell r="A1953" t="str">
            <v>02202039-02</v>
          </cell>
          <cell r="B1953" t="str">
            <v>PINZA DISECCION SIN GARRA ESTRECHA</v>
          </cell>
          <cell r="C1953">
            <v>11200</v>
          </cell>
          <cell r="D1953">
            <v>16</v>
          </cell>
        </row>
        <row r="1954">
          <cell r="A1954" t="str">
            <v>02202039-02</v>
          </cell>
          <cell r="B1954" t="str">
            <v>PINZA DISECCION SIN GARRA ESTRECHA</v>
          </cell>
          <cell r="C1954">
            <v>11200</v>
          </cell>
          <cell r="D1954">
            <v>16</v>
          </cell>
        </row>
        <row r="1955">
          <cell r="A1955" t="str">
            <v>02202040</v>
          </cell>
          <cell r="B1955" t="str">
            <v>PINZA DISECCION SIN GARRA 14.5 CMS</v>
          </cell>
          <cell r="C1955">
            <v>11700</v>
          </cell>
          <cell r="D1955">
            <v>16</v>
          </cell>
        </row>
        <row r="1956">
          <cell r="A1956" t="str">
            <v>02202040</v>
          </cell>
          <cell r="B1956" t="str">
            <v>PINZA DISECCION SIN GARRA 14.5 CMS</v>
          </cell>
          <cell r="C1956">
            <v>11700</v>
          </cell>
          <cell r="D1956">
            <v>16</v>
          </cell>
        </row>
        <row r="1957">
          <cell r="A1957" t="str">
            <v>02202040</v>
          </cell>
          <cell r="B1957" t="str">
            <v>PINZA DISECCION SIN GARRA 14.5 CMS</v>
          </cell>
          <cell r="C1957">
            <v>11700</v>
          </cell>
          <cell r="D1957">
            <v>16</v>
          </cell>
        </row>
        <row r="1958">
          <cell r="A1958" t="str">
            <v>02202040</v>
          </cell>
          <cell r="B1958" t="str">
            <v>PINZA DISECCION SIN GARRA 14.5 CMS</v>
          </cell>
          <cell r="C1958">
            <v>11700</v>
          </cell>
          <cell r="D1958">
            <v>16</v>
          </cell>
        </row>
        <row r="1959">
          <cell r="A1959" t="str">
            <v>02202040</v>
          </cell>
          <cell r="B1959" t="str">
            <v>PINZA DISECCION SIN GARRA 14.5 CMS</v>
          </cell>
          <cell r="C1959">
            <v>11700</v>
          </cell>
          <cell r="D1959">
            <v>16</v>
          </cell>
        </row>
        <row r="1960">
          <cell r="A1960" t="str">
            <v>02202040</v>
          </cell>
          <cell r="B1960" t="str">
            <v>PINZA DISECCION SIN GARRA 14.5 CMS</v>
          </cell>
          <cell r="C1960">
            <v>11700</v>
          </cell>
          <cell r="D1960">
            <v>16</v>
          </cell>
        </row>
        <row r="1961">
          <cell r="A1961" t="str">
            <v>02202040</v>
          </cell>
          <cell r="B1961" t="str">
            <v>PINZA DISECCION SIN GARRA 14.5 CMS</v>
          </cell>
          <cell r="C1961">
            <v>11700</v>
          </cell>
          <cell r="D1961">
            <v>16</v>
          </cell>
        </row>
        <row r="1962">
          <cell r="A1962" t="str">
            <v>02202040</v>
          </cell>
          <cell r="B1962" t="str">
            <v>PINZA DISECCION SIN GARRA 14.5 CMS</v>
          </cell>
          <cell r="C1962">
            <v>11700</v>
          </cell>
          <cell r="D1962">
            <v>16</v>
          </cell>
        </row>
        <row r="1963">
          <cell r="A1963" t="str">
            <v>02202040</v>
          </cell>
          <cell r="B1963" t="str">
            <v>PINZA DISECCION SIN GARRA 14.5 CMS</v>
          </cell>
          <cell r="C1963">
            <v>11700</v>
          </cell>
          <cell r="D1963">
            <v>16</v>
          </cell>
        </row>
        <row r="1964">
          <cell r="A1964" t="str">
            <v>02202040</v>
          </cell>
          <cell r="B1964" t="str">
            <v>PINZA DISECCION SIN GARRA 14.5 CMS</v>
          </cell>
          <cell r="C1964">
            <v>11700</v>
          </cell>
          <cell r="D1964">
            <v>16</v>
          </cell>
        </row>
        <row r="1965">
          <cell r="A1965" t="str">
            <v>02202040</v>
          </cell>
          <cell r="B1965" t="str">
            <v>PINZA DISECCION SIN GARRA 14.5 CMS</v>
          </cell>
          <cell r="C1965">
            <v>11700</v>
          </cell>
          <cell r="D1965">
            <v>16</v>
          </cell>
        </row>
        <row r="1966">
          <cell r="A1966" t="str">
            <v>02202040</v>
          </cell>
          <cell r="B1966" t="str">
            <v>PINZA DISECCION SIN GARRA 14.5 CMS</v>
          </cell>
          <cell r="C1966">
            <v>11700</v>
          </cell>
          <cell r="D1966">
            <v>16</v>
          </cell>
        </row>
        <row r="1967">
          <cell r="A1967" t="str">
            <v>02202040</v>
          </cell>
          <cell r="B1967" t="str">
            <v>PINZA DISECCION SIN GARRA 14.5 CMS</v>
          </cell>
          <cell r="C1967">
            <v>11700</v>
          </cell>
          <cell r="D1967">
            <v>16</v>
          </cell>
        </row>
        <row r="1968">
          <cell r="A1968" t="str">
            <v>02202040</v>
          </cell>
          <cell r="B1968" t="str">
            <v>PINZA DISECCION SIN GARRA 14.5 CMS</v>
          </cell>
          <cell r="C1968">
            <v>11700</v>
          </cell>
          <cell r="D1968">
            <v>16</v>
          </cell>
        </row>
        <row r="1969">
          <cell r="A1969" t="str">
            <v>02202040</v>
          </cell>
          <cell r="B1969" t="str">
            <v>PINZA DISECCION SIN GARRA 14.5 CMS</v>
          </cell>
          <cell r="C1969">
            <v>11700</v>
          </cell>
          <cell r="D1969">
            <v>16</v>
          </cell>
        </row>
        <row r="1970">
          <cell r="A1970" t="str">
            <v>02202040</v>
          </cell>
          <cell r="B1970" t="str">
            <v>PINZA DISECCION SIN GARRA 14.5 CMS</v>
          </cell>
          <cell r="C1970">
            <v>11700</v>
          </cell>
          <cell r="D1970">
            <v>16</v>
          </cell>
        </row>
        <row r="1971">
          <cell r="A1971" t="str">
            <v>02202040</v>
          </cell>
          <cell r="B1971" t="str">
            <v>PINZA DISECCION SIN GARRA 14.5 CMS</v>
          </cell>
          <cell r="C1971">
            <v>11700</v>
          </cell>
          <cell r="D1971">
            <v>16</v>
          </cell>
        </row>
        <row r="1972">
          <cell r="A1972" t="str">
            <v>02202040</v>
          </cell>
          <cell r="B1972" t="str">
            <v>PINZA DISECCION SIN GARRA 14.5 CMS</v>
          </cell>
          <cell r="C1972">
            <v>11700</v>
          </cell>
          <cell r="D1972">
            <v>16</v>
          </cell>
        </row>
        <row r="1973">
          <cell r="A1973" t="str">
            <v>02202040</v>
          </cell>
          <cell r="B1973" t="str">
            <v>PINZA DISECCION SIN GARRA 14.5 CMS</v>
          </cell>
          <cell r="C1973">
            <v>11700</v>
          </cell>
          <cell r="D1973">
            <v>16</v>
          </cell>
        </row>
        <row r="1974">
          <cell r="A1974" t="str">
            <v>02202040</v>
          </cell>
          <cell r="B1974" t="str">
            <v>PINZA DISECCION SIN GARRA 14.5 CMS</v>
          </cell>
          <cell r="C1974">
            <v>11700</v>
          </cell>
          <cell r="D1974">
            <v>16</v>
          </cell>
        </row>
        <row r="1975">
          <cell r="A1975" t="str">
            <v>02202040</v>
          </cell>
          <cell r="B1975" t="str">
            <v>PINZA DISECCION SIN GARRA 14.5 CMS</v>
          </cell>
          <cell r="C1975">
            <v>11700</v>
          </cell>
          <cell r="D1975">
            <v>16</v>
          </cell>
        </row>
        <row r="1976">
          <cell r="A1976" t="str">
            <v>02202041</v>
          </cell>
          <cell r="B1976" t="str">
            <v>PINZA DISECCION ESTRECHA 1X2 DIENTES</v>
          </cell>
          <cell r="C1976">
            <v>16300</v>
          </cell>
          <cell r="D1976">
            <v>16</v>
          </cell>
        </row>
        <row r="1977">
          <cell r="A1977" t="str">
            <v>02202044</v>
          </cell>
          <cell r="B1977" t="str">
            <v>PINZA DE DISECCION CON GARRA 18 CMS</v>
          </cell>
          <cell r="C1977">
            <v>17900</v>
          </cell>
          <cell r="D1977">
            <v>16</v>
          </cell>
        </row>
        <row r="1978">
          <cell r="A1978" t="str">
            <v>02202044</v>
          </cell>
          <cell r="B1978" t="str">
            <v>PINZA DE DISECCION CON GARRA 18 CMS</v>
          </cell>
          <cell r="C1978">
            <v>17900</v>
          </cell>
          <cell r="D1978">
            <v>16</v>
          </cell>
        </row>
        <row r="1979">
          <cell r="A1979" t="str">
            <v>02202045</v>
          </cell>
          <cell r="B1979" t="str">
            <v>PINZA DE DISECCION SIN GARRA 18 CMS</v>
          </cell>
          <cell r="C1979">
            <v>17500</v>
          </cell>
          <cell r="D1979">
            <v>16</v>
          </cell>
        </row>
        <row r="1980">
          <cell r="A1980" t="str">
            <v>02202045</v>
          </cell>
          <cell r="B1980" t="str">
            <v>PINZA DE DISECCION SIN GARRA 18 CMS</v>
          </cell>
          <cell r="C1980">
            <v>17500</v>
          </cell>
          <cell r="D1980">
            <v>16</v>
          </cell>
        </row>
        <row r="1981">
          <cell r="A1981" t="str">
            <v>02202045</v>
          </cell>
          <cell r="B1981" t="str">
            <v>PINZA DE DISECCION SIN GARRA 18 CMS</v>
          </cell>
          <cell r="C1981">
            <v>17500</v>
          </cell>
          <cell r="D1981">
            <v>16</v>
          </cell>
        </row>
        <row r="1982">
          <cell r="A1982" t="str">
            <v>02202045</v>
          </cell>
          <cell r="B1982" t="str">
            <v>PINZA DE DISECCION SIN GARRA 18 CMS</v>
          </cell>
          <cell r="C1982">
            <v>17500</v>
          </cell>
          <cell r="D1982">
            <v>16</v>
          </cell>
        </row>
        <row r="1983">
          <cell r="A1983" t="str">
            <v>02202045</v>
          </cell>
          <cell r="B1983" t="str">
            <v>PINZA DE DISECCION SIN GARRA 18 CMS</v>
          </cell>
          <cell r="C1983">
            <v>17500</v>
          </cell>
          <cell r="D1983">
            <v>16</v>
          </cell>
        </row>
        <row r="1984">
          <cell r="A1984" t="str">
            <v>02202045</v>
          </cell>
          <cell r="B1984" t="str">
            <v>PINZA DE DISECCION SIN GARRA 18 CMS</v>
          </cell>
          <cell r="C1984">
            <v>17500</v>
          </cell>
          <cell r="D1984">
            <v>16</v>
          </cell>
        </row>
        <row r="1985">
          <cell r="A1985" t="str">
            <v>02202045</v>
          </cell>
          <cell r="B1985" t="str">
            <v>PINZA DE DISECCION SIN GARRA 18 CMS</v>
          </cell>
          <cell r="C1985">
            <v>17500</v>
          </cell>
          <cell r="D1985">
            <v>16</v>
          </cell>
        </row>
        <row r="1986">
          <cell r="A1986" t="str">
            <v>02202045</v>
          </cell>
          <cell r="B1986" t="str">
            <v>PINZA DE DISECCION SIN GARRA 18 CMS</v>
          </cell>
          <cell r="C1986">
            <v>17500</v>
          </cell>
          <cell r="D1986">
            <v>16</v>
          </cell>
        </row>
        <row r="1987">
          <cell r="A1987" t="str">
            <v>02202045</v>
          </cell>
          <cell r="B1987" t="str">
            <v>PINZA DE DISECCION SIN GARRA 18 CMS</v>
          </cell>
          <cell r="C1987">
            <v>17500</v>
          </cell>
          <cell r="D1987">
            <v>16</v>
          </cell>
        </row>
        <row r="1988">
          <cell r="A1988" t="str">
            <v>02202045</v>
          </cell>
          <cell r="B1988" t="str">
            <v>PINZA DE DISECCION SIN GARRA 18 CMS</v>
          </cell>
          <cell r="C1988">
            <v>17500</v>
          </cell>
          <cell r="D1988">
            <v>16</v>
          </cell>
        </row>
        <row r="1989">
          <cell r="A1989" t="str">
            <v>02202050</v>
          </cell>
          <cell r="B1989" t="str">
            <v>PINZA DE DISECCION CON GARRA 20 CMS</v>
          </cell>
          <cell r="C1989">
            <v>20400</v>
          </cell>
          <cell r="D1989">
            <v>16</v>
          </cell>
        </row>
        <row r="1990">
          <cell r="A1990" t="str">
            <v>02202052</v>
          </cell>
          <cell r="B1990" t="str">
            <v>PINZA DE DISECCION SIN GARRA 20 CMS</v>
          </cell>
          <cell r="C1990">
            <v>200</v>
          </cell>
          <cell r="D1990">
            <v>16</v>
          </cell>
        </row>
        <row r="1991">
          <cell r="A1991" t="str">
            <v>02202052</v>
          </cell>
          <cell r="B1991" t="str">
            <v>PINZA DE DISECCION SIN GARRA 20 CMS</v>
          </cell>
          <cell r="C1991">
            <v>20000</v>
          </cell>
          <cell r="D1991">
            <v>16</v>
          </cell>
        </row>
        <row r="1992">
          <cell r="A1992" t="str">
            <v>02202052</v>
          </cell>
          <cell r="B1992" t="str">
            <v>PINZA DE DISECCION SIN GARRA 20 CMS</v>
          </cell>
          <cell r="C1992">
            <v>20000</v>
          </cell>
          <cell r="D1992">
            <v>16</v>
          </cell>
        </row>
        <row r="1993">
          <cell r="A1993" t="str">
            <v>02202057</v>
          </cell>
          <cell r="B1993" t="str">
            <v>PINZA DE DISECCION SIN GARRA LARGA</v>
          </cell>
          <cell r="C1993">
            <v>25800</v>
          </cell>
          <cell r="D1993">
            <v>16</v>
          </cell>
        </row>
        <row r="1994">
          <cell r="A1994" t="str">
            <v>02202057</v>
          </cell>
          <cell r="B1994" t="str">
            <v>PINZA DE DISECCION SIN GARRA LARGA</v>
          </cell>
          <cell r="C1994">
            <v>25800</v>
          </cell>
          <cell r="D1994">
            <v>16</v>
          </cell>
        </row>
        <row r="1995">
          <cell r="A1995" t="str">
            <v>02202060</v>
          </cell>
          <cell r="B1995" t="str">
            <v>PINZA DE DISECCION CUSHING DELGADA</v>
          </cell>
          <cell r="C1995">
            <v>24200</v>
          </cell>
          <cell r="D1995">
            <v>16</v>
          </cell>
        </row>
        <row r="1996">
          <cell r="A1996" t="str">
            <v>02202060</v>
          </cell>
          <cell r="B1996" t="str">
            <v>PINZA DE DISECCION CUSHING DELGADA</v>
          </cell>
          <cell r="C1996">
            <v>24200</v>
          </cell>
          <cell r="D1996">
            <v>16</v>
          </cell>
        </row>
        <row r="1997">
          <cell r="A1997" t="str">
            <v>02202060</v>
          </cell>
          <cell r="B1997" t="str">
            <v>PINZA DE DISECCION CUSHING DELGADA</v>
          </cell>
          <cell r="C1997">
            <v>24200</v>
          </cell>
          <cell r="D1997">
            <v>16</v>
          </cell>
        </row>
        <row r="1998">
          <cell r="A1998" t="str">
            <v>02202062</v>
          </cell>
          <cell r="B1998" t="str">
            <v>PINZA DE DISECCION CUSHING DELGADA</v>
          </cell>
          <cell r="C1998">
            <v>25400</v>
          </cell>
          <cell r="D1998">
            <v>16</v>
          </cell>
        </row>
        <row r="1999">
          <cell r="A1999" t="str">
            <v>02202066</v>
          </cell>
          <cell r="B1999" t="str">
            <v>PINZA DE DISECCION DE BAKEY ESTRIADO</v>
          </cell>
          <cell r="C1999">
            <v>109500</v>
          </cell>
          <cell r="D1999">
            <v>16</v>
          </cell>
        </row>
        <row r="2000">
          <cell r="A2000" t="str">
            <v>02202066</v>
          </cell>
          <cell r="B2000" t="str">
            <v>PINZA DE DISECCION DE BAKEY ESTRIADO</v>
          </cell>
          <cell r="C2000">
            <v>109500</v>
          </cell>
          <cell r="D2000">
            <v>16</v>
          </cell>
        </row>
        <row r="2001">
          <cell r="A2001" t="str">
            <v>02202066</v>
          </cell>
          <cell r="B2001" t="str">
            <v>PINZA DE DISECCION DE BAKEY ESTRIADO</v>
          </cell>
          <cell r="C2001">
            <v>109500</v>
          </cell>
          <cell r="D2001">
            <v>16</v>
          </cell>
        </row>
        <row r="2002">
          <cell r="A2002" t="str">
            <v>02202068</v>
          </cell>
          <cell r="B2002" t="str">
            <v>PINZA DE DISECCION DE BAKEY ESTRIADO</v>
          </cell>
          <cell r="C2002">
            <v>120700</v>
          </cell>
          <cell r="D2002">
            <v>16</v>
          </cell>
        </row>
        <row r="2003">
          <cell r="A2003" t="str">
            <v>02202068</v>
          </cell>
          <cell r="B2003" t="str">
            <v>PINZA DE DISECCION DE BAKEY ESTRIADO</v>
          </cell>
          <cell r="C2003">
            <v>120700</v>
          </cell>
          <cell r="D2003">
            <v>16</v>
          </cell>
        </row>
        <row r="2004">
          <cell r="A2004" t="str">
            <v>02202070</v>
          </cell>
          <cell r="B2004" t="str">
            <v>PINZA DE RELOJERO RECTA PARA ESPINAS</v>
          </cell>
          <cell r="C2004">
            <v>29600</v>
          </cell>
          <cell r="D2004">
            <v>16</v>
          </cell>
        </row>
        <row r="2005">
          <cell r="A2005" t="str">
            <v>02202070</v>
          </cell>
          <cell r="B2005" t="str">
            <v>PINZA DE RELOJERO RECTA PARA ESPINAS</v>
          </cell>
          <cell r="C2005">
            <v>29600</v>
          </cell>
          <cell r="D2005">
            <v>16</v>
          </cell>
        </row>
        <row r="2006">
          <cell r="A2006" t="str">
            <v>02202070</v>
          </cell>
          <cell r="B2006" t="str">
            <v>PINZA DE RELOJERO RECTA PARA ESPINAS</v>
          </cell>
          <cell r="C2006">
            <v>29600</v>
          </cell>
          <cell r="D2006">
            <v>16</v>
          </cell>
        </row>
        <row r="2007">
          <cell r="A2007" t="str">
            <v>02202072</v>
          </cell>
          <cell r="B2007" t="str">
            <v>PINZA DE RELOJERO CURVA PARA ESPINAS</v>
          </cell>
          <cell r="C2007">
            <v>350</v>
          </cell>
          <cell r="D2007">
            <v>16</v>
          </cell>
        </row>
        <row r="2008">
          <cell r="A2008" t="str">
            <v>02202080</v>
          </cell>
          <cell r="B2008" t="str">
            <v>PINZA DUPLAY 28 CMS CUELLO UTERINO</v>
          </cell>
          <cell r="C2008">
            <v>70700</v>
          </cell>
          <cell r="D2008">
            <v>16</v>
          </cell>
        </row>
        <row r="2009">
          <cell r="A2009" t="str">
            <v>02202090</v>
          </cell>
          <cell r="B2009" t="str">
            <v>PINZA DUVAL 20 CMS INTESTINAL</v>
          </cell>
          <cell r="C2009">
            <v>100300</v>
          </cell>
          <cell r="D2009">
            <v>16</v>
          </cell>
        </row>
        <row r="2010">
          <cell r="A2010" t="str">
            <v>02202096</v>
          </cell>
          <cell r="B2010" t="str">
            <v>PINZA FOESTER RECTA PORTA ESPONJAS</v>
          </cell>
          <cell r="C2010">
            <v>49500</v>
          </cell>
          <cell r="D2010">
            <v>16</v>
          </cell>
        </row>
        <row r="2011">
          <cell r="A2011" t="str">
            <v>02202096</v>
          </cell>
          <cell r="B2011" t="str">
            <v>PINZA FOESTER RECTA PORTA ESPONJAS</v>
          </cell>
          <cell r="C2011">
            <v>49500</v>
          </cell>
          <cell r="D2011">
            <v>16</v>
          </cell>
        </row>
        <row r="2012">
          <cell r="A2012" t="str">
            <v>02202100</v>
          </cell>
          <cell r="B2012" t="str">
            <v>PINZA FOESTER CURVA PORTA ESPONJAS</v>
          </cell>
          <cell r="C2012">
            <v>65700</v>
          </cell>
          <cell r="D2012">
            <v>16</v>
          </cell>
        </row>
        <row r="2013">
          <cell r="A2013" t="str">
            <v>02202100</v>
          </cell>
          <cell r="B2013" t="str">
            <v>PINZA FOESTER CURVA PORTA ESPONJAS</v>
          </cell>
          <cell r="C2013">
            <v>65700</v>
          </cell>
          <cell r="D2013">
            <v>16</v>
          </cell>
        </row>
        <row r="2014">
          <cell r="A2014" t="str">
            <v>02202100</v>
          </cell>
          <cell r="B2014" t="str">
            <v>PINZA FOESTER CURVA PORTA ESPONJAS</v>
          </cell>
          <cell r="C2014">
            <v>65700</v>
          </cell>
          <cell r="D2014">
            <v>16</v>
          </cell>
        </row>
        <row r="2015">
          <cell r="A2015" t="str">
            <v>02202100</v>
          </cell>
          <cell r="B2015" t="str">
            <v>PINZA FOESTER CURVA PORTA ESPONJAS</v>
          </cell>
          <cell r="C2015">
            <v>65700</v>
          </cell>
          <cell r="D2015">
            <v>16</v>
          </cell>
        </row>
        <row r="2016">
          <cell r="A2016" t="str">
            <v>02202100</v>
          </cell>
          <cell r="B2016" t="str">
            <v>PINZA FOESTER CURVA PORTA ESPONJAS</v>
          </cell>
          <cell r="C2016">
            <v>65700</v>
          </cell>
          <cell r="D2016">
            <v>16</v>
          </cell>
        </row>
        <row r="2017">
          <cell r="A2017" t="str">
            <v>02202100</v>
          </cell>
          <cell r="B2017" t="str">
            <v>PINZA FOESTER CURVA PORTA ESPONJAS</v>
          </cell>
          <cell r="C2017">
            <v>65700</v>
          </cell>
          <cell r="D2017">
            <v>16</v>
          </cell>
        </row>
        <row r="2018">
          <cell r="A2018" t="str">
            <v>02202102</v>
          </cell>
          <cell r="B2018" t="str">
            <v>PINZA FOESTER RECTA PORTA ESPONJAS</v>
          </cell>
          <cell r="C2018">
            <v>64900</v>
          </cell>
          <cell r="D2018">
            <v>16</v>
          </cell>
        </row>
        <row r="2019">
          <cell r="A2019" t="str">
            <v>02202102</v>
          </cell>
          <cell r="B2019" t="str">
            <v>PINZA FOESTER RECTA PORTA ESPONJAS</v>
          </cell>
          <cell r="C2019">
            <v>64900</v>
          </cell>
          <cell r="D2019">
            <v>16</v>
          </cell>
        </row>
        <row r="2020">
          <cell r="A2020" t="str">
            <v>02202102</v>
          </cell>
          <cell r="B2020" t="str">
            <v>PINZA FOESTER RECTA PORTA ESPONJAS</v>
          </cell>
          <cell r="C2020">
            <v>64900</v>
          </cell>
          <cell r="D2020">
            <v>16</v>
          </cell>
        </row>
        <row r="2021">
          <cell r="A2021" t="str">
            <v>02202102</v>
          </cell>
          <cell r="B2021" t="str">
            <v>PINZA FOESTER RECTA PORTA ESPONJAS</v>
          </cell>
          <cell r="C2021">
            <v>64900</v>
          </cell>
          <cell r="D2021">
            <v>16</v>
          </cell>
        </row>
        <row r="2022">
          <cell r="A2022" t="str">
            <v>02202102</v>
          </cell>
          <cell r="B2022" t="str">
            <v>PINZA FOESTER RECTA PORTA ESPONJAS</v>
          </cell>
          <cell r="C2022">
            <v>64900</v>
          </cell>
          <cell r="D2022">
            <v>16</v>
          </cell>
        </row>
        <row r="2023">
          <cell r="A2023" t="str">
            <v>02202102</v>
          </cell>
          <cell r="B2023" t="str">
            <v>PINZA FOESTER RECTA PORTA ESPONJAS</v>
          </cell>
          <cell r="C2023">
            <v>64900</v>
          </cell>
          <cell r="D2023">
            <v>16</v>
          </cell>
        </row>
        <row r="2024">
          <cell r="A2024" t="str">
            <v>02202102</v>
          </cell>
          <cell r="B2024" t="str">
            <v>PINZA FOESTER RECTA PORTA ESPONJAS</v>
          </cell>
          <cell r="C2024">
            <v>64900</v>
          </cell>
          <cell r="D2024">
            <v>16</v>
          </cell>
        </row>
        <row r="2025">
          <cell r="A2025" t="str">
            <v>02202102</v>
          </cell>
          <cell r="B2025" t="str">
            <v>PINZA FOESTER RECTA PORTA ESPONJAS</v>
          </cell>
          <cell r="C2025">
            <v>64900</v>
          </cell>
          <cell r="D2025">
            <v>16</v>
          </cell>
        </row>
        <row r="2026">
          <cell r="A2026" t="str">
            <v>02202102</v>
          </cell>
          <cell r="B2026" t="str">
            <v>PINZA FOESTER RECTA PORTA ESPONJAS</v>
          </cell>
          <cell r="C2026">
            <v>64900</v>
          </cell>
          <cell r="D2026">
            <v>16</v>
          </cell>
        </row>
        <row r="2027">
          <cell r="A2027" t="str">
            <v>02202102</v>
          </cell>
          <cell r="B2027" t="str">
            <v>PINZA FOESTER RECTA PORTA ESPONJAS</v>
          </cell>
          <cell r="C2027">
            <v>64900</v>
          </cell>
          <cell r="D2027">
            <v>16</v>
          </cell>
        </row>
        <row r="2028">
          <cell r="A2028" t="str">
            <v>02202102</v>
          </cell>
          <cell r="B2028" t="str">
            <v>PINZA FOESTER RECTA PORTA ESPONJAS</v>
          </cell>
          <cell r="C2028">
            <v>64900</v>
          </cell>
          <cell r="D2028">
            <v>16</v>
          </cell>
        </row>
        <row r="2029">
          <cell r="A2029" t="str">
            <v>02202102</v>
          </cell>
          <cell r="B2029" t="str">
            <v>PINZA FOESTER RECTA PORTA ESPONJAS</v>
          </cell>
          <cell r="C2029">
            <v>64900</v>
          </cell>
          <cell r="D2029">
            <v>16</v>
          </cell>
        </row>
        <row r="2030">
          <cell r="A2030" t="str">
            <v>02202104</v>
          </cell>
          <cell r="B2030" t="str">
            <v>PINZA FOESTER RECTA LISA PORTA</v>
          </cell>
          <cell r="C2030">
            <v>64900</v>
          </cell>
          <cell r="D2030">
            <v>16</v>
          </cell>
        </row>
        <row r="2031">
          <cell r="A2031" t="str">
            <v>02202130</v>
          </cell>
          <cell r="B2031" t="str">
            <v>PINZA GUBIA RUSKIN CURVA 18 CMS</v>
          </cell>
          <cell r="C2031">
            <v>404800</v>
          </cell>
          <cell r="D2031">
            <v>16</v>
          </cell>
        </row>
        <row r="2032">
          <cell r="A2032" t="str">
            <v>02202140</v>
          </cell>
          <cell r="B2032" t="str">
            <v>PINZA GUYON PARA PEDICULO RENAL DE</v>
          </cell>
          <cell r="C2032">
            <v>97800</v>
          </cell>
          <cell r="D2032">
            <v>16</v>
          </cell>
        </row>
        <row r="2033">
          <cell r="A2033" t="str">
            <v>02202146</v>
          </cell>
          <cell r="B2033" t="str">
            <v>PINZA HALSTEAD-MOSQUITO MICRO CON</v>
          </cell>
          <cell r="C2033">
            <v>44100</v>
          </cell>
          <cell r="D2033">
            <v>16</v>
          </cell>
        </row>
        <row r="2034">
          <cell r="A2034" t="str">
            <v>02202147</v>
          </cell>
          <cell r="B2034" t="str">
            <v>PINZA HALSTED MOSQUITO MICRO SIN</v>
          </cell>
          <cell r="C2034">
            <v>420</v>
          </cell>
          <cell r="D2034">
            <v>16</v>
          </cell>
        </row>
        <row r="2035">
          <cell r="A2035" t="str">
            <v>02202147</v>
          </cell>
          <cell r="B2035" t="str">
            <v>PINZA HALSTED MOSQUITO MICRO SIN</v>
          </cell>
          <cell r="C2035">
            <v>42000</v>
          </cell>
          <cell r="D2035">
            <v>16</v>
          </cell>
        </row>
        <row r="2036">
          <cell r="A2036" t="str">
            <v>02202148</v>
          </cell>
          <cell r="B2036" t="str">
            <v>PINZA HALSTED MOSQUITO MICRO SIN</v>
          </cell>
          <cell r="C2036">
            <v>41200</v>
          </cell>
          <cell r="D2036">
            <v>16</v>
          </cell>
        </row>
        <row r="2037">
          <cell r="A2037" t="str">
            <v>02202148</v>
          </cell>
          <cell r="B2037" t="str">
            <v>PINZA HALSTED MOSQUITO MICRO SIN</v>
          </cell>
          <cell r="C2037">
            <v>41200</v>
          </cell>
          <cell r="D2037">
            <v>16</v>
          </cell>
        </row>
        <row r="2038">
          <cell r="A2038" t="str">
            <v>02202150</v>
          </cell>
          <cell r="B2038" t="str">
            <v>PINZA HALSTEAD-MOSQUITO CON GARRA</v>
          </cell>
          <cell r="C2038">
            <v>36200</v>
          </cell>
          <cell r="D2038">
            <v>16</v>
          </cell>
        </row>
        <row r="2039">
          <cell r="A2039" t="str">
            <v>02202151</v>
          </cell>
          <cell r="B2039" t="str">
            <v>PINZA HALSTEAD-MOSQUITO CON GARRA</v>
          </cell>
          <cell r="C2039">
            <v>350</v>
          </cell>
          <cell r="D2039">
            <v>16</v>
          </cell>
        </row>
        <row r="2040">
          <cell r="A2040" t="str">
            <v>02202152</v>
          </cell>
          <cell r="B2040" t="str">
            <v>PINZA HALSTED MOSQUITO CURVA CON</v>
          </cell>
          <cell r="C2040">
            <v>38300</v>
          </cell>
          <cell r="D2040">
            <v>16</v>
          </cell>
        </row>
        <row r="2041">
          <cell r="A2041" t="str">
            <v>02202152-02</v>
          </cell>
          <cell r="B2041" t="str">
            <v>PINZA HALSTED MOSQUITO RECTA CON</v>
          </cell>
          <cell r="C2041">
            <v>37500</v>
          </cell>
          <cell r="D2041">
            <v>16</v>
          </cell>
        </row>
        <row r="2042">
          <cell r="A2042" t="str">
            <v>02202152-04</v>
          </cell>
          <cell r="B2042" t="str">
            <v>PINZA HALSTED MOSQUITO CURVA SIN</v>
          </cell>
          <cell r="C2042">
            <v>35800</v>
          </cell>
          <cell r="D2042">
            <v>16</v>
          </cell>
        </row>
        <row r="2043">
          <cell r="A2043" t="str">
            <v>02202152-06</v>
          </cell>
          <cell r="B2043" t="str">
            <v>PINZA HALSTED MOSQUITO RECTA SIN</v>
          </cell>
          <cell r="C2043">
            <v>35800</v>
          </cell>
          <cell r="D2043">
            <v>16</v>
          </cell>
        </row>
        <row r="2044">
          <cell r="A2044" t="str">
            <v>02202153</v>
          </cell>
          <cell r="B2044" t="str">
            <v>PINZA HALSTEAD-MOSQUITO CON GARRA</v>
          </cell>
          <cell r="C2044">
            <v>54500</v>
          </cell>
          <cell r="D2044">
            <v>16</v>
          </cell>
        </row>
        <row r="2045">
          <cell r="A2045" t="str">
            <v>02202154</v>
          </cell>
          <cell r="B2045" t="str">
            <v>PINZAS HARTMAN AURICULAR DE 12 cms</v>
          </cell>
          <cell r="C2045">
            <v>73300</v>
          </cell>
          <cell r="D2045">
            <v>16</v>
          </cell>
        </row>
        <row r="2046">
          <cell r="A2046" t="str">
            <v>02202154</v>
          </cell>
          <cell r="B2046" t="str">
            <v>PINZAS HARTMAN AURICULAR DE 12 cms</v>
          </cell>
          <cell r="C2046">
            <v>73300</v>
          </cell>
          <cell r="D2046">
            <v>16</v>
          </cell>
        </row>
        <row r="2047">
          <cell r="A2047" t="str">
            <v>02202155</v>
          </cell>
          <cell r="B2047" t="str">
            <v>PINZA HARTMAN PARA CUERPOS EXTRANOS</v>
          </cell>
          <cell r="C2047">
            <v>183100</v>
          </cell>
          <cell r="D2047">
            <v>16</v>
          </cell>
        </row>
        <row r="2048">
          <cell r="A2048" t="str">
            <v>02202156</v>
          </cell>
          <cell r="B2048" t="str">
            <v>PINZAS HARTMAN PARA CUERPOS EXTRANOS</v>
          </cell>
          <cell r="C2048">
            <v>124400</v>
          </cell>
          <cell r="D2048">
            <v>16</v>
          </cell>
        </row>
        <row r="2049">
          <cell r="A2049" t="str">
            <v>02202157</v>
          </cell>
          <cell r="B2049" t="str">
            <v>PINZASHARTMANPARA CUERPOS EXTRANOS</v>
          </cell>
          <cell r="C2049">
            <v>366200</v>
          </cell>
          <cell r="D2049">
            <v>16</v>
          </cell>
        </row>
        <row r="2050">
          <cell r="A2050" t="str">
            <v>02202157-10</v>
          </cell>
          <cell r="B2050" t="str">
            <v>PINZA HARTMANN PARA NARIZ PARA</v>
          </cell>
          <cell r="C2050">
            <v>82800</v>
          </cell>
          <cell r="D2050">
            <v>16</v>
          </cell>
        </row>
        <row r="2051">
          <cell r="A2051" t="str">
            <v>02202158</v>
          </cell>
          <cell r="B2051" t="str">
            <v>PINZA HEANY PARA HISTEROCTOMIA 20cms</v>
          </cell>
          <cell r="C2051">
            <v>118200</v>
          </cell>
          <cell r="D2051">
            <v>16</v>
          </cell>
        </row>
        <row r="2052">
          <cell r="A2052" t="str">
            <v>02202158</v>
          </cell>
          <cell r="B2052" t="str">
            <v>PINZA HEANY PARA HISTEROCTOMIA 20cms</v>
          </cell>
          <cell r="C2052">
            <v>118200</v>
          </cell>
          <cell r="D2052">
            <v>16</v>
          </cell>
        </row>
        <row r="2053">
          <cell r="A2053" t="str">
            <v>02202158</v>
          </cell>
          <cell r="B2053" t="str">
            <v>PINZA HEANY PARA HISTEROCTOMIA 20cms</v>
          </cell>
          <cell r="C2053">
            <v>118200</v>
          </cell>
          <cell r="D2053">
            <v>16</v>
          </cell>
        </row>
        <row r="2054">
          <cell r="A2054" t="str">
            <v>02202159</v>
          </cell>
          <cell r="B2054" t="str">
            <v>PINZA HENNING PARA SEPARAR YESO 28cms</v>
          </cell>
          <cell r="C2054">
            <v>151500</v>
          </cell>
          <cell r="D2054">
            <v>16</v>
          </cell>
        </row>
        <row r="2055">
          <cell r="A2055" t="str">
            <v>02202160</v>
          </cell>
          <cell r="B2055" t="str">
            <v>PINZA JUD-ALLYS INTESTINAL DE 3 x 4</v>
          </cell>
          <cell r="C2055">
            <v>80800</v>
          </cell>
          <cell r="D2055">
            <v>16</v>
          </cell>
        </row>
        <row r="2056">
          <cell r="A2056" t="str">
            <v>02202176</v>
          </cell>
          <cell r="B2056" t="str">
            <v>PINZA CRILE HEMOSTATICA 1X2 DIENTES</v>
          </cell>
          <cell r="C2056">
            <v>37500</v>
          </cell>
          <cell r="D2056">
            <v>16</v>
          </cell>
        </row>
        <row r="2057">
          <cell r="A2057" t="str">
            <v>02202177</v>
          </cell>
          <cell r="B2057" t="str">
            <v>PINZA CRILE HEMOSTATICA 1X2 DIENTES</v>
          </cell>
          <cell r="C2057">
            <v>36600</v>
          </cell>
          <cell r="D2057">
            <v>16</v>
          </cell>
        </row>
        <row r="2058">
          <cell r="A2058" t="str">
            <v>02202180</v>
          </cell>
          <cell r="B2058" t="str">
            <v>PINZA KELLY CURVA HEMOSTATICA DE</v>
          </cell>
          <cell r="C2058">
            <v>32900</v>
          </cell>
          <cell r="D2058">
            <v>16</v>
          </cell>
        </row>
        <row r="2059">
          <cell r="A2059" t="str">
            <v>02202180</v>
          </cell>
          <cell r="B2059" t="str">
            <v>PINZA KELLY CURVA HEMOSTATICA DE</v>
          </cell>
          <cell r="C2059">
            <v>32900</v>
          </cell>
          <cell r="D2059">
            <v>16</v>
          </cell>
        </row>
        <row r="2060">
          <cell r="A2060" t="str">
            <v>02202180</v>
          </cell>
          <cell r="B2060" t="str">
            <v>PINZA KELLY CURVA HEMOSTATICA DE</v>
          </cell>
          <cell r="C2060">
            <v>32900</v>
          </cell>
          <cell r="D2060">
            <v>16</v>
          </cell>
        </row>
        <row r="2061">
          <cell r="A2061" t="str">
            <v>02202180</v>
          </cell>
          <cell r="B2061" t="str">
            <v>PINZA KELLY CURVA HEMOSTATICA DE</v>
          </cell>
          <cell r="C2061">
            <v>32900</v>
          </cell>
          <cell r="D2061">
            <v>16</v>
          </cell>
        </row>
        <row r="2062">
          <cell r="A2062" t="str">
            <v>02202180</v>
          </cell>
          <cell r="B2062" t="str">
            <v>PINZA KELLY CURVA HEMOSTATICA DE</v>
          </cell>
          <cell r="C2062">
            <v>32900</v>
          </cell>
          <cell r="D2062">
            <v>16</v>
          </cell>
        </row>
        <row r="2063">
          <cell r="A2063" t="str">
            <v>02202180</v>
          </cell>
          <cell r="B2063" t="str">
            <v>PINZA KELLY CURVA HEMOSTATICA DE</v>
          </cell>
          <cell r="C2063">
            <v>32900</v>
          </cell>
          <cell r="D2063">
            <v>16</v>
          </cell>
        </row>
        <row r="2064">
          <cell r="A2064" t="str">
            <v>02202180</v>
          </cell>
          <cell r="B2064" t="str">
            <v>PINZA KELLY CURVA HEMOSTATICA DE</v>
          </cell>
          <cell r="C2064">
            <v>32900</v>
          </cell>
          <cell r="D2064">
            <v>16</v>
          </cell>
        </row>
        <row r="2065">
          <cell r="A2065" t="str">
            <v>02202180</v>
          </cell>
          <cell r="B2065" t="str">
            <v>PINZA KELLY CURVA HEMOSTATICA DE</v>
          </cell>
          <cell r="C2065">
            <v>32900</v>
          </cell>
          <cell r="D2065">
            <v>16</v>
          </cell>
        </row>
        <row r="2066">
          <cell r="A2066" t="str">
            <v>02202180</v>
          </cell>
          <cell r="B2066" t="str">
            <v>PINZA KELLY CURVA HEMOSTATICA DE</v>
          </cell>
          <cell r="C2066">
            <v>32900</v>
          </cell>
          <cell r="D2066">
            <v>16</v>
          </cell>
        </row>
        <row r="2067">
          <cell r="A2067" t="str">
            <v>02202180</v>
          </cell>
          <cell r="B2067" t="str">
            <v>PINZA KELLY CURVA HEMOSTATICA DE</v>
          </cell>
          <cell r="C2067">
            <v>32900</v>
          </cell>
          <cell r="D2067">
            <v>16</v>
          </cell>
        </row>
        <row r="2068">
          <cell r="A2068" t="str">
            <v>02202180</v>
          </cell>
          <cell r="B2068" t="str">
            <v>PINZA KELLY CURVA HEMOSTATICA DE</v>
          </cell>
          <cell r="C2068">
            <v>32900</v>
          </cell>
          <cell r="D2068">
            <v>16</v>
          </cell>
        </row>
        <row r="2069">
          <cell r="A2069" t="str">
            <v>02202180</v>
          </cell>
          <cell r="B2069" t="str">
            <v>PINZA KELLY CURVA HEMOSTATICA DE</v>
          </cell>
          <cell r="C2069">
            <v>32900</v>
          </cell>
          <cell r="D2069">
            <v>16</v>
          </cell>
        </row>
        <row r="2070">
          <cell r="A2070" t="str">
            <v>02202180</v>
          </cell>
          <cell r="B2070" t="str">
            <v>PINZA KELLY CURVA HEMOSTATICA DE</v>
          </cell>
          <cell r="C2070">
            <v>32900</v>
          </cell>
          <cell r="D2070">
            <v>16</v>
          </cell>
        </row>
        <row r="2071">
          <cell r="A2071" t="str">
            <v>02202180</v>
          </cell>
          <cell r="B2071" t="str">
            <v>PINZA KELLY CURVA HEMOSTATICA DE</v>
          </cell>
          <cell r="C2071">
            <v>32900</v>
          </cell>
          <cell r="D2071">
            <v>16</v>
          </cell>
        </row>
        <row r="2072">
          <cell r="A2072" t="str">
            <v>02202180</v>
          </cell>
          <cell r="B2072" t="str">
            <v>PINZA KELLY CURVA HEMOSTATICA DE</v>
          </cell>
          <cell r="C2072">
            <v>32900</v>
          </cell>
          <cell r="D2072">
            <v>16</v>
          </cell>
        </row>
        <row r="2073">
          <cell r="A2073" t="str">
            <v>02202180</v>
          </cell>
          <cell r="B2073" t="str">
            <v>PINZA KELLY CURVA HEMOSTATICA DE</v>
          </cell>
          <cell r="C2073">
            <v>32900</v>
          </cell>
          <cell r="D2073">
            <v>16</v>
          </cell>
        </row>
        <row r="2074">
          <cell r="A2074" t="str">
            <v>02202180</v>
          </cell>
          <cell r="B2074" t="str">
            <v>PINZA KELLY CURVA HEMOSTATICA DE</v>
          </cell>
          <cell r="C2074">
            <v>32900</v>
          </cell>
          <cell r="D2074">
            <v>16</v>
          </cell>
        </row>
        <row r="2075">
          <cell r="A2075" t="str">
            <v>02202180</v>
          </cell>
          <cell r="B2075" t="str">
            <v>PINZA KELLY CURVA HEMOSTATICA DE</v>
          </cell>
          <cell r="C2075">
            <v>32900</v>
          </cell>
          <cell r="D2075">
            <v>16</v>
          </cell>
        </row>
        <row r="2076">
          <cell r="A2076" t="str">
            <v>02202180</v>
          </cell>
          <cell r="B2076" t="str">
            <v>PINZA KELLY CURVA HEMOSTATICA DE</v>
          </cell>
          <cell r="C2076">
            <v>32900</v>
          </cell>
          <cell r="D2076">
            <v>16</v>
          </cell>
        </row>
        <row r="2077">
          <cell r="A2077" t="str">
            <v>02202180</v>
          </cell>
          <cell r="B2077" t="str">
            <v>PINZA KELLY CURVA HEMOSTATICA DE</v>
          </cell>
          <cell r="C2077">
            <v>32900</v>
          </cell>
          <cell r="D2077">
            <v>16</v>
          </cell>
        </row>
        <row r="2078">
          <cell r="A2078" t="str">
            <v>02202180</v>
          </cell>
          <cell r="B2078" t="str">
            <v>PINZA KELLY CURVA HEMOSTATICA DE</v>
          </cell>
          <cell r="C2078">
            <v>32900</v>
          </cell>
          <cell r="D2078">
            <v>16</v>
          </cell>
        </row>
        <row r="2079">
          <cell r="A2079" t="str">
            <v>02202180</v>
          </cell>
          <cell r="B2079" t="str">
            <v>PINZA KELLY CURVA HEMOSTATICA DE</v>
          </cell>
          <cell r="C2079">
            <v>32900</v>
          </cell>
          <cell r="D2079">
            <v>16</v>
          </cell>
        </row>
        <row r="2080">
          <cell r="A2080" t="str">
            <v>02202180</v>
          </cell>
          <cell r="B2080" t="str">
            <v>PINZA KELLY CURVA HEMOSTATICA DE</v>
          </cell>
          <cell r="C2080">
            <v>32900</v>
          </cell>
          <cell r="D2080">
            <v>16</v>
          </cell>
        </row>
        <row r="2081">
          <cell r="A2081" t="str">
            <v>02202182</v>
          </cell>
          <cell r="B2081" t="str">
            <v>PINZA KELLY RECTA HEMOSTATICA DE</v>
          </cell>
          <cell r="C2081">
            <v>32900</v>
          </cell>
          <cell r="D2081">
            <v>16</v>
          </cell>
        </row>
        <row r="2082">
          <cell r="A2082" t="str">
            <v>02202182</v>
          </cell>
          <cell r="B2082" t="str">
            <v>PINZA KELLY RECTA HEMOSTATICA DE</v>
          </cell>
          <cell r="C2082">
            <v>32900</v>
          </cell>
          <cell r="D2082">
            <v>16</v>
          </cell>
        </row>
        <row r="2083">
          <cell r="A2083" t="str">
            <v>02202182</v>
          </cell>
          <cell r="B2083" t="str">
            <v>PINZA KELLY RECTA HEMOSTATICA DE</v>
          </cell>
          <cell r="C2083">
            <v>32900</v>
          </cell>
          <cell r="D2083">
            <v>16</v>
          </cell>
        </row>
        <row r="2084">
          <cell r="A2084" t="str">
            <v>02202182</v>
          </cell>
          <cell r="B2084" t="str">
            <v>PINZA KELLY RECTA HEMOSTATICA DE</v>
          </cell>
          <cell r="C2084">
            <v>32900</v>
          </cell>
          <cell r="D2084">
            <v>16</v>
          </cell>
        </row>
        <row r="2085">
          <cell r="A2085" t="str">
            <v>02202182</v>
          </cell>
          <cell r="B2085" t="str">
            <v>PINZA KELLY RECTA HEMOSTATICA DE</v>
          </cell>
          <cell r="C2085">
            <v>32900</v>
          </cell>
          <cell r="D2085">
            <v>16</v>
          </cell>
        </row>
        <row r="2086">
          <cell r="A2086" t="str">
            <v>02202182</v>
          </cell>
          <cell r="B2086" t="str">
            <v>PINZA KELLY RECTA HEMOSTATICA DE</v>
          </cell>
          <cell r="C2086">
            <v>32900</v>
          </cell>
          <cell r="D2086">
            <v>16</v>
          </cell>
        </row>
        <row r="2087">
          <cell r="A2087" t="str">
            <v>02202182</v>
          </cell>
          <cell r="B2087" t="str">
            <v>PINZA KELLY RECTA HEMOSTATICA DE</v>
          </cell>
          <cell r="C2087">
            <v>32900</v>
          </cell>
          <cell r="D2087">
            <v>16</v>
          </cell>
        </row>
        <row r="2088">
          <cell r="A2088" t="str">
            <v>02202182</v>
          </cell>
          <cell r="B2088" t="str">
            <v>PINZA KELLY RECTA HEMOSTATICA DE</v>
          </cell>
          <cell r="C2088">
            <v>32900</v>
          </cell>
          <cell r="D2088">
            <v>16</v>
          </cell>
        </row>
        <row r="2089">
          <cell r="A2089" t="str">
            <v>02202186</v>
          </cell>
          <cell r="B2089" t="str">
            <v>PINZA KELLY RANKIN CURVA HEMOSTATICA</v>
          </cell>
          <cell r="C2089">
            <v>38700</v>
          </cell>
          <cell r="D2089">
            <v>16</v>
          </cell>
        </row>
        <row r="2090">
          <cell r="A2090" t="str">
            <v>02202190</v>
          </cell>
          <cell r="B2090" t="str">
            <v>PINZA KOCHER HEMOSTATICA RECTA</v>
          </cell>
          <cell r="C2090">
            <v>39100</v>
          </cell>
          <cell r="D2090">
            <v>16</v>
          </cell>
        </row>
        <row r="2091">
          <cell r="A2091" t="str">
            <v>02202192</v>
          </cell>
          <cell r="B2091" t="str">
            <v>PINZA KOCHER HEMOSTATICA CURVA</v>
          </cell>
          <cell r="C2091">
            <v>40400</v>
          </cell>
          <cell r="D2091">
            <v>16</v>
          </cell>
        </row>
        <row r="2092">
          <cell r="A2092" t="str">
            <v>02202192</v>
          </cell>
          <cell r="B2092" t="str">
            <v>PINZA KOCHER HEMOSTATICA CURVA</v>
          </cell>
          <cell r="C2092">
            <v>40400</v>
          </cell>
          <cell r="D2092">
            <v>16</v>
          </cell>
        </row>
        <row r="2093">
          <cell r="A2093" t="str">
            <v>02202200</v>
          </cell>
          <cell r="B2093" t="str">
            <v>PINZA LAHEY PARA BOSIO DE 3 x 3</v>
          </cell>
          <cell r="C2093">
            <v>78700</v>
          </cell>
          <cell r="D2093">
            <v>16</v>
          </cell>
        </row>
        <row r="2094">
          <cell r="A2094" t="str">
            <v>02202205</v>
          </cell>
          <cell r="B2094" t="str">
            <v>PINZA LAHEY PARA CONDUCTOS BILIARES</v>
          </cell>
          <cell r="C2094">
            <v>88200</v>
          </cell>
          <cell r="D2094">
            <v>16</v>
          </cell>
        </row>
        <row r="2095">
          <cell r="A2095" t="str">
            <v>02202210</v>
          </cell>
          <cell r="B2095" t="str">
            <v>PINZAS LUCAE FORMA BAYONETADE 14 CMS</v>
          </cell>
          <cell r="C2095">
            <v>19600</v>
          </cell>
          <cell r="D2095">
            <v>16</v>
          </cell>
        </row>
        <row r="2096">
          <cell r="A2096" t="str">
            <v>02202211</v>
          </cell>
          <cell r="B2096" t="str">
            <v>PINZAS LUCAE FORMA BAYONETADE 16 CMS</v>
          </cell>
          <cell r="C2096">
            <v>25800</v>
          </cell>
          <cell r="D2096">
            <v>16</v>
          </cell>
        </row>
        <row r="2097">
          <cell r="A2097" t="str">
            <v>02202211</v>
          </cell>
          <cell r="B2097" t="str">
            <v>PINZAS LUCAE FORMA BAYONETADE 16 CMS</v>
          </cell>
          <cell r="C2097">
            <v>25800</v>
          </cell>
          <cell r="D2097">
            <v>16</v>
          </cell>
        </row>
        <row r="2098">
          <cell r="A2098" t="str">
            <v>02202213</v>
          </cell>
          <cell r="B2098" t="str">
            <v>PINZA LUCAE  FORMA DE BAYONETA DE</v>
          </cell>
          <cell r="C2098">
            <v>32100</v>
          </cell>
          <cell r="D2098">
            <v>16</v>
          </cell>
        </row>
        <row r="2099">
          <cell r="A2099" t="str">
            <v>02202215</v>
          </cell>
          <cell r="B2099" t="str">
            <v>PINZA MAGUILL PARA SONDAS 20 CMS</v>
          </cell>
          <cell r="C2099">
            <v>65800</v>
          </cell>
          <cell r="D2099">
            <v>16</v>
          </cell>
        </row>
        <row r="2100">
          <cell r="A2100" t="str">
            <v>02202216</v>
          </cell>
          <cell r="B2100" t="str">
            <v>PINZA MAYO-ROBSON  CLAMP INTESTINAL</v>
          </cell>
          <cell r="C2100">
            <v>131900</v>
          </cell>
          <cell r="D2100">
            <v>16</v>
          </cell>
        </row>
        <row r="2101">
          <cell r="A2101" t="str">
            <v>02202217</v>
          </cell>
          <cell r="B2101" t="str">
            <v>PINZA MAYO-ROBSON  CLAMP INTESTINAL</v>
          </cell>
          <cell r="C2101">
            <v>1390</v>
          </cell>
          <cell r="D2101">
            <v>16</v>
          </cell>
        </row>
        <row r="2102">
          <cell r="A2102" t="str">
            <v>02202218</v>
          </cell>
          <cell r="B2102" t="str">
            <v>PINZA MEEKER HEMOSTATICA PARA CIRUGIA</v>
          </cell>
          <cell r="C2102">
            <v>102400</v>
          </cell>
          <cell r="D2102">
            <v>16</v>
          </cell>
        </row>
        <row r="2103">
          <cell r="A2103" t="str">
            <v>02202220</v>
          </cell>
          <cell r="B2103" t="str">
            <v>PINZA MICHEL PARA PONER Y QUITAR</v>
          </cell>
          <cell r="C2103">
            <v>56200</v>
          </cell>
          <cell r="D2103">
            <v>16</v>
          </cell>
        </row>
        <row r="2104">
          <cell r="A2104" t="str">
            <v>02202223</v>
          </cell>
          <cell r="B2104" t="str">
            <v>PINZA MIXTER BABY HEMOSTATICA CURVA</v>
          </cell>
          <cell r="C2104">
            <v>36200</v>
          </cell>
          <cell r="D2104">
            <v>16</v>
          </cell>
        </row>
        <row r="2105">
          <cell r="A2105" t="str">
            <v>02202223</v>
          </cell>
          <cell r="B2105" t="str">
            <v>PINZA MIXTER BABY HEMOSTATICA CURVA</v>
          </cell>
          <cell r="C2105">
            <v>36200</v>
          </cell>
          <cell r="D2105">
            <v>16</v>
          </cell>
        </row>
        <row r="2106">
          <cell r="A2106" t="str">
            <v>02202224</v>
          </cell>
          <cell r="B2106" t="str">
            <v>PINZA MIXTER CISTICA CURVA ESTRIADO</v>
          </cell>
          <cell r="C2106">
            <v>80300</v>
          </cell>
          <cell r="D2106">
            <v>16</v>
          </cell>
        </row>
        <row r="2107">
          <cell r="A2107" t="str">
            <v>02202224</v>
          </cell>
          <cell r="B2107" t="str">
            <v>PINZA MIXTER CISTICA CURVA ESTRIADO</v>
          </cell>
          <cell r="C2107">
            <v>80300</v>
          </cell>
          <cell r="D2107">
            <v>16</v>
          </cell>
        </row>
        <row r="2108">
          <cell r="A2108" t="str">
            <v>02202224</v>
          </cell>
          <cell r="B2108" t="str">
            <v>PINZA MIXTER CISTICA CURVA ESTRIADO</v>
          </cell>
          <cell r="C2108">
            <v>80300</v>
          </cell>
          <cell r="D2108">
            <v>16</v>
          </cell>
        </row>
        <row r="2109">
          <cell r="A2109" t="str">
            <v>02202224</v>
          </cell>
          <cell r="B2109" t="str">
            <v>PINZA MIXTER CISTICA CURVA ESTRIADO</v>
          </cell>
          <cell r="C2109">
            <v>80300</v>
          </cell>
          <cell r="D2109">
            <v>16</v>
          </cell>
        </row>
        <row r="2110">
          <cell r="A2110" t="str">
            <v>02202224</v>
          </cell>
          <cell r="B2110" t="str">
            <v>PINZA MIXTER CISTICA CURVA ESTRIADO</v>
          </cell>
          <cell r="C2110">
            <v>80300</v>
          </cell>
          <cell r="D2110">
            <v>16</v>
          </cell>
        </row>
        <row r="2111">
          <cell r="A2111" t="str">
            <v>02202224</v>
          </cell>
          <cell r="B2111" t="str">
            <v>PINZA MIXTER CISTICA CURVA ESTRIADO</v>
          </cell>
          <cell r="C2111">
            <v>80300</v>
          </cell>
          <cell r="D2111">
            <v>16</v>
          </cell>
        </row>
        <row r="2112">
          <cell r="A2112" t="str">
            <v>02202224</v>
          </cell>
          <cell r="B2112" t="str">
            <v>PINZA MIXTER CISTICA CURVA ESTRIADO</v>
          </cell>
          <cell r="C2112">
            <v>80300</v>
          </cell>
          <cell r="D2112">
            <v>16</v>
          </cell>
        </row>
        <row r="2113">
          <cell r="A2113" t="str">
            <v>02202225</v>
          </cell>
          <cell r="B2113" t="str">
            <v>PINZA MIXTER HEMOSTATICA 22 CMS</v>
          </cell>
          <cell r="C2113">
            <v>107400</v>
          </cell>
          <cell r="D2113">
            <v>16</v>
          </cell>
        </row>
        <row r="2114">
          <cell r="A2114" t="str">
            <v>02202225</v>
          </cell>
          <cell r="B2114" t="str">
            <v>PINZA MIXTER HEMOSTATICA 22 CMS</v>
          </cell>
          <cell r="C2114">
            <v>107400</v>
          </cell>
          <cell r="D2114">
            <v>16</v>
          </cell>
        </row>
        <row r="2115">
          <cell r="A2115" t="str">
            <v>02202225</v>
          </cell>
          <cell r="B2115" t="str">
            <v>PINZA MIXTER HEMOSTATICA 22 CMS</v>
          </cell>
          <cell r="C2115">
            <v>107400</v>
          </cell>
          <cell r="D2115">
            <v>16</v>
          </cell>
        </row>
        <row r="2116">
          <cell r="A2116" t="str">
            <v>02202225</v>
          </cell>
          <cell r="B2116" t="str">
            <v>PINZA MIXTER HEMOSTATICA 22 CMS</v>
          </cell>
          <cell r="C2116">
            <v>107400</v>
          </cell>
          <cell r="D2116">
            <v>16</v>
          </cell>
        </row>
        <row r="2117">
          <cell r="A2117" t="str">
            <v>02202225</v>
          </cell>
          <cell r="B2117" t="str">
            <v>PINZA MIXTER HEMOSTATICA 22 CMS</v>
          </cell>
          <cell r="C2117">
            <v>107400</v>
          </cell>
          <cell r="D2117">
            <v>16</v>
          </cell>
        </row>
        <row r="2118">
          <cell r="A2118" t="str">
            <v>02202225</v>
          </cell>
          <cell r="B2118" t="str">
            <v>PINZA MIXTER HEMOSTATICA 22 CMS</v>
          </cell>
          <cell r="C2118">
            <v>107400</v>
          </cell>
          <cell r="D2118">
            <v>16</v>
          </cell>
        </row>
        <row r="2119">
          <cell r="A2119" t="str">
            <v>02202227</v>
          </cell>
          <cell r="B2119" t="str">
            <v>PINZA MIXTER HEMOSTATICA 25 CMS</v>
          </cell>
          <cell r="C2119">
            <v>124400</v>
          </cell>
          <cell r="D2119">
            <v>16</v>
          </cell>
        </row>
        <row r="2120">
          <cell r="A2120" t="str">
            <v>02202227</v>
          </cell>
          <cell r="B2120" t="str">
            <v>PINZA MIXTER HEMOSTATICA 25 CMS</v>
          </cell>
          <cell r="C2120">
            <v>124400</v>
          </cell>
          <cell r="D2120">
            <v>16</v>
          </cell>
        </row>
        <row r="2121">
          <cell r="A2121" t="str">
            <v>02202227</v>
          </cell>
          <cell r="B2121" t="str">
            <v>PINZA MIXTER HEMOSTATICA 25 CMS</v>
          </cell>
          <cell r="C2121">
            <v>124400</v>
          </cell>
          <cell r="D2121">
            <v>16</v>
          </cell>
        </row>
        <row r="2122">
          <cell r="A2122" t="str">
            <v>02202227</v>
          </cell>
          <cell r="B2122" t="str">
            <v>PINZA MIXTER HEMOSTATICA 25 CMS</v>
          </cell>
          <cell r="C2122">
            <v>124400</v>
          </cell>
          <cell r="D2122">
            <v>16</v>
          </cell>
        </row>
        <row r="2123">
          <cell r="A2123" t="str">
            <v>02202229</v>
          </cell>
          <cell r="B2123" t="str">
            <v>PINZAS MIXTER 28 CMSMARCA DIMEDA -</v>
          </cell>
          <cell r="C2123">
            <v>143200</v>
          </cell>
          <cell r="D2123">
            <v>16</v>
          </cell>
        </row>
        <row r="2124">
          <cell r="A2124" t="str">
            <v>02202240</v>
          </cell>
          <cell r="B2124" t="str">
            <v>PINZA MOSQUITO CURVAS HEMOSTATICA DE</v>
          </cell>
          <cell r="C2124">
            <v>33700</v>
          </cell>
          <cell r="D2124">
            <v>16</v>
          </cell>
        </row>
        <row r="2125">
          <cell r="A2125" t="str">
            <v>02202240</v>
          </cell>
          <cell r="B2125" t="str">
            <v>PINZA MOSQUITO CURVAS HEMOSTATICA DE</v>
          </cell>
          <cell r="C2125">
            <v>33700</v>
          </cell>
          <cell r="D2125">
            <v>16</v>
          </cell>
        </row>
        <row r="2126">
          <cell r="A2126" t="str">
            <v>02202240</v>
          </cell>
          <cell r="B2126" t="str">
            <v>PINZA MOSQUITO CURVAS HEMOSTATICA DE</v>
          </cell>
          <cell r="C2126">
            <v>33700</v>
          </cell>
          <cell r="D2126">
            <v>16</v>
          </cell>
        </row>
        <row r="2127">
          <cell r="A2127" t="str">
            <v>02202240</v>
          </cell>
          <cell r="B2127" t="str">
            <v>PINZA MOSQUITO CURVAS HEMOSTATICA DE</v>
          </cell>
          <cell r="C2127">
            <v>33700</v>
          </cell>
          <cell r="D2127">
            <v>16</v>
          </cell>
        </row>
        <row r="2128">
          <cell r="A2128" t="str">
            <v>02202240</v>
          </cell>
          <cell r="B2128" t="str">
            <v>PINZA MOSQUITO CURVAS HEMOSTATICA DE</v>
          </cell>
          <cell r="C2128">
            <v>33700</v>
          </cell>
          <cell r="D2128">
            <v>16</v>
          </cell>
        </row>
        <row r="2129">
          <cell r="A2129" t="str">
            <v>02202240</v>
          </cell>
          <cell r="B2129" t="str">
            <v>PINZA MOSQUITO CURVAS HEMOSTATICA DE</v>
          </cell>
          <cell r="C2129">
            <v>33700</v>
          </cell>
          <cell r="D2129">
            <v>16</v>
          </cell>
        </row>
        <row r="2130">
          <cell r="A2130" t="str">
            <v>02202240</v>
          </cell>
          <cell r="B2130" t="str">
            <v>PINZA MOSQUITO CURVAS HEMOSTATICA DE</v>
          </cell>
          <cell r="C2130">
            <v>33700</v>
          </cell>
          <cell r="D2130">
            <v>16</v>
          </cell>
        </row>
        <row r="2131">
          <cell r="A2131" t="str">
            <v>02202240</v>
          </cell>
          <cell r="B2131" t="str">
            <v>PINZA MOSQUITO CURVAS HEMOSTATICA DE</v>
          </cell>
          <cell r="C2131">
            <v>33700</v>
          </cell>
          <cell r="D2131">
            <v>16</v>
          </cell>
        </row>
        <row r="2132">
          <cell r="A2132" t="str">
            <v>02202240</v>
          </cell>
          <cell r="B2132" t="str">
            <v>PINZA MOSQUITO CURVAS HEMOSTATICA DE</v>
          </cell>
          <cell r="C2132">
            <v>33700</v>
          </cell>
          <cell r="D2132">
            <v>16</v>
          </cell>
        </row>
        <row r="2133">
          <cell r="A2133" t="str">
            <v>02202240</v>
          </cell>
          <cell r="B2133" t="str">
            <v>PINZA MOSQUITO CURVAS HEMOSTATICA DE</v>
          </cell>
          <cell r="C2133">
            <v>33700</v>
          </cell>
          <cell r="D2133">
            <v>16</v>
          </cell>
        </row>
        <row r="2134">
          <cell r="A2134" t="str">
            <v>02202240</v>
          </cell>
          <cell r="B2134" t="str">
            <v>PINZA MOSQUITO CURVAS HEMOSTATICA DE</v>
          </cell>
          <cell r="C2134">
            <v>33700</v>
          </cell>
          <cell r="D2134">
            <v>16</v>
          </cell>
        </row>
        <row r="2135">
          <cell r="A2135" t="str">
            <v>02202240</v>
          </cell>
          <cell r="B2135" t="str">
            <v>PINZA MOSQUITO CURVAS HEMOSTATICA DE</v>
          </cell>
          <cell r="C2135">
            <v>33700</v>
          </cell>
          <cell r="D2135">
            <v>16</v>
          </cell>
        </row>
        <row r="2136">
          <cell r="A2136" t="str">
            <v>02202240</v>
          </cell>
          <cell r="B2136" t="str">
            <v>PINZA MOSQUITO CURVAS HEMOSTATICA DE</v>
          </cell>
          <cell r="C2136">
            <v>33700</v>
          </cell>
          <cell r="D2136">
            <v>16</v>
          </cell>
        </row>
        <row r="2137">
          <cell r="A2137" t="str">
            <v>02202240</v>
          </cell>
          <cell r="B2137" t="str">
            <v>PINZA MOSQUITO CURVAS HEMOSTATICA DE</v>
          </cell>
          <cell r="C2137">
            <v>33700</v>
          </cell>
          <cell r="D2137">
            <v>16</v>
          </cell>
        </row>
        <row r="2138">
          <cell r="A2138" t="str">
            <v>02202240</v>
          </cell>
          <cell r="B2138" t="str">
            <v>PINZA MOSQUITO CURVAS HEMOSTATICA DE</v>
          </cell>
          <cell r="C2138">
            <v>33700</v>
          </cell>
          <cell r="D2138">
            <v>16</v>
          </cell>
        </row>
        <row r="2139">
          <cell r="A2139" t="str">
            <v>02202240</v>
          </cell>
          <cell r="B2139" t="str">
            <v>PINZA MOSQUITO CURVAS HEMOSTATICA DE</v>
          </cell>
          <cell r="C2139">
            <v>33700</v>
          </cell>
          <cell r="D2139">
            <v>16</v>
          </cell>
        </row>
        <row r="2140">
          <cell r="A2140" t="str">
            <v>02202240</v>
          </cell>
          <cell r="B2140" t="str">
            <v>PINZA MOSQUITO CURVAS HEMOSTATICA DE</v>
          </cell>
          <cell r="C2140">
            <v>33700</v>
          </cell>
          <cell r="D2140">
            <v>16</v>
          </cell>
        </row>
        <row r="2141">
          <cell r="A2141" t="str">
            <v>02202240</v>
          </cell>
          <cell r="B2141" t="str">
            <v>PINZA MOSQUITO CURVAS HEMOSTATICA DE</v>
          </cell>
          <cell r="C2141">
            <v>33700</v>
          </cell>
          <cell r="D2141">
            <v>16</v>
          </cell>
        </row>
        <row r="2142">
          <cell r="A2142" t="str">
            <v>02202240</v>
          </cell>
          <cell r="B2142" t="str">
            <v>PINZA MOSQUITO CURVAS HEMOSTATICA DE</v>
          </cell>
          <cell r="C2142">
            <v>33700</v>
          </cell>
          <cell r="D2142">
            <v>16</v>
          </cell>
        </row>
        <row r="2143">
          <cell r="A2143" t="str">
            <v>02202240</v>
          </cell>
          <cell r="B2143" t="str">
            <v>PINZA MOSQUITO CURVAS HEMOSTATICA DE</v>
          </cell>
          <cell r="C2143">
            <v>33700</v>
          </cell>
          <cell r="D2143">
            <v>16</v>
          </cell>
        </row>
        <row r="2144">
          <cell r="A2144" t="str">
            <v>02202242</v>
          </cell>
          <cell r="B2144" t="str">
            <v>PINZA MOSQUITO RECTA HEMOSTATICA DE</v>
          </cell>
          <cell r="C2144">
            <v>33700</v>
          </cell>
          <cell r="D2144">
            <v>16</v>
          </cell>
        </row>
        <row r="2145">
          <cell r="A2145" t="str">
            <v>02202242</v>
          </cell>
          <cell r="B2145" t="str">
            <v>PINZA MOSQUITO RECTA HEMOSTATICA DE</v>
          </cell>
          <cell r="C2145">
            <v>33700</v>
          </cell>
          <cell r="D2145">
            <v>16</v>
          </cell>
        </row>
        <row r="2146">
          <cell r="A2146" t="str">
            <v>02202242</v>
          </cell>
          <cell r="B2146" t="str">
            <v>PINZA MOSQUITO RECTA HEMOSTATICA DE</v>
          </cell>
          <cell r="C2146">
            <v>33700</v>
          </cell>
          <cell r="D2146">
            <v>16</v>
          </cell>
        </row>
        <row r="2147">
          <cell r="A2147" t="str">
            <v>02202242</v>
          </cell>
          <cell r="B2147" t="str">
            <v>PINZA MOSQUITO RECTA HEMOSTATICA DE</v>
          </cell>
          <cell r="C2147">
            <v>33700</v>
          </cell>
          <cell r="D2147">
            <v>16</v>
          </cell>
        </row>
        <row r="2148">
          <cell r="A2148" t="str">
            <v>02202242</v>
          </cell>
          <cell r="B2148" t="str">
            <v>PINZA MOSQUITO RECTA HEMOSTATICA DE</v>
          </cell>
          <cell r="C2148">
            <v>33700</v>
          </cell>
          <cell r="D2148">
            <v>16</v>
          </cell>
        </row>
        <row r="2149">
          <cell r="A2149" t="str">
            <v>02202242</v>
          </cell>
          <cell r="B2149" t="str">
            <v>PINZA MOSQUITO RECTA HEMOSTATICA DE</v>
          </cell>
          <cell r="C2149">
            <v>33700</v>
          </cell>
          <cell r="D2149">
            <v>16</v>
          </cell>
        </row>
        <row r="2150">
          <cell r="A2150" t="str">
            <v>02202242</v>
          </cell>
          <cell r="B2150" t="str">
            <v>PINZA MOSQUITO RECTA HEMOSTATICA DE</v>
          </cell>
          <cell r="C2150">
            <v>33700</v>
          </cell>
          <cell r="D2150">
            <v>16</v>
          </cell>
        </row>
        <row r="2151">
          <cell r="A2151" t="str">
            <v>02202242</v>
          </cell>
          <cell r="B2151" t="str">
            <v>PINZA MOSQUITO RECTA HEMOSTATICA DE</v>
          </cell>
          <cell r="C2151">
            <v>33700</v>
          </cell>
          <cell r="D2151">
            <v>16</v>
          </cell>
        </row>
        <row r="2152">
          <cell r="A2152" t="str">
            <v>02202244</v>
          </cell>
          <cell r="B2152" t="str">
            <v>PINZA MOSQUITO RECTA HEMOSTATICA</v>
          </cell>
          <cell r="C2152">
            <v>52900</v>
          </cell>
          <cell r="D2152">
            <v>16</v>
          </cell>
        </row>
        <row r="2153">
          <cell r="A2153" t="str">
            <v>02202244</v>
          </cell>
          <cell r="B2153" t="str">
            <v>PINZA MOSQUITO RECTA HEMOSTATICA</v>
          </cell>
          <cell r="C2153">
            <v>52900</v>
          </cell>
          <cell r="D2153">
            <v>16</v>
          </cell>
        </row>
        <row r="2154">
          <cell r="A2154" t="str">
            <v>02202245</v>
          </cell>
          <cell r="B2154" t="str">
            <v>PINZA MOSQUITO CURVA HEMOSTATICA</v>
          </cell>
          <cell r="C2154">
            <v>52900</v>
          </cell>
          <cell r="D2154">
            <v>16</v>
          </cell>
        </row>
        <row r="2155">
          <cell r="A2155" t="str">
            <v>02202249</v>
          </cell>
          <cell r="B2155" t="str">
            <v>PINZA MUSEUX PARA CUELLO UTERINO</v>
          </cell>
          <cell r="C2155">
            <v>85300</v>
          </cell>
          <cell r="D2155">
            <v>16</v>
          </cell>
        </row>
        <row r="2156">
          <cell r="A2156" t="str">
            <v>02202252</v>
          </cell>
          <cell r="B2156" t="str">
            <v>PINZA NOYES NASAL DE 14.5 CMS. MARCA</v>
          </cell>
          <cell r="C2156">
            <v>1390</v>
          </cell>
          <cell r="D2156">
            <v>16</v>
          </cell>
        </row>
        <row r="2157">
          <cell r="A2157" t="str">
            <v>02202258</v>
          </cell>
          <cell r="B2157" t="str">
            <v>PINZA CORTA FRIOS DE 22 CMS. CON</v>
          </cell>
          <cell r="C2157">
            <v>976100</v>
          </cell>
          <cell r="D2157">
            <v>16</v>
          </cell>
        </row>
        <row r="2158">
          <cell r="A2158" t="str">
            <v>02202260</v>
          </cell>
          <cell r="B2158" t="str">
            <v>PINZA PEAN-ROCHESTER CURVAHEMOSTATICA</v>
          </cell>
          <cell r="C2158">
            <v>32800</v>
          </cell>
          <cell r="D2158">
            <v>16</v>
          </cell>
        </row>
        <row r="2159">
          <cell r="A2159" t="str">
            <v>02202262</v>
          </cell>
          <cell r="B2159" t="str">
            <v>PINZA PEAN-ROCHESTER RECTAHEMOSTATICA</v>
          </cell>
          <cell r="C2159">
            <v>32800</v>
          </cell>
          <cell r="D2159">
            <v>16</v>
          </cell>
        </row>
        <row r="2160">
          <cell r="A2160" t="str">
            <v>02202263</v>
          </cell>
          <cell r="B2160" t="str">
            <v>PINZA PEAN-ROCHESTER CURVAHEMOSTATICA</v>
          </cell>
          <cell r="C2160">
            <v>34900</v>
          </cell>
          <cell r="D2160">
            <v>16</v>
          </cell>
        </row>
        <row r="2161">
          <cell r="A2161" t="str">
            <v>02202264</v>
          </cell>
          <cell r="B2161" t="str">
            <v>PINZA PEAN-ROCHESTER RECTAHEMOSTATICA</v>
          </cell>
          <cell r="C2161">
            <v>34900</v>
          </cell>
          <cell r="D2161">
            <v>16</v>
          </cell>
        </row>
        <row r="2162">
          <cell r="A2162" t="str">
            <v>02202266</v>
          </cell>
          <cell r="B2162" t="str">
            <v>PINZA PEAN ROCHESTER CURVAS HEMOSTATI-</v>
          </cell>
          <cell r="C2162">
            <v>41100</v>
          </cell>
          <cell r="D2162">
            <v>16</v>
          </cell>
        </row>
        <row r="2163">
          <cell r="A2163" t="str">
            <v>02202266</v>
          </cell>
          <cell r="B2163" t="str">
            <v>PINZA PEAN ROCHESTER CURVAS HEMOSTATI-</v>
          </cell>
          <cell r="C2163">
            <v>41100</v>
          </cell>
          <cell r="D2163">
            <v>16</v>
          </cell>
        </row>
        <row r="2164">
          <cell r="A2164" t="str">
            <v>02202266</v>
          </cell>
          <cell r="B2164" t="str">
            <v>PINZA PEAN ROCHESTER CURVAS HEMOSTATI-</v>
          </cell>
          <cell r="C2164">
            <v>41100</v>
          </cell>
          <cell r="D2164">
            <v>16</v>
          </cell>
        </row>
        <row r="2165">
          <cell r="A2165" t="str">
            <v>02202266</v>
          </cell>
          <cell r="B2165" t="str">
            <v>PINZA PEAN ROCHESTER CURVAS HEMOSTATI-</v>
          </cell>
          <cell r="C2165">
            <v>41100</v>
          </cell>
          <cell r="D2165">
            <v>16</v>
          </cell>
        </row>
        <row r="2166">
          <cell r="A2166" t="str">
            <v>02202266</v>
          </cell>
          <cell r="B2166" t="str">
            <v>PINZA PEAN ROCHESTER CURVAS HEMOSTATI-</v>
          </cell>
          <cell r="C2166">
            <v>41100</v>
          </cell>
          <cell r="D2166">
            <v>16</v>
          </cell>
        </row>
        <row r="2167">
          <cell r="A2167" t="str">
            <v>02202266</v>
          </cell>
          <cell r="B2167" t="str">
            <v>PINZA PEAN ROCHESTER CURVAS HEMOSTATI-</v>
          </cell>
          <cell r="C2167">
            <v>41100</v>
          </cell>
          <cell r="D2167">
            <v>16</v>
          </cell>
        </row>
        <row r="2168">
          <cell r="A2168" t="str">
            <v>02202266</v>
          </cell>
          <cell r="B2168" t="str">
            <v>PINZA PEAN ROCHESTER CURVAS HEMOSTATI-</v>
          </cell>
          <cell r="C2168">
            <v>41100</v>
          </cell>
          <cell r="D2168">
            <v>16</v>
          </cell>
        </row>
        <row r="2169">
          <cell r="A2169" t="str">
            <v>02202266</v>
          </cell>
          <cell r="B2169" t="str">
            <v>PINZA PEAN ROCHESTER CURVAS HEMOSTATI-</v>
          </cell>
          <cell r="C2169">
            <v>41100</v>
          </cell>
          <cell r="D2169">
            <v>16</v>
          </cell>
        </row>
        <row r="2170">
          <cell r="A2170" t="str">
            <v>02202266</v>
          </cell>
          <cell r="B2170" t="str">
            <v>PINZA PEAN ROCHESTER CURVAS HEMOSTATI-</v>
          </cell>
          <cell r="C2170">
            <v>41100</v>
          </cell>
          <cell r="D2170">
            <v>16</v>
          </cell>
        </row>
        <row r="2171">
          <cell r="A2171" t="str">
            <v>02202268</v>
          </cell>
          <cell r="B2171" t="str">
            <v>PINZA PEAN-ROCHESTER RECTAS HEMOSTA-</v>
          </cell>
          <cell r="C2171">
            <v>41100</v>
          </cell>
          <cell r="D2171">
            <v>16</v>
          </cell>
        </row>
        <row r="2172">
          <cell r="A2172" t="str">
            <v>02202268</v>
          </cell>
          <cell r="B2172" t="str">
            <v>PINZA PEAN-ROCHESTER RECTAS HEMOSTA-</v>
          </cell>
          <cell r="C2172">
            <v>41100</v>
          </cell>
          <cell r="D2172">
            <v>16</v>
          </cell>
        </row>
        <row r="2173">
          <cell r="A2173" t="str">
            <v>02202268</v>
          </cell>
          <cell r="B2173" t="str">
            <v>PINZA PEAN-ROCHESTER RECTAS HEMOSTA-</v>
          </cell>
          <cell r="C2173">
            <v>41100</v>
          </cell>
          <cell r="D2173">
            <v>16</v>
          </cell>
        </row>
        <row r="2174">
          <cell r="A2174" t="str">
            <v>02202270</v>
          </cell>
          <cell r="B2174" t="str">
            <v>PINZA PEAN ROCHESTER CURVAS HEMOS-</v>
          </cell>
          <cell r="C2174">
            <v>49500</v>
          </cell>
          <cell r="D2174">
            <v>16</v>
          </cell>
        </row>
        <row r="2175">
          <cell r="A2175" t="str">
            <v>02202270</v>
          </cell>
          <cell r="B2175" t="str">
            <v>PINZA PEAN ROCHESTER CURVAS HEMOS-</v>
          </cell>
          <cell r="C2175">
            <v>49500</v>
          </cell>
          <cell r="D2175">
            <v>16</v>
          </cell>
        </row>
        <row r="2176">
          <cell r="A2176" t="str">
            <v>02202270</v>
          </cell>
          <cell r="B2176" t="str">
            <v>PINZA PEAN ROCHESTER CURVAS HEMOS-</v>
          </cell>
          <cell r="C2176">
            <v>49500</v>
          </cell>
          <cell r="D2176">
            <v>16</v>
          </cell>
        </row>
        <row r="2177">
          <cell r="A2177" t="str">
            <v>02202270</v>
          </cell>
          <cell r="B2177" t="str">
            <v>PINZA PEAN ROCHESTER CURVAS HEMOS-</v>
          </cell>
          <cell r="C2177">
            <v>49500</v>
          </cell>
          <cell r="D2177">
            <v>16</v>
          </cell>
        </row>
        <row r="2178">
          <cell r="A2178" t="str">
            <v>02202270</v>
          </cell>
          <cell r="B2178" t="str">
            <v>PINZA PEAN ROCHESTER CURVAS HEMOS-</v>
          </cell>
          <cell r="C2178">
            <v>49500</v>
          </cell>
          <cell r="D2178">
            <v>16</v>
          </cell>
        </row>
        <row r="2179">
          <cell r="A2179" t="str">
            <v>02202270</v>
          </cell>
          <cell r="B2179" t="str">
            <v>PINZA PEAN ROCHESTER CURVAS HEMOS-</v>
          </cell>
          <cell r="C2179">
            <v>49500</v>
          </cell>
          <cell r="D2179">
            <v>16</v>
          </cell>
        </row>
        <row r="2180">
          <cell r="A2180" t="str">
            <v>02202270</v>
          </cell>
          <cell r="B2180" t="str">
            <v>PINZA PEAN ROCHESTER CURVAS HEMOS-</v>
          </cell>
          <cell r="C2180">
            <v>49500</v>
          </cell>
          <cell r="D2180">
            <v>16</v>
          </cell>
        </row>
        <row r="2181">
          <cell r="A2181" t="str">
            <v>02202272</v>
          </cell>
          <cell r="B2181" t="str">
            <v>PINZA PEAN ROCHESTER RECTAS HEMOS-</v>
          </cell>
          <cell r="C2181">
            <v>49500</v>
          </cell>
          <cell r="D2181">
            <v>16</v>
          </cell>
        </row>
        <row r="2182">
          <cell r="A2182" t="str">
            <v>02202273</v>
          </cell>
          <cell r="B2182" t="str">
            <v>PINZA PEAN ROCHESTERCURVA HEMOSTATICA</v>
          </cell>
          <cell r="C2182">
            <v>56200</v>
          </cell>
          <cell r="D2182">
            <v>16</v>
          </cell>
        </row>
        <row r="2183">
          <cell r="A2183" t="str">
            <v>02202275</v>
          </cell>
          <cell r="B2183" t="str">
            <v>PINZA PEAN ROSCHESTER CURVA HEMOSTA-</v>
          </cell>
          <cell r="C2183">
            <v>61500</v>
          </cell>
          <cell r="D2183">
            <v>16</v>
          </cell>
        </row>
        <row r="2184">
          <cell r="A2184" t="str">
            <v>02202275</v>
          </cell>
          <cell r="B2184" t="str">
            <v>PINZA PEAN ROSCHESTER CURVA HEMOSTA-</v>
          </cell>
          <cell r="C2184">
            <v>61500</v>
          </cell>
          <cell r="D2184">
            <v>16</v>
          </cell>
        </row>
        <row r="2185">
          <cell r="A2185" t="str">
            <v>02202275</v>
          </cell>
          <cell r="B2185" t="str">
            <v>PINZA PEAN ROSCHESTER CURVA HEMOSTA-</v>
          </cell>
          <cell r="C2185">
            <v>61500</v>
          </cell>
          <cell r="D2185">
            <v>16</v>
          </cell>
        </row>
        <row r="2186">
          <cell r="A2186" t="str">
            <v>02202276</v>
          </cell>
          <cell r="B2186" t="str">
            <v>PINZA PEAN ROCHESTER RECTA HEMOSTATICA</v>
          </cell>
          <cell r="C2186">
            <v>61500</v>
          </cell>
          <cell r="D2186">
            <v>16</v>
          </cell>
        </row>
        <row r="2187">
          <cell r="A2187" t="str">
            <v>02202282</v>
          </cell>
          <cell r="B2187" t="str">
            <v>PINZA PENNINGTON HEMOSTATICA DE 15 CMS</v>
          </cell>
          <cell r="C2187">
            <v>48700</v>
          </cell>
          <cell r="D2187">
            <v>16</v>
          </cell>
        </row>
        <row r="2188">
          <cell r="A2188" t="str">
            <v>02202282</v>
          </cell>
          <cell r="B2188" t="str">
            <v>PINZA PENNINGTON HEMOSTATICA DE 15 CMS</v>
          </cell>
          <cell r="C2188">
            <v>48700</v>
          </cell>
          <cell r="D2188">
            <v>16</v>
          </cell>
        </row>
        <row r="2189">
          <cell r="A2189" t="str">
            <v>02202282</v>
          </cell>
          <cell r="B2189" t="str">
            <v>PINZA PENNINGTON HEMOSTATICA DE 15 CMS</v>
          </cell>
          <cell r="C2189">
            <v>48700</v>
          </cell>
          <cell r="D2189">
            <v>16</v>
          </cell>
        </row>
        <row r="2190">
          <cell r="A2190" t="str">
            <v>02202284</v>
          </cell>
          <cell r="B2190" t="str">
            <v>PINZA PENNINGTON HEMOSTATICA DE 20 CMS</v>
          </cell>
          <cell r="C2190">
            <v>80800</v>
          </cell>
          <cell r="D2190">
            <v>16</v>
          </cell>
        </row>
        <row r="2191">
          <cell r="A2191" t="str">
            <v>02202284</v>
          </cell>
          <cell r="B2191" t="str">
            <v>PINZA PENNINGTON HEMOSTATICA DE 20 CMS</v>
          </cell>
          <cell r="C2191">
            <v>80800</v>
          </cell>
          <cell r="D2191">
            <v>16</v>
          </cell>
        </row>
        <row r="2192">
          <cell r="A2192" t="str">
            <v>02202284</v>
          </cell>
          <cell r="B2192" t="str">
            <v>PINZA PENNINGTON HEMOSTATICA DE 20 CMS</v>
          </cell>
          <cell r="C2192">
            <v>80800</v>
          </cell>
          <cell r="D2192">
            <v>16</v>
          </cell>
        </row>
        <row r="2193">
          <cell r="A2193" t="str">
            <v>02202284</v>
          </cell>
          <cell r="B2193" t="str">
            <v>PINZA PENNINGTON HEMOSTATICA DE 20 CMS</v>
          </cell>
          <cell r="C2193">
            <v>80800</v>
          </cell>
          <cell r="D2193">
            <v>16</v>
          </cell>
        </row>
        <row r="2194">
          <cell r="A2194" t="str">
            <v>02202300</v>
          </cell>
          <cell r="B2194" t="str">
            <v>PINZA RANDALL PARA CALCULOS BILIARES</v>
          </cell>
          <cell r="C2194">
            <v>99500</v>
          </cell>
          <cell r="D2194">
            <v>16</v>
          </cell>
        </row>
        <row r="2195">
          <cell r="A2195" t="str">
            <v>02202302</v>
          </cell>
          <cell r="B2195" t="str">
            <v>PINZA RANDALL PARA CALCULOS BILIARES</v>
          </cell>
          <cell r="C2195">
            <v>99500</v>
          </cell>
          <cell r="D2195">
            <v>16</v>
          </cell>
        </row>
        <row r="2196">
          <cell r="A2196" t="str">
            <v>02202304</v>
          </cell>
          <cell r="B2196" t="str">
            <v>PINZA RANDALL PARA CALCULOS BILIARES</v>
          </cell>
          <cell r="C2196">
            <v>99500</v>
          </cell>
          <cell r="D2196">
            <v>16</v>
          </cell>
        </row>
        <row r="2197">
          <cell r="A2197" t="str">
            <v>02202306</v>
          </cell>
          <cell r="B2197" t="str">
            <v>PINZA RANDALL PARA CALCULOS BILIARES</v>
          </cell>
          <cell r="C2197">
            <v>99500</v>
          </cell>
          <cell r="D2197">
            <v>16</v>
          </cell>
        </row>
        <row r="2198">
          <cell r="A2198" t="str">
            <v>02202324</v>
          </cell>
          <cell r="B2198" t="str">
            <v>PINZA ROCHESTER OCHSMER CON GARRA</v>
          </cell>
          <cell r="C2198">
            <v>43300</v>
          </cell>
          <cell r="D2198">
            <v>16</v>
          </cell>
        </row>
        <row r="2199">
          <cell r="A2199" t="str">
            <v>02202330</v>
          </cell>
          <cell r="B2199" t="str">
            <v>PINZA RUSSIAN PARA DISECCION 15 CMS</v>
          </cell>
          <cell r="C2199">
            <v>43300</v>
          </cell>
          <cell r="D2199">
            <v>16</v>
          </cell>
        </row>
        <row r="2200">
          <cell r="A2200" t="str">
            <v>02202330</v>
          </cell>
          <cell r="B2200" t="str">
            <v>PINZA RUSSIAN PARA DISECCION 15 CMS</v>
          </cell>
          <cell r="C2200">
            <v>43300</v>
          </cell>
          <cell r="D2200">
            <v>16</v>
          </cell>
        </row>
        <row r="2201">
          <cell r="A2201" t="str">
            <v>02202330</v>
          </cell>
          <cell r="B2201" t="str">
            <v>PINZA RUSSIAN PARA DISECCION 15 CMS</v>
          </cell>
          <cell r="C2201">
            <v>43300</v>
          </cell>
          <cell r="D2201">
            <v>16</v>
          </cell>
        </row>
        <row r="2202">
          <cell r="A2202" t="str">
            <v>02202330</v>
          </cell>
          <cell r="B2202" t="str">
            <v>PINZA RUSSIAN PARA DISECCION 15 CMS</v>
          </cell>
          <cell r="C2202">
            <v>43300</v>
          </cell>
          <cell r="D2202">
            <v>16</v>
          </cell>
        </row>
        <row r="2203">
          <cell r="A2203" t="str">
            <v>02202332</v>
          </cell>
          <cell r="B2203" t="str">
            <v>PINZA RUSSIAN PARA DISECCION 20 CMS</v>
          </cell>
          <cell r="C2203">
            <v>51200</v>
          </cell>
          <cell r="D2203">
            <v>16</v>
          </cell>
        </row>
        <row r="2204">
          <cell r="A2204" t="str">
            <v>02202332</v>
          </cell>
          <cell r="B2204" t="str">
            <v>PINZA RUSSIAN PARA DISECCION 20 CMS</v>
          </cell>
          <cell r="C2204">
            <v>51200</v>
          </cell>
          <cell r="D2204">
            <v>16</v>
          </cell>
        </row>
        <row r="2205">
          <cell r="A2205" t="str">
            <v>02202332</v>
          </cell>
          <cell r="B2205" t="str">
            <v>PINZA RUSSIAN PARA DISECCION 20 CMS</v>
          </cell>
          <cell r="C2205">
            <v>51200</v>
          </cell>
          <cell r="D2205">
            <v>16</v>
          </cell>
        </row>
        <row r="2206">
          <cell r="A2206" t="str">
            <v>02202332</v>
          </cell>
          <cell r="B2206" t="str">
            <v>PINZA RUSSIAN PARA DISECCION 20 CMS</v>
          </cell>
          <cell r="C2206">
            <v>51200</v>
          </cell>
          <cell r="D2206">
            <v>16</v>
          </cell>
        </row>
        <row r="2207">
          <cell r="A2207" t="str">
            <v>02202332</v>
          </cell>
          <cell r="B2207" t="str">
            <v>PINZA RUSSIAN PARA DISECCION 20 CMS</v>
          </cell>
          <cell r="C2207">
            <v>51200</v>
          </cell>
          <cell r="D2207">
            <v>16</v>
          </cell>
        </row>
        <row r="2208">
          <cell r="A2208" t="str">
            <v>02202332</v>
          </cell>
          <cell r="B2208" t="str">
            <v>PINZA RUSSIAN PARA DISECCION 20 CMS</v>
          </cell>
          <cell r="C2208">
            <v>51200</v>
          </cell>
          <cell r="D2208">
            <v>16</v>
          </cell>
        </row>
        <row r="2209">
          <cell r="A2209" t="str">
            <v>02202332</v>
          </cell>
          <cell r="B2209" t="str">
            <v>PINZA RUSSIAN PARA DISECCION 20 CMS</v>
          </cell>
          <cell r="C2209">
            <v>51200</v>
          </cell>
          <cell r="D2209">
            <v>16</v>
          </cell>
        </row>
        <row r="2210">
          <cell r="A2210" t="str">
            <v>02202332</v>
          </cell>
          <cell r="B2210" t="str">
            <v>PINZA RUSSIAN PARA DISECCION 20 CMS</v>
          </cell>
          <cell r="C2210">
            <v>51200</v>
          </cell>
          <cell r="D2210">
            <v>16</v>
          </cell>
        </row>
        <row r="2211">
          <cell r="A2211" t="str">
            <v>02202332</v>
          </cell>
          <cell r="B2211" t="str">
            <v>PINZA RUSSIAN PARA DISECCION 20 CMS</v>
          </cell>
          <cell r="C2211">
            <v>51200</v>
          </cell>
          <cell r="D2211">
            <v>16</v>
          </cell>
        </row>
        <row r="2212">
          <cell r="A2212" t="str">
            <v>02202334</v>
          </cell>
          <cell r="B2212" t="str">
            <v>PINZA RUSSIAN PARA DISECCION 25 CMS</v>
          </cell>
          <cell r="C2212">
            <v>63700</v>
          </cell>
          <cell r="D2212">
            <v>16</v>
          </cell>
        </row>
        <row r="2213">
          <cell r="A2213" t="str">
            <v>02202334</v>
          </cell>
          <cell r="B2213" t="str">
            <v>PINZA RUSSIAN PARA DISECCION 25 CMS</v>
          </cell>
          <cell r="C2213">
            <v>63700</v>
          </cell>
          <cell r="D2213">
            <v>16</v>
          </cell>
        </row>
        <row r="2214">
          <cell r="A2214" t="str">
            <v>02202334</v>
          </cell>
          <cell r="B2214" t="str">
            <v>PINZA RUSSIAN PARA DISECCION 25 CMS</v>
          </cell>
          <cell r="C2214">
            <v>63700</v>
          </cell>
          <cell r="D2214">
            <v>16</v>
          </cell>
        </row>
        <row r="2215">
          <cell r="A2215" t="str">
            <v>02202340</v>
          </cell>
          <cell r="B2215" t="str">
            <v>PINZA SAROT CLAMPS BRONQUIAL 23 CMS.</v>
          </cell>
          <cell r="C2215">
            <v>258800</v>
          </cell>
          <cell r="D2215">
            <v>16</v>
          </cell>
        </row>
        <row r="2216">
          <cell r="A2216" t="str">
            <v>02202350</v>
          </cell>
          <cell r="B2216" t="str">
            <v>PINZA SATINSKY PARA ANASTAMOSIS15 CMS</v>
          </cell>
          <cell r="C2216">
            <v>102400</v>
          </cell>
          <cell r="D2216">
            <v>16</v>
          </cell>
        </row>
        <row r="2217">
          <cell r="A2217" t="str">
            <v>02202350</v>
          </cell>
          <cell r="B2217" t="str">
            <v>PINZA SATINSKY PARA ANASTAMOSIS15 CMS</v>
          </cell>
          <cell r="C2217">
            <v>102400</v>
          </cell>
          <cell r="D2217">
            <v>16</v>
          </cell>
        </row>
        <row r="2218">
          <cell r="A2218" t="str">
            <v>02202353</v>
          </cell>
          <cell r="B2218" t="str">
            <v>PINZA SATINSKY PARA ANASTAMOSIS26 CMS</v>
          </cell>
          <cell r="C2218">
            <v>129400</v>
          </cell>
          <cell r="D2218">
            <v>16</v>
          </cell>
        </row>
        <row r="2219">
          <cell r="A2219" t="str">
            <v>02202353</v>
          </cell>
          <cell r="B2219" t="str">
            <v>PINZA SATINSKY PARA ANASTAMOSIS26 CMS</v>
          </cell>
          <cell r="C2219">
            <v>129400</v>
          </cell>
          <cell r="D2219">
            <v>16</v>
          </cell>
        </row>
        <row r="2220">
          <cell r="A2220" t="str">
            <v>02202360</v>
          </cell>
          <cell r="B2220" t="str">
            <v>PINZA HEMOSTATICA CURVA 3.5 CMS.</v>
          </cell>
          <cell r="C2220">
            <v>26200</v>
          </cell>
          <cell r="D2220">
            <v>16</v>
          </cell>
        </row>
        <row r="2221">
          <cell r="A2221" t="str">
            <v>02202361</v>
          </cell>
          <cell r="B2221" t="str">
            <v>PINZA HEMOSTATICA RECTA 3.5 CMS.</v>
          </cell>
          <cell r="C2221">
            <v>26200</v>
          </cell>
          <cell r="D2221">
            <v>16</v>
          </cell>
        </row>
        <row r="2222">
          <cell r="A2222" t="str">
            <v>02202365</v>
          </cell>
          <cell r="B2222" t="str">
            <v>PINZA SCHNIDT PARA AMIGDALAS 19 CMS</v>
          </cell>
          <cell r="C2222">
            <v>62900</v>
          </cell>
          <cell r="D2222">
            <v>16</v>
          </cell>
        </row>
        <row r="2223">
          <cell r="A2223" t="str">
            <v>02202365</v>
          </cell>
          <cell r="B2223" t="str">
            <v>PINZA SCHNIDT PARA AMIGDALAS 19 CMS</v>
          </cell>
          <cell r="C2223">
            <v>62900</v>
          </cell>
          <cell r="D2223">
            <v>16</v>
          </cell>
        </row>
        <row r="2224">
          <cell r="A2224" t="str">
            <v>02202375</v>
          </cell>
          <cell r="B2224" t="str">
            <v>PINZA SHOCROEDER PARA CUELLO UTERINO</v>
          </cell>
          <cell r="C2224">
            <v>56200</v>
          </cell>
          <cell r="D2224">
            <v>16</v>
          </cell>
        </row>
        <row r="2225">
          <cell r="A2225" t="str">
            <v>02202375</v>
          </cell>
          <cell r="B2225" t="str">
            <v>PINZA SHOCROEDER PARA CUELLO UTERINO</v>
          </cell>
          <cell r="C2225">
            <v>56200</v>
          </cell>
          <cell r="D2225">
            <v>16</v>
          </cell>
        </row>
        <row r="2226">
          <cell r="A2226" t="str">
            <v>02202375</v>
          </cell>
          <cell r="B2226" t="str">
            <v>PINZA SHOCROEDER PARA CUELLO UTERINO</v>
          </cell>
          <cell r="C2226">
            <v>56200</v>
          </cell>
          <cell r="D2226">
            <v>16</v>
          </cell>
        </row>
        <row r="2227">
          <cell r="A2227" t="str">
            <v>02202375</v>
          </cell>
          <cell r="B2227" t="str">
            <v>PINZA SHOCROEDER PARA CUELLO UTERINO</v>
          </cell>
          <cell r="C2227">
            <v>56200</v>
          </cell>
          <cell r="D2227">
            <v>16</v>
          </cell>
        </row>
        <row r="2228">
          <cell r="A2228" t="str">
            <v>02202375</v>
          </cell>
          <cell r="B2228" t="str">
            <v>PINZA SHOCROEDER PARA CUELLO UTERINO</v>
          </cell>
          <cell r="C2228">
            <v>56200</v>
          </cell>
          <cell r="D2228">
            <v>16</v>
          </cell>
        </row>
        <row r="2229">
          <cell r="A2229" t="str">
            <v>02202375</v>
          </cell>
          <cell r="B2229" t="str">
            <v>PINZA SHOCROEDER PARA CUELLO UTERINO</v>
          </cell>
          <cell r="C2229">
            <v>56200</v>
          </cell>
          <cell r="D2229">
            <v>16</v>
          </cell>
        </row>
        <row r="2230">
          <cell r="A2230" t="str">
            <v>02202375</v>
          </cell>
          <cell r="B2230" t="str">
            <v>PINZA SHOCROEDER PARA CUELLO UTERINO</v>
          </cell>
          <cell r="C2230">
            <v>56200</v>
          </cell>
          <cell r="D2230">
            <v>16</v>
          </cell>
        </row>
        <row r="2231">
          <cell r="A2231" t="str">
            <v>02202375</v>
          </cell>
          <cell r="B2231" t="str">
            <v>PINZA SHOCROEDER PARA CUELLO UTERINO</v>
          </cell>
          <cell r="C2231">
            <v>56200</v>
          </cell>
          <cell r="D2231">
            <v>16</v>
          </cell>
        </row>
        <row r="2232">
          <cell r="A2232" t="str">
            <v>02202375</v>
          </cell>
          <cell r="B2232" t="str">
            <v>PINZA SHOCROEDER PARA CUELLO UTERINO</v>
          </cell>
          <cell r="C2232">
            <v>56200</v>
          </cell>
          <cell r="D2232">
            <v>16</v>
          </cell>
        </row>
        <row r="2233">
          <cell r="A2233" t="str">
            <v>02202385</v>
          </cell>
          <cell r="B2233" t="str">
            <v>PINZA SCHUBERT CURVA PARA BIOPSIA</v>
          </cell>
          <cell r="C2233">
            <v>402400</v>
          </cell>
          <cell r="D2233">
            <v>16</v>
          </cell>
        </row>
        <row r="2234">
          <cell r="A2234" t="str">
            <v>02202385</v>
          </cell>
          <cell r="B2234" t="str">
            <v>PINZA SCHUBERT CURVA PARA BIOPSIA</v>
          </cell>
          <cell r="C2234">
            <v>402400</v>
          </cell>
          <cell r="D2234">
            <v>16</v>
          </cell>
        </row>
        <row r="2235">
          <cell r="A2235" t="str">
            <v>02202385</v>
          </cell>
          <cell r="B2235" t="str">
            <v>PINZA SCHUBERT CURVA PARA BIOPSIA</v>
          </cell>
          <cell r="C2235">
            <v>402400</v>
          </cell>
          <cell r="D2235">
            <v>16</v>
          </cell>
        </row>
        <row r="2236">
          <cell r="A2236" t="str">
            <v>02202385</v>
          </cell>
          <cell r="B2236" t="str">
            <v>PINZA SCHUBERT CURVA PARA BIOPSIA</v>
          </cell>
          <cell r="C2236">
            <v>402400</v>
          </cell>
          <cell r="D2236">
            <v>16</v>
          </cell>
        </row>
        <row r="2237">
          <cell r="A2237" t="str">
            <v>02202388</v>
          </cell>
          <cell r="B2237" t="str">
            <v>PINZA SKENE PARA CUELLO UTERINO</v>
          </cell>
          <cell r="C2237">
            <v>71200</v>
          </cell>
          <cell r="D2237">
            <v>16</v>
          </cell>
        </row>
        <row r="2238">
          <cell r="A2238" t="str">
            <v>02202395</v>
          </cell>
          <cell r="B2238" t="str">
            <v>PINZA THOMAS ALLYS DE 6 X 7 DIENTES</v>
          </cell>
          <cell r="C2238">
            <v>71200</v>
          </cell>
          <cell r="D2238">
            <v>16</v>
          </cell>
        </row>
        <row r="2239">
          <cell r="A2239" t="str">
            <v>02202395</v>
          </cell>
          <cell r="B2239" t="str">
            <v>PINZA THOMAS ALLYS DE 6 X 7 DIENTES</v>
          </cell>
          <cell r="C2239">
            <v>71200</v>
          </cell>
          <cell r="D2239">
            <v>16</v>
          </cell>
        </row>
        <row r="2240">
          <cell r="A2240" t="str">
            <v>02202395</v>
          </cell>
          <cell r="B2240" t="str">
            <v>PINZA THOMAS ALLYS DE 6 X 7 DIENTES</v>
          </cell>
          <cell r="C2240">
            <v>71200</v>
          </cell>
          <cell r="D2240">
            <v>16</v>
          </cell>
        </row>
        <row r="2241">
          <cell r="A2241" t="str">
            <v>02202395</v>
          </cell>
          <cell r="B2241" t="str">
            <v>PINZA THOMAS ALLYS DE 6 X 7 DIENTES</v>
          </cell>
          <cell r="C2241">
            <v>71200</v>
          </cell>
          <cell r="D2241">
            <v>16</v>
          </cell>
        </row>
        <row r="2242">
          <cell r="A2242" t="str">
            <v>02202395</v>
          </cell>
          <cell r="B2242" t="str">
            <v>PINZA THOMAS ALLYS DE 6 X 7 DIENTES</v>
          </cell>
          <cell r="C2242">
            <v>71200</v>
          </cell>
          <cell r="D2242">
            <v>16</v>
          </cell>
        </row>
        <row r="2243">
          <cell r="A2243" t="str">
            <v>02202395</v>
          </cell>
          <cell r="B2243" t="str">
            <v>PINZA THOMAS ALLYS DE 6 X 7 DIENTES</v>
          </cell>
          <cell r="C2243">
            <v>71200</v>
          </cell>
          <cell r="D2243">
            <v>16</v>
          </cell>
        </row>
        <row r="2244">
          <cell r="A2244" t="str">
            <v>02202400</v>
          </cell>
          <cell r="B2244" t="str">
            <v>PINZA THOMAS GAYLOR PARA BIOPSIA</v>
          </cell>
          <cell r="C2244">
            <v>251300</v>
          </cell>
          <cell r="D2244">
            <v>16</v>
          </cell>
        </row>
        <row r="2245">
          <cell r="A2245" t="str">
            <v>02202400</v>
          </cell>
          <cell r="B2245" t="str">
            <v>PINZA THOMAS GAYLOR PARA BIOPSIA</v>
          </cell>
          <cell r="C2245">
            <v>251300</v>
          </cell>
          <cell r="D2245">
            <v>16</v>
          </cell>
        </row>
        <row r="2246">
          <cell r="A2246" t="str">
            <v>02202400</v>
          </cell>
          <cell r="B2246" t="str">
            <v>PINZA THOMAS GAYLOR PARA BIOPSIA</v>
          </cell>
          <cell r="C2246">
            <v>251300</v>
          </cell>
          <cell r="D2246">
            <v>16</v>
          </cell>
        </row>
        <row r="2247">
          <cell r="A2247" t="str">
            <v>02202420</v>
          </cell>
          <cell r="B2247" t="str">
            <v>PINZA WHITE PARA AMIGDALAS 23 CMS</v>
          </cell>
          <cell r="C2247">
            <v>117400</v>
          </cell>
          <cell r="D2247">
            <v>16</v>
          </cell>
        </row>
        <row r="2248">
          <cell r="A2248" t="str">
            <v>02202420</v>
          </cell>
          <cell r="B2248" t="str">
            <v>PINZA WHITE PARA AMIGDALAS 23 CMS</v>
          </cell>
          <cell r="C2248">
            <v>117400</v>
          </cell>
          <cell r="D2248">
            <v>16</v>
          </cell>
        </row>
        <row r="2249">
          <cell r="A2249" t="str">
            <v>02202425</v>
          </cell>
          <cell r="B2249" t="str">
            <v>PINZA WILDE (TROELTSCH) DE 11 CMS</v>
          </cell>
          <cell r="C2249">
            <v>19600</v>
          </cell>
          <cell r="D2249">
            <v>16</v>
          </cell>
        </row>
        <row r="2250">
          <cell r="A2250" t="str">
            <v>02202430</v>
          </cell>
          <cell r="B2250" t="str">
            <v>PINZA WINTER-NASAUER CURVAS PARA</v>
          </cell>
          <cell r="C2250">
            <v>85300</v>
          </cell>
          <cell r="D2250">
            <v>16</v>
          </cell>
        </row>
        <row r="2251">
          <cell r="A2251" t="str">
            <v>02202430</v>
          </cell>
          <cell r="B2251" t="str">
            <v>PINZA WINTER-NASAUER CURVAS PARA</v>
          </cell>
          <cell r="C2251">
            <v>85300</v>
          </cell>
          <cell r="D2251">
            <v>16</v>
          </cell>
        </row>
        <row r="2252">
          <cell r="A2252" t="str">
            <v>02202432</v>
          </cell>
          <cell r="B2252" t="str">
            <v>PINZA WINTER-NASAUER RECTA PARA</v>
          </cell>
          <cell r="C2252">
            <v>84100</v>
          </cell>
          <cell r="D2252">
            <v>16</v>
          </cell>
        </row>
        <row r="2253">
          <cell r="A2253" t="str">
            <v>02202432</v>
          </cell>
          <cell r="B2253" t="str">
            <v>PINZA WINTER-NASAUER RECTA PARA</v>
          </cell>
          <cell r="C2253">
            <v>84100</v>
          </cell>
          <cell r="D2253">
            <v>16</v>
          </cell>
        </row>
        <row r="2254">
          <cell r="A2254" t="str">
            <v>02202550</v>
          </cell>
          <cell r="B2254" t="str">
            <v>PINZA YEOMAN PARA BIOPSIA RECTAL</v>
          </cell>
          <cell r="C2254">
            <v>854200</v>
          </cell>
          <cell r="D2254">
            <v>16</v>
          </cell>
        </row>
        <row r="2255">
          <cell r="A2255" t="str">
            <v>02202600</v>
          </cell>
          <cell r="B2255" t="str">
            <v>PORTA-AGUJAS CASTRO VIEJO CURVO DE</v>
          </cell>
          <cell r="C2255">
            <v>3050</v>
          </cell>
          <cell r="D2255">
            <v>16</v>
          </cell>
        </row>
        <row r="2256">
          <cell r="A2256" t="str">
            <v>02202600</v>
          </cell>
          <cell r="B2256" t="str">
            <v>PORTA-AGUJAS CASTRO VIEJO CURVO DE</v>
          </cell>
          <cell r="C2256">
            <v>305000</v>
          </cell>
          <cell r="D2256">
            <v>16</v>
          </cell>
        </row>
        <row r="2257">
          <cell r="A2257" t="str">
            <v>02202600</v>
          </cell>
          <cell r="B2257" t="str">
            <v>PORTA-AGUJAS CASTRO VIEJO CURVO DE</v>
          </cell>
          <cell r="C2257">
            <v>305000</v>
          </cell>
          <cell r="D2257">
            <v>16</v>
          </cell>
        </row>
        <row r="2258">
          <cell r="A2258" t="str">
            <v>02202608</v>
          </cell>
          <cell r="B2258" t="str">
            <v>PORTA AGUJAS DERF 12 CMS. MARCA</v>
          </cell>
          <cell r="C2258">
            <v>43300</v>
          </cell>
          <cell r="D2258">
            <v>16</v>
          </cell>
        </row>
        <row r="2259">
          <cell r="A2259" t="str">
            <v>02202608</v>
          </cell>
          <cell r="B2259" t="str">
            <v>PORTA AGUJAS DERF 12 CMS. MARCA</v>
          </cell>
          <cell r="C2259">
            <v>43300</v>
          </cell>
          <cell r="D2259">
            <v>16</v>
          </cell>
        </row>
        <row r="2260">
          <cell r="A2260" t="str">
            <v>02202608</v>
          </cell>
          <cell r="B2260" t="str">
            <v>PORTA AGUJAS DERF 12 CMS. MARCA</v>
          </cell>
          <cell r="C2260">
            <v>43300</v>
          </cell>
          <cell r="D2260">
            <v>16</v>
          </cell>
        </row>
        <row r="2261">
          <cell r="A2261" t="str">
            <v>02202608</v>
          </cell>
          <cell r="B2261" t="str">
            <v>PORTA AGUJAS DERF 12 CMS. MARCA</v>
          </cell>
          <cell r="C2261">
            <v>43300</v>
          </cell>
          <cell r="D2261">
            <v>16</v>
          </cell>
        </row>
        <row r="2262">
          <cell r="A2262" t="str">
            <v>02202608</v>
          </cell>
          <cell r="B2262" t="str">
            <v>PORTA AGUJAS DERF 12 CMS. MARCA</v>
          </cell>
          <cell r="C2262">
            <v>43300</v>
          </cell>
          <cell r="D2262">
            <v>16</v>
          </cell>
        </row>
        <row r="2263">
          <cell r="A2263" t="str">
            <v>02202608</v>
          </cell>
          <cell r="B2263" t="str">
            <v>PORTA AGUJAS DERF 12 CMS. MARCA</v>
          </cell>
          <cell r="C2263">
            <v>43300</v>
          </cell>
          <cell r="D2263">
            <v>16</v>
          </cell>
        </row>
        <row r="2264">
          <cell r="A2264" t="str">
            <v>02202609</v>
          </cell>
          <cell r="B2264" t="str">
            <v>PORTA AGUJAS HALSEY PARA PLASTIA</v>
          </cell>
          <cell r="C2264">
            <v>43300</v>
          </cell>
          <cell r="D2264">
            <v>16</v>
          </cell>
        </row>
        <row r="2265">
          <cell r="A2265" t="str">
            <v>02202609</v>
          </cell>
          <cell r="B2265" t="str">
            <v>PORTA AGUJAS HALSEY PARA PLASTIA</v>
          </cell>
          <cell r="C2265">
            <v>43300</v>
          </cell>
          <cell r="D2265">
            <v>16</v>
          </cell>
        </row>
        <row r="2266">
          <cell r="A2266" t="str">
            <v>02202610</v>
          </cell>
          <cell r="B2266" t="str">
            <v>PORTA AGUJAS HALSEY PARA PLASTIA</v>
          </cell>
          <cell r="C2266">
            <v>43300</v>
          </cell>
          <cell r="D2266">
            <v>16</v>
          </cell>
        </row>
        <row r="2267">
          <cell r="A2267" t="str">
            <v>02202610</v>
          </cell>
          <cell r="B2267" t="str">
            <v>PORTA AGUJAS HALSEY PARA PLASTIA</v>
          </cell>
          <cell r="C2267">
            <v>43300</v>
          </cell>
          <cell r="D2267">
            <v>16</v>
          </cell>
        </row>
        <row r="2268">
          <cell r="A2268" t="str">
            <v>02202610</v>
          </cell>
          <cell r="B2268" t="str">
            <v>PORTA AGUJAS HALSEY PARA PLASTIA</v>
          </cell>
          <cell r="C2268">
            <v>43300</v>
          </cell>
          <cell r="D2268">
            <v>16</v>
          </cell>
        </row>
        <row r="2269">
          <cell r="A2269" t="str">
            <v>02202610</v>
          </cell>
          <cell r="B2269" t="str">
            <v>PORTA AGUJAS HALSEY PARA PLASTIA</v>
          </cell>
          <cell r="C2269">
            <v>43300</v>
          </cell>
          <cell r="D2269">
            <v>16</v>
          </cell>
        </row>
        <row r="2270">
          <cell r="A2270" t="str">
            <v>02202610</v>
          </cell>
          <cell r="B2270" t="str">
            <v>PORTA AGUJAS HALSEY PARA PLASTIA</v>
          </cell>
          <cell r="C2270">
            <v>43300</v>
          </cell>
          <cell r="D2270">
            <v>16</v>
          </cell>
        </row>
        <row r="2271">
          <cell r="A2271" t="str">
            <v>02202610</v>
          </cell>
          <cell r="B2271" t="str">
            <v>PORTA AGUJAS HALSEY PARA PLASTIA</v>
          </cell>
          <cell r="C2271">
            <v>43300</v>
          </cell>
          <cell r="D2271">
            <v>16</v>
          </cell>
        </row>
        <row r="2272">
          <cell r="A2272" t="str">
            <v>02202610</v>
          </cell>
          <cell r="B2272" t="str">
            <v>PORTA AGUJAS HALSEY PARA PLASTIA</v>
          </cell>
          <cell r="C2272">
            <v>43300</v>
          </cell>
          <cell r="D2272">
            <v>16</v>
          </cell>
        </row>
        <row r="2273">
          <cell r="A2273" t="str">
            <v>02202610</v>
          </cell>
          <cell r="B2273" t="str">
            <v>PORTA AGUJAS HALSEY PARA PLASTIA</v>
          </cell>
          <cell r="C2273">
            <v>43300</v>
          </cell>
          <cell r="D2273">
            <v>16</v>
          </cell>
        </row>
        <row r="2274">
          <cell r="A2274" t="str">
            <v>02202610</v>
          </cell>
          <cell r="B2274" t="str">
            <v>PORTA AGUJAS HALSEY PARA PLASTIA</v>
          </cell>
          <cell r="C2274">
            <v>43300</v>
          </cell>
          <cell r="D2274">
            <v>16</v>
          </cell>
        </row>
        <row r="2275">
          <cell r="A2275" t="str">
            <v>02202610</v>
          </cell>
          <cell r="B2275" t="str">
            <v>PORTA AGUJAS HALSEY PARA PLASTIA</v>
          </cell>
          <cell r="C2275">
            <v>43300</v>
          </cell>
          <cell r="D2275">
            <v>16</v>
          </cell>
        </row>
        <row r="2276">
          <cell r="A2276" t="str">
            <v>02202610</v>
          </cell>
          <cell r="B2276" t="str">
            <v>PORTA AGUJAS HALSEY PARA PLASTIA</v>
          </cell>
          <cell r="C2276">
            <v>43300</v>
          </cell>
          <cell r="D2276">
            <v>16</v>
          </cell>
        </row>
        <row r="2277">
          <cell r="A2277" t="str">
            <v>02202610</v>
          </cell>
          <cell r="B2277" t="str">
            <v>PORTA AGUJAS HALSEY PARA PLASTIA</v>
          </cell>
          <cell r="C2277">
            <v>43300</v>
          </cell>
          <cell r="D2277">
            <v>16</v>
          </cell>
        </row>
        <row r="2278">
          <cell r="A2278" t="str">
            <v>02202610</v>
          </cell>
          <cell r="B2278" t="str">
            <v>PORTA AGUJAS HALSEY PARA PLASTIA</v>
          </cell>
          <cell r="C2278">
            <v>43300</v>
          </cell>
          <cell r="D2278">
            <v>16</v>
          </cell>
        </row>
        <row r="2279">
          <cell r="A2279" t="str">
            <v>02202610</v>
          </cell>
          <cell r="B2279" t="str">
            <v>PORTA AGUJAS HALSEY PARA PLASTIA</v>
          </cell>
          <cell r="C2279">
            <v>43300</v>
          </cell>
          <cell r="D2279">
            <v>16</v>
          </cell>
        </row>
        <row r="2280">
          <cell r="A2280" t="str">
            <v>02202610</v>
          </cell>
          <cell r="B2280" t="str">
            <v>PORTA AGUJAS HALSEY PARA PLASTIA</v>
          </cell>
          <cell r="C2280">
            <v>43300</v>
          </cell>
          <cell r="D2280">
            <v>16</v>
          </cell>
        </row>
        <row r="2281">
          <cell r="A2281" t="str">
            <v>02202611</v>
          </cell>
          <cell r="B2281" t="str">
            <v>PORTA AGUJAS HEANEY 21 CMS. MARCA</v>
          </cell>
          <cell r="C2281">
            <v>65800</v>
          </cell>
          <cell r="D2281">
            <v>16</v>
          </cell>
        </row>
        <row r="2282">
          <cell r="A2282" t="str">
            <v>02202612</v>
          </cell>
          <cell r="B2282" t="str">
            <v>PORTA AGUJAS MAYO HEGAR 16 CMS</v>
          </cell>
          <cell r="C2282">
            <v>45400</v>
          </cell>
          <cell r="D2282">
            <v>16</v>
          </cell>
        </row>
        <row r="2283">
          <cell r="A2283" t="str">
            <v>02202612</v>
          </cell>
          <cell r="B2283" t="str">
            <v>PORTA AGUJAS MAYO HEGAR 16 CMS</v>
          </cell>
          <cell r="C2283">
            <v>45400</v>
          </cell>
          <cell r="D2283">
            <v>16</v>
          </cell>
        </row>
        <row r="2284">
          <cell r="A2284" t="str">
            <v>02202612</v>
          </cell>
          <cell r="B2284" t="str">
            <v>PORTA AGUJAS MAYO HEGAR 16 CMS</v>
          </cell>
          <cell r="C2284">
            <v>45400</v>
          </cell>
          <cell r="D2284">
            <v>16</v>
          </cell>
        </row>
        <row r="2285">
          <cell r="A2285" t="str">
            <v>02202612</v>
          </cell>
          <cell r="B2285" t="str">
            <v>PORTA AGUJAS MAYO HEGAR 16 CMS</v>
          </cell>
          <cell r="C2285">
            <v>45400</v>
          </cell>
          <cell r="D2285">
            <v>16</v>
          </cell>
        </row>
        <row r="2286">
          <cell r="A2286" t="str">
            <v>02202612</v>
          </cell>
          <cell r="B2286" t="str">
            <v>PORTA AGUJAS MAYO HEGAR 16 CMS</v>
          </cell>
          <cell r="C2286">
            <v>45400</v>
          </cell>
          <cell r="D2286">
            <v>16</v>
          </cell>
        </row>
        <row r="2287">
          <cell r="A2287" t="str">
            <v>02202613</v>
          </cell>
          <cell r="B2287" t="str">
            <v>PORTA AGUJA MAYO HEGAR 16cm. MARCA</v>
          </cell>
          <cell r="C2287">
            <v>116100</v>
          </cell>
          <cell r="D2287">
            <v>16</v>
          </cell>
        </row>
        <row r="2288">
          <cell r="A2288" t="str">
            <v>02202614</v>
          </cell>
          <cell r="B2288" t="str">
            <v>PORTA AGUJAS MAYO HEGAR 18 CMS. MARCA</v>
          </cell>
          <cell r="C2288">
            <v>500</v>
          </cell>
          <cell r="D2288">
            <v>16</v>
          </cell>
        </row>
        <row r="2289">
          <cell r="A2289" t="str">
            <v>02202614</v>
          </cell>
          <cell r="B2289" t="str">
            <v>PORTA AGUJAS MAYO HEGAR 18 CMS. MARCA</v>
          </cell>
          <cell r="C2289">
            <v>50000</v>
          </cell>
          <cell r="D2289">
            <v>16</v>
          </cell>
        </row>
        <row r="2290">
          <cell r="A2290" t="str">
            <v>02202614</v>
          </cell>
          <cell r="B2290" t="str">
            <v>PORTA AGUJAS MAYO HEGAR 18 CMS. MARCA</v>
          </cell>
          <cell r="C2290">
            <v>50000</v>
          </cell>
          <cell r="D2290">
            <v>16</v>
          </cell>
        </row>
        <row r="2291">
          <cell r="A2291" t="str">
            <v>02202614</v>
          </cell>
          <cell r="B2291" t="str">
            <v>PORTA AGUJAS MAYO HEGAR 18 CMS. MARCA</v>
          </cell>
          <cell r="C2291">
            <v>50000</v>
          </cell>
          <cell r="D2291">
            <v>16</v>
          </cell>
        </row>
        <row r="2292">
          <cell r="A2292" t="str">
            <v>02202614</v>
          </cell>
          <cell r="B2292" t="str">
            <v>PORTA AGUJAS MAYO HEGAR 18 CMS. MARCA</v>
          </cell>
          <cell r="C2292">
            <v>50000</v>
          </cell>
          <cell r="D2292">
            <v>16</v>
          </cell>
        </row>
        <row r="2293">
          <cell r="A2293" t="str">
            <v>02202614</v>
          </cell>
          <cell r="B2293" t="str">
            <v>PORTA AGUJAS MAYO HEGAR 18 CMS. MARCA</v>
          </cell>
          <cell r="C2293">
            <v>50000</v>
          </cell>
          <cell r="D2293">
            <v>16</v>
          </cell>
        </row>
        <row r="2294">
          <cell r="A2294" t="str">
            <v>02202614</v>
          </cell>
          <cell r="B2294" t="str">
            <v>PORTA AGUJAS MAYO HEGAR 18 CMS. MARCA</v>
          </cell>
          <cell r="C2294">
            <v>50000</v>
          </cell>
          <cell r="D2294">
            <v>16</v>
          </cell>
        </row>
        <row r="2295">
          <cell r="A2295" t="str">
            <v>02202614</v>
          </cell>
          <cell r="B2295" t="str">
            <v>PORTA AGUJAS MAYO HEGAR 18 CMS. MARCA</v>
          </cell>
          <cell r="C2295">
            <v>50000</v>
          </cell>
          <cell r="D2295">
            <v>16</v>
          </cell>
        </row>
        <row r="2296">
          <cell r="A2296" t="str">
            <v>02202614</v>
          </cell>
          <cell r="B2296" t="str">
            <v>PORTA AGUJAS MAYO HEGAR 18 CMS. MARCA</v>
          </cell>
          <cell r="C2296">
            <v>50000</v>
          </cell>
          <cell r="D2296">
            <v>16</v>
          </cell>
        </row>
        <row r="2297">
          <cell r="A2297" t="str">
            <v>02202614</v>
          </cell>
          <cell r="B2297" t="str">
            <v>PORTA AGUJAS MAYO HEGAR 18 CMS. MARCA</v>
          </cell>
          <cell r="C2297">
            <v>50000</v>
          </cell>
          <cell r="D2297">
            <v>16</v>
          </cell>
        </row>
        <row r="2298">
          <cell r="A2298" t="str">
            <v>02202614</v>
          </cell>
          <cell r="B2298" t="str">
            <v>PORTA AGUJAS MAYO HEGAR 18 CMS. MARCA</v>
          </cell>
          <cell r="C2298">
            <v>50000</v>
          </cell>
          <cell r="D2298">
            <v>16</v>
          </cell>
        </row>
        <row r="2299">
          <cell r="A2299" t="str">
            <v>02202614</v>
          </cell>
          <cell r="B2299" t="str">
            <v>PORTA AGUJAS MAYO HEGAR 18 CMS. MARCA</v>
          </cell>
          <cell r="C2299">
            <v>50000</v>
          </cell>
          <cell r="D2299">
            <v>16</v>
          </cell>
        </row>
        <row r="2300">
          <cell r="A2300" t="str">
            <v>02202614</v>
          </cell>
          <cell r="B2300" t="str">
            <v>PORTA AGUJAS MAYO HEGAR 18 CMS. MARCA</v>
          </cell>
          <cell r="C2300">
            <v>50000</v>
          </cell>
          <cell r="D2300">
            <v>16</v>
          </cell>
        </row>
        <row r="2301">
          <cell r="A2301" t="str">
            <v>02202615</v>
          </cell>
          <cell r="B2301" t="str">
            <v>PORTA AGUJAS MAYO-HEGAR  18 CMS.</v>
          </cell>
          <cell r="C2301">
            <v>121900</v>
          </cell>
          <cell r="D2301">
            <v>16</v>
          </cell>
        </row>
        <row r="2302">
          <cell r="A2302" t="str">
            <v>02202618</v>
          </cell>
          <cell r="B2302" t="str">
            <v>PORTA AGUJAS MAYO HEGAR 20 CMS</v>
          </cell>
          <cell r="C2302">
            <v>52400</v>
          </cell>
          <cell r="D2302">
            <v>16</v>
          </cell>
        </row>
        <row r="2303">
          <cell r="A2303" t="str">
            <v>02202618</v>
          </cell>
          <cell r="B2303" t="str">
            <v>PORTA AGUJAS MAYO HEGAR 20 CMS</v>
          </cell>
          <cell r="C2303">
            <v>52400</v>
          </cell>
          <cell r="D2303">
            <v>16</v>
          </cell>
        </row>
        <row r="2304">
          <cell r="A2304" t="str">
            <v>02202618</v>
          </cell>
          <cell r="B2304" t="str">
            <v>PORTA AGUJAS MAYO HEGAR 20 CMS</v>
          </cell>
          <cell r="C2304">
            <v>52400</v>
          </cell>
          <cell r="D2304">
            <v>16</v>
          </cell>
        </row>
        <row r="2305">
          <cell r="A2305" t="str">
            <v>02202618</v>
          </cell>
          <cell r="B2305" t="str">
            <v>PORTA AGUJAS MAYO HEGAR 20 CMS</v>
          </cell>
          <cell r="C2305">
            <v>52400</v>
          </cell>
          <cell r="D2305">
            <v>16</v>
          </cell>
        </row>
        <row r="2306">
          <cell r="A2306" t="str">
            <v>02202618</v>
          </cell>
          <cell r="B2306" t="str">
            <v>PORTA AGUJAS MAYO HEGAR 20 CMS</v>
          </cell>
          <cell r="C2306">
            <v>52400</v>
          </cell>
          <cell r="D2306">
            <v>16</v>
          </cell>
        </row>
        <row r="2307">
          <cell r="A2307" t="str">
            <v>02202618</v>
          </cell>
          <cell r="B2307" t="str">
            <v>PORTA AGUJAS MAYO HEGAR 20 CMS</v>
          </cell>
          <cell r="C2307">
            <v>52400</v>
          </cell>
          <cell r="D2307">
            <v>16</v>
          </cell>
        </row>
        <row r="2308">
          <cell r="A2308" t="str">
            <v>02202618</v>
          </cell>
          <cell r="B2308" t="str">
            <v>PORTA AGUJAS MAYO HEGAR 20 CMS</v>
          </cell>
          <cell r="C2308">
            <v>52400</v>
          </cell>
          <cell r="D2308">
            <v>16</v>
          </cell>
        </row>
        <row r="2309">
          <cell r="A2309" t="str">
            <v>02202618</v>
          </cell>
          <cell r="B2309" t="str">
            <v>PORTA AGUJAS MAYO HEGAR 20 CMS</v>
          </cell>
          <cell r="C2309">
            <v>52400</v>
          </cell>
          <cell r="D2309">
            <v>16</v>
          </cell>
        </row>
        <row r="2310">
          <cell r="A2310" t="str">
            <v>02202618</v>
          </cell>
          <cell r="B2310" t="str">
            <v>PORTA AGUJAS MAYO HEGAR 20 CMS</v>
          </cell>
          <cell r="C2310">
            <v>52400</v>
          </cell>
          <cell r="D2310">
            <v>16</v>
          </cell>
        </row>
        <row r="2311">
          <cell r="A2311" t="str">
            <v>02202618</v>
          </cell>
          <cell r="B2311" t="str">
            <v>PORTA AGUJAS MAYO HEGAR 20 CMS</v>
          </cell>
          <cell r="C2311">
            <v>52400</v>
          </cell>
          <cell r="D2311">
            <v>16</v>
          </cell>
        </row>
        <row r="2312">
          <cell r="A2312" t="str">
            <v>02202618</v>
          </cell>
          <cell r="B2312" t="str">
            <v>PORTA AGUJAS MAYO HEGAR 20 CMS</v>
          </cell>
          <cell r="C2312">
            <v>52400</v>
          </cell>
          <cell r="D2312">
            <v>16</v>
          </cell>
        </row>
        <row r="2313">
          <cell r="A2313" t="str">
            <v>02202618</v>
          </cell>
          <cell r="B2313" t="str">
            <v>PORTA AGUJAS MAYO HEGAR 20 CMS</v>
          </cell>
          <cell r="C2313">
            <v>52400</v>
          </cell>
          <cell r="D2313">
            <v>16</v>
          </cell>
        </row>
        <row r="2314">
          <cell r="A2314" t="str">
            <v>02202620</v>
          </cell>
          <cell r="B2314" t="str">
            <v>PORTA AGUJAS MAYO HEGAR 24 CMS.</v>
          </cell>
          <cell r="C2314">
            <v>65800</v>
          </cell>
          <cell r="D2314">
            <v>16</v>
          </cell>
        </row>
        <row r="2315">
          <cell r="A2315" t="str">
            <v>02202620</v>
          </cell>
          <cell r="B2315" t="str">
            <v>PORTA AGUJAS MAYO HEGAR 24 CMS.</v>
          </cell>
          <cell r="C2315">
            <v>65800</v>
          </cell>
          <cell r="D2315">
            <v>16</v>
          </cell>
        </row>
        <row r="2316">
          <cell r="A2316" t="str">
            <v>02202620</v>
          </cell>
          <cell r="B2316" t="str">
            <v>PORTA AGUJAS MAYO HEGAR 24 CMS.</v>
          </cell>
          <cell r="C2316">
            <v>65800</v>
          </cell>
          <cell r="D2316">
            <v>16</v>
          </cell>
        </row>
        <row r="2317">
          <cell r="A2317" t="str">
            <v>02202626</v>
          </cell>
          <cell r="B2317" t="str">
            <v>PORTA AGUJAS MAYO-HEGAR  26 CMS.</v>
          </cell>
          <cell r="C2317">
            <v>131900</v>
          </cell>
          <cell r="D2317">
            <v>16</v>
          </cell>
        </row>
        <row r="2318">
          <cell r="A2318" t="str">
            <v>02202628</v>
          </cell>
          <cell r="B2318" t="str">
            <v>PORTA AGUJAS MASSON 27 CMS MARCA</v>
          </cell>
          <cell r="C2318">
            <v>820</v>
          </cell>
          <cell r="D2318">
            <v>16</v>
          </cell>
        </row>
        <row r="2319">
          <cell r="A2319" t="str">
            <v>02202628</v>
          </cell>
          <cell r="B2319" t="str">
            <v>PORTA AGUJAS MASSON 27 CMS MARCA</v>
          </cell>
          <cell r="C2319">
            <v>82000</v>
          </cell>
          <cell r="D2319">
            <v>16</v>
          </cell>
        </row>
        <row r="2320">
          <cell r="A2320" t="str">
            <v>02202750</v>
          </cell>
          <cell r="B2320" t="str">
            <v>PORTA GRAPAS MCKENZIE PARA SUTURA DE</v>
          </cell>
          <cell r="C2320">
            <v>280400</v>
          </cell>
          <cell r="D2320">
            <v>16</v>
          </cell>
        </row>
        <row r="2321">
          <cell r="A2321" t="str">
            <v>02202750-40</v>
          </cell>
          <cell r="B2321" t="str">
            <v>PUNCH DERMATOLOGICO DE KEYES</v>
          </cell>
          <cell r="C2321">
            <v>347900</v>
          </cell>
          <cell r="D2321">
            <v>16</v>
          </cell>
        </row>
        <row r="2322">
          <cell r="A2322" t="str">
            <v>02202800</v>
          </cell>
          <cell r="B2322" t="str">
            <v>SEPARADOR ABDOMINAL BALFOUR ADULTOS</v>
          </cell>
          <cell r="C2322">
            <v>402400</v>
          </cell>
          <cell r="D2322">
            <v>16</v>
          </cell>
        </row>
        <row r="2323">
          <cell r="A2323" t="str">
            <v>02202800</v>
          </cell>
          <cell r="B2323" t="str">
            <v>SEPARADOR ABDOMINAL BALFOUR ADULTOS</v>
          </cell>
          <cell r="C2323">
            <v>402400</v>
          </cell>
          <cell r="D2323">
            <v>16</v>
          </cell>
        </row>
        <row r="2324">
          <cell r="A2324" t="str">
            <v>02202800</v>
          </cell>
          <cell r="B2324" t="str">
            <v>SEPARADOR ABDOMINAL BALFOUR ADULTOS</v>
          </cell>
          <cell r="C2324">
            <v>402400</v>
          </cell>
          <cell r="D2324">
            <v>16</v>
          </cell>
        </row>
        <row r="2325">
          <cell r="A2325" t="str">
            <v>02202800</v>
          </cell>
          <cell r="B2325" t="str">
            <v>SEPARADOR ABDOMINAL BALFOUR ADULTOS</v>
          </cell>
          <cell r="C2325">
            <v>402400</v>
          </cell>
          <cell r="D2325">
            <v>16</v>
          </cell>
        </row>
        <row r="2326">
          <cell r="A2326" t="str">
            <v>02202800</v>
          </cell>
          <cell r="B2326" t="str">
            <v>SEPARADOR ABDOMINAL BALFOUR ADULTOS</v>
          </cell>
          <cell r="C2326">
            <v>402400</v>
          </cell>
          <cell r="D2326">
            <v>16</v>
          </cell>
        </row>
        <row r="2327">
          <cell r="A2327" t="str">
            <v>02202800</v>
          </cell>
          <cell r="B2327" t="str">
            <v>SEPARADOR ABDOMINAL BALFOUR ADULTOS</v>
          </cell>
          <cell r="C2327">
            <v>402400</v>
          </cell>
          <cell r="D2327">
            <v>16</v>
          </cell>
        </row>
        <row r="2328">
          <cell r="A2328" t="str">
            <v>02202801</v>
          </cell>
          <cell r="B2328" t="str">
            <v>SEPARADOR ABDOMINAL SIN VALVA BALFOUR</v>
          </cell>
          <cell r="C2328">
            <v>172300</v>
          </cell>
          <cell r="D2328">
            <v>16</v>
          </cell>
        </row>
        <row r="2329">
          <cell r="A2329" t="str">
            <v>02202802</v>
          </cell>
          <cell r="B2329" t="str">
            <v>SEPARADOR ABDOMINAL BALFOUR-BABY NINOS</v>
          </cell>
          <cell r="C2329">
            <v>328700</v>
          </cell>
          <cell r="D2329">
            <v>16</v>
          </cell>
        </row>
        <row r="2330">
          <cell r="A2330" t="str">
            <v>02202802</v>
          </cell>
          <cell r="B2330" t="str">
            <v>SEPARADOR ABDOMINAL BALFOUR-BABY NINOS</v>
          </cell>
          <cell r="C2330">
            <v>328700</v>
          </cell>
          <cell r="D2330">
            <v>16</v>
          </cell>
        </row>
        <row r="2331">
          <cell r="A2331" t="str">
            <v>02202820</v>
          </cell>
          <cell r="B2331" t="str">
            <v>SEPARADOR  GELPI 18 CMS</v>
          </cell>
          <cell r="C2331">
            <v>175200</v>
          </cell>
          <cell r="D2331">
            <v>16</v>
          </cell>
        </row>
        <row r="2332">
          <cell r="A2332" t="str">
            <v>02202830</v>
          </cell>
          <cell r="B2332" t="str">
            <v>SEPARADOR ABDOMINAL SEGUN DOYEN DE</v>
          </cell>
          <cell r="C2332">
            <v>207600</v>
          </cell>
          <cell r="D2332">
            <v>16</v>
          </cell>
        </row>
        <row r="2333">
          <cell r="A2333" t="str">
            <v>02202830</v>
          </cell>
          <cell r="B2333" t="str">
            <v>SEPARADOR ABDOMINAL SEGUN DOYEN DE</v>
          </cell>
          <cell r="C2333">
            <v>207600</v>
          </cell>
          <cell r="D2333">
            <v>16</v>
          </cell>
        </row>
        <row r="2334">
          <cell r="A2334" t="str">
            <v>02202850</v>
          </cell>
          <cell r="B2334" t="str">
            <v>SEPARADOR ALN AGUDO 7cms. MARCA</v>
          </cell>
          <cell r="C2334">
            <v>92800</v>
          </cell>
          <cell r="D2334">
            <v>16</v>
          </cell>
        </row>
        <row r="2335">
          <cell r="A2335" t="str">
            <v>02202850</v>
          </cell>
          <cell r="B2335" t="str">
            <v>SEPARADOR ALN AGUDO 7cms. MARCA</v>
          </cell>
          <cell r="C2335">
            <v>92800</v>
          </cell>
          <cell r="D2335">
            <v>16</v>
          </cell>
        </row>
        <row r="2336">
          <cell r="A2336" t="str">
            <v>02202860</v>
          </cell>
          <cell r="B2336" t="str">
            <v>SEPARADOR ANAL SMITH-BUIE 15 CMS</v>
          </cell>
          <cell r="C2336">
            <v>634500</v>
          </cell>
          <cell r="D2336">
            <v>16</v>
          </cell>
        </row>
        <row r="2337">
          <cell r="A2337" t="str">
            <v>02202860</v>
          </cell>
          <cell r="B2337" t="str">
            <v>SEPARADOR ANAL SMITH-BUIE 15 CMS</v>
          </cell>
          <cell r="C2337">
            <v>634500</v>
          </cell>
          <cell r="D2337">
            <v>16</v>
          </cell>
        </row>
        <row r="2338">
          <cell r="A2338" t="str">
            <v>02202870</v>
          </cell>
          <cell r="B2338" t="str">
            <v>SEPARADOR (ELEVADOR)  BENNET  PARA</v>
          </cell>
          <cell r="C2338">
            <v>126900</v>
          </cell>
          <cell r="D2338">
            <v>16</v>
          </cell>
        </row>
        <row r="2339">
          <cell r="A2339" t="str">
            <v>02202875</v>
          </cell>
          <cell r="B2339" t="str">
            <v>SEPARADOR CON GUIA DE LUZ FRIA PARA</v>
          </cell>
          <cell r="C2339">
            <v>576050</v>
          </cell>
          <cell r="D2339">
            <v>16</v>
          </cell>
        </row>
        <row r="2340">
          <cell r="A2340" t="str">
            <v>02202877</v>
          </cell>
          <cell r="B2340" t="str">
            <v>SEPARADOR CON GUIA DE LUZ FRIA</v>
          </cell>
          <cell r="C2340">
            <v>576050</v>
          </cell>
          <cell r="D2340">
            <v>16</v>
          </cell>
        </row>
        <row r="2341">
          <cell r="A2341" t="str">
            <v>02202879</v>
          </cell>
          <cell r="B2341" t="str">
            <v>SEPARADOR CON GUIA DE LUZ FRIA</v>
          </cell>
          <cell r="C2341">
            <v>576050</v>
          </cell>
          <cell r="D2341">
            <v>16</v>
          </cell>
        </row>
        <row r="2342">
          <cell r="A2342" t="str">
            <v>02202880</v>
          </cell>
          <cell r="B2342" t="str">
            <v>SEPARADOR COSTAL FINOCHIETTO PARA</v>
          </cell>
          <cell r="C2342">
            <v>890400</v>
          </cell>
          <cell r="D2342">
            <v>16</v>
          </cell>
        </row>
        <row r="2343">
          <cell r="A2343" t="str">
            <v>02202880</v>
          </cell>
          <cell r="B2343" t="str">
            <v>SEPARADOR COSTAL FINOCHIETTO PARA</v>
          </cell>
          <cell r="C2343">
            <v>890400</v>
          </cell>
          <cell r="D2343">
            <v>16</v>
          </cell>
        </row>
        <row r="2344">
          <cell r="A2344" t="str">
            <v>02202881</v>
          </cell>
          <cell r="B2344" t="str">
            <v>SEPARADOR COSTAL DE FINOCHIETTO PARA</v>
          </cell>
          <cell r="C2344">
            <v>1781600</v>
          </cell>
          <cell r="D2344">
            <v>16</v>
          </cell>
        </row>
        <row r="2345">
          <cell r="A2345" t="str">
            <v>02202882</v>
          </cell>
          <cell r="B2345" t="str">
            <v>SEPARADOR COTTLE  DOBLE-AGUDO</v>
          </cell>
          <cell r="C2345">
            <v>950</v>
          </cell>
          <cell r="D2345">
            <v>16</v>
          </cell>
        </row>
        <row r="2346">
          <cell r="A2346" t="str">
            <v>02202885</v>
          </cell>
          <cell r="B2346" t="str">
            <v>SEPARADOR CUSHING PARA VENA DE 20 CMS.</v>
          </cell>
          <cell r="C2346">
            <v>58700</v>
          </cell>
          <cell r="D2346">
            <v>16</v>
          </cell>
        </row>
        <row r="2347">
          <cell r="A2347" t="str">
            <v>02202888</v>
          </cell>
          <cell r="B2347" t="str">
            <v>SEPARADOR CUSHING PARA VENA DE 20 CMS.</v>
          </cell>
          <cell r="C2347">
            <v>58700</v>
          </cell>
          <cell r="D2347">
            <v>16</v>
          </cell>
        </row>
        <row r="2348">
          <cell r="A2348" t="str">
            <v>02202888</v>
          </cell>
          <cell r="B2348" t="str">
            <v>SEPARADOR CUSHING PARA VENA DE 20 CMS.</v>
          </cell>
          <cell r="C2348">
            <v>58700</v>
          </cell>
          <cell r="D2348">
            <v>16</v>
          </cell>
        </row>
        <row r="2349">
          <cell r="A2349" t="str">
            <v>02202889</v>
          </cell>
          <cell r="B2349" t="str">
            <v>SEPARADOR  CUSHING  PARA VENA</v>
          </cell>
          <cell r="C2349">
            <v>58700</v>
          </cell>
          <cell r="D2349">
            <v>16</v>
          </cell>
        </row>
        <row r="2350">
          <cell r="A2350" t="str">
            <v>02202889</v>
          </cell>
          <cell r="B2350" t="str">
            <v>SEPARADOR  CUSHING  PARA VENA</v>
          </cell>
          <cell r="C2350">
            <v>58700</v>
          </cell>
          <cell r="D2350">
            <v>16</v>
          </cell>
        </row>
        <row r="2351">
          <cell r="A2351" t="str">
            <v>02202895</v>
          </cell>
          <cell r="B2351" t="str">
            <v>SEPARADOR DEAVER PEQUENO DE 19 mm</v>
          </cell>
          <cell r="C2351">
            <v>58700</v>
          </cell>
          <cell r="D2351">
            <v>16</v>
          </cell>
        </row>
        <row r="2352">
          <cell r="A2352" t="str">
            <v>02202895</v>
          </cell>
          <cell r="B2352" t="str">
            <v>SEPARADOR DEAVER PEQUENO DE 19 mm</v>
          </cell>
          <cell r="C2352">
            <v>58700</v>
          </cell>
          <cell r="D2352">
            <v>16</v>
          </cell>
        </row>
        <row r="2353">
          <cell r="A2353" t="str">
            <v>02202895</v>
          </cell>
          <cell r="B2353" t="str">
            <v>SEPARADOR DEAVER PEQUENO DE 19 mm</v>
          </cell>
          <cell r="C2353">
            <v>58700</v>
          </cell>
          <cell r="D2353">
            <v>16</v>
          </cell>
        </row>
        <row r="2354">
          <cell r="A2354" t="str">
            <v>02202895</v>
          </cell>
          <cell r="B2354" t="str">
            <v>SEPARADOR DEAVER PEQUENO DE 19 mm</v>
          </cell>
          <cell r="C2354">
            <v>58700</v>
          </cell>
          <cell r="D2354">
            <v>16</v>
          </cell>
        </row>
        <row r="2355">
          <cell r="A2355" t="str">
            <v>02202896</v>
          </cell>
          <cell r="B2355" t="str">
            <v>SEPARADOR DEAVER PEQUENO DE 22 mm</v>
          </cell>
          <cell r="C2355">
            <v>61200</v>
          </cell>
          <cell r="D2355">
            <v>16</v>
          </cell>
        </row>
        <row r="2356">
          <cell r="A2356" t="str">
            <v>02202896</v>
          </cell>
          <cell r="B2356" t="str">
            <v>SEPARADOR DEAVER PEQUENO DE 22 mm</v>
          </cell>
          <cell r="C2356">
            <v>61200</v>
          </cell>
          <cell r="D2356">
            <v>16</v>
          </cell>
        </row>
        <row r="2357">
          <cell r="A2357" t="str">
            <v>02202897</v>
          </cell>
          <cell r="B2357" t="str">
            <v>SEPARADOR DEAVER ESPECIAL DE 25 mm DE</v>
          </cell>
          <cell r="C2357">
            <v>64500</v>
          </cell>
          <cell r="D2357">
            <v>16</v>
          </cell>
        </row>
        <row r="2358">
          <cell r="A2358" t="str">
            <v>02202897</v>
          </cell>
          <cell r="B2358" t="str">
            <v>SEPARADOR DEAVER ESPECIAL DE 25 mm DE</v>
          </cell>
          <cell r="C2358">
            <v>64500</v>
          </cell>
          <cell r="D2358">
            <v>16</v>
          </cell>
        </row>
        <row r="2359">
          <cell r="A2359" t="str">
            <v>02202900</v>
          </cell>
          <cell r="B2359" t="str">
            <v>SEPARADOR DEAVER 25 MM ANCHO</v>
          </cell>
          <cell r="C2359">
            <v>65800</v>
          </cell>
          <cell r="D2359">
            <v>16</v>
          </cell>
        </row>
        <row r="2360">
          <cell r="A2360" t="str">
            <v>02202900</v>
          </cell>
          <cell r="B2360" t="str">
            <v>SEPARADOR DEAVER 25 MM ANCHO</v>
          </cell>
          <cell r="C2360">
            <v>65800</v>
          </cell>
          <cell r="D2360">
            <v>16</v>
          </cell>
        </row>
        <row r="2361">
          <cell r="A2361" t="str">
            <v>02202900</v>
          </cell>
          <cell r="B2361" t="str">
            <v>SEPARADOR DEAVER 25 MM ANCHO</v>
          </cell>
          <cell r="C2361">
            <v>65800</v>
          </cell>
          <cell r="D2361">
            <v>16</v>
          </cell>
        </row>
        <row r="2362">
          <cell r="A2362" t="str">
            <v>02202900</v>
          </cell>
          <cell r="B2362" t="str">
            <v>SEPARADOR DEAVER 25 MM ANCHO</v>
          </cell>
          <cell r="C2362">
            <v>65800</v>
          </cell>
          <cell r="D2362">
            <v>16</v>
          </cell>
        </row>
        <row r="2363">
          <cell r="A2363" t="str">
            <v>02202900</v>
          </cell>
          <cell r="B2363" t="str">
            <v>SEPARADOR DEAVER 25 MM ANCHO</v>
          </cell>
          <cell r="C2363">
            <v>65800</v>
          </cell>
          <cell r="D2363">
            <v>16</v>
          </cell>
        </row>
        <row r="2364">
          <cell r="A2364" t="str">
            <v>02202903</v>
          </cell>
          <cell r="B2364" t="str">
            <v>SEPARADOR DEAVER 38 MM ANCHO</v>
          </cell>
          <cell r="C2364">
            <v>82800</v>
          </cell>
          <cell r="D2364">
            <v>16</v>
          </cell>
        </row>
        <row r="2365">
          <cell r="A2365" t="str">
            <v>02202903</v>
          </cell>
          <cell r="B2365" t="str">
            <v>SEPARADOR DEAVER 38 MM ANCHO</v>
          </cell>
          <cell r="C2365">
            <v>82800</v>
          </cell>
          <cell r="D2365">
            <v>16</v>
          </cell>
        </row>
        <row r="2366">
          <cell r="A2366" t="str">
            <v>02202903</v>
          </cell>
          <cell r="B2366" t="str">
            <v>SEPARADOR DEAVER 38 MM ANCHO</v>
          </cell>
          <cell r="C2366">
            <v>82800</v>
          </cell>
          <cell r="D2366">
            <v>16</v>
          </cell>
        </row>
        <row r="2367">
          <cell r="A2367" t="str">
            <v>02202903</v>
          </cell>
          <cell r="B2367" t="str">
            <v>SEPARADOR DEAVER 38 MM ANCHO</v>
          </cell>
          <cell r="C2367">
            <v>82800</v>
          </cell>
          <cell r="D2367">
            <v>16</v>
          </cell>
        </row>
        <row r="2368">
          <cell r="A2368" t="str">
            <v>02202903</v>
          </cell>
          <cell r="B2368" t="str">
            <v>SEPARADOR DEAVER 38 MM ANCHO</v>
          </cell>
          <cell r="C2368">
            <v>82800</v>
          </cell>
          <cell r="D2368">
            <v>16</v>
          </cell>
        </row>
        <row r="2369">
          <cell r="A2369" t="str">
            <v>02202903</v>
          </cell>
          <cell r="B2369" t="str">
            <v>SEPARADOR DEAVER 38 MM ANCHO</v>
          </cell>
          <cell r="C2369">
            <v>82800</v>
          </cell>
          <cell r="D2369">
            <v>16</v>
          </cell>
        </row>
        <row r="2370">
          <cell r="A2370" t="str">
            <v>02202906</v>
          </cell>
          <cell r="B2370" t="str">
            <v>SEPARADOR DEAVER 50 MM ANCHO</v>
          </cell>
          <cell r="C2370">
            <v>85300</v>
          </cell>
          <cell r="D2370">
            <v>16</v>
          </cell>
        </row>
        <row r="2371">
          <cell r="A2371" t="str">
            <v>02202906</v>
          </cell>
          <cell r="B2371" t="str">
            <v>SEPARADOR DEAVER 50 MM ANCHO</v>
          </cell>
          <cell r="C2371">
            <v>85300</v>
          </cell>
          <cell r="D2371">
            <v>16</v>
          </cell>
        </row>
        <row r="2372">
          <cell r="A2372" t="str">
            <v>02202906</v>
          </cell>
          <cell r="B2372" t="str">
            <v>SEPARADOR DEAVER 50 MM ANCHO</v>
          </cell>
          <cell r="C2372">
            <v>85300</v>
          </cell>
          <cell r="D2372">
            <v>16</v>
          </cell>
        </row>
        <row r="2373">
          <cell r="A2373" t="str">
            <v>02202906</v>
          </cell>
          <cell r="B2373" t="str">
            <v>SEPARADOR DEAVER 50 MM ANCHO</v>
          </cell>
          <cell r="C2373">
            <v>85300</v>
          </cell>
          <cell r="D2373">
            <v>16</v>
          </cell>
        </row>
        <row r="2374">
          <cell r="A2374" t="str">
            <v>02202906</v>
          </cell>
          <cell r="B2374" t="str">
            <v>SEPARADOR DEAVER 50 MM ANCHO</v>
          </cell>
          <cell r="C2374">
            <v>85300</v>
          </cell>
          <cell r="D2374">
            <v>16</v>
          </cell>
        </row>
        <row r="2375">
          <cell r="A2375" t="str">
            <v>02202915</v>
          </cell>
          <cell r="B2375" t="str">
            <v>SEPARADOR DESMARRES PARA VENA DE</v>
          </cell>
          <cell r="C2375">
            <v>36200</v>
          </cell>
          <cell r="D2375">
            <v>16</v>
          </cell>
        </row>
        <row r="2376">
          <cell r="A2376" t="str">
            <v>02202915</v>
          </cell>
          <cell r="B2376" t="str">
            <v>SEPARADOR DESMARRES PARA VENA DE</v>
          </cell>
          <cell r="C2376">
            <v>36200</v>
          </cell>
          <cell r="D2376">
            <v>16</v>
          </cell>
        </row>
        <row r="2377">
          <cell r="A2377" t="str">
            <v>02202915</v>
          </cell>
          <cell r="B2377" t="str">
            <v>SEPARADOR DESMARRES PARA VENA DE</v>
          </cell>
          <cell r="C2377">
            <v>36200</v>
          </cell>
          <cell r="D2377">
            <v>16</v>
          </cell>
        </row>
        <row r="2378">
          <cell r="A2378" t="str">
            <v>02202917</v>
          </cell>
          <cell r="B2378" t="str">
            <v>SEPARADOR DESMARRES PARA VENA DE</v>
          </cell>
          <cell r="C2378">
            <v>36200</v>
          </cell>
          <cell r="D2378">
            <v>16</v>
          </cell>
        </row>
        <row r="2379">
          <cell r="A2379" t="str">
            <v>02202919</v>
          </cell>
          <cell r="B2379" t="str">
            <v>SEPARADOR DESMARRES PARA VENA DE</v>
          </cell>
          <cell r="C2379">
            <v>36200</v>
          </cell>
          <cell r="D2379">
            <v>16</v>
          </cell>
        </row>
        <row r="2380">
          <cell r="A2380" t="str">
            <v>02202921</v>
          </cell>
          <cell r="B2380" t="str">
            <v>SEPARADOR DESMARRES PARA VENA DE</v>
          </cell>
          <cell r="C2380">
            <v>36200</v>
          </cell>
          <cell r="D2380">
            <v>16</v>
          </cell>
        </row>
        <row r="2381">
          <cell r="A2381" t="str">
            <v>02202926</v>
          </cell>
          <cell r="B2381" t="str">
            <v>SEPARADORES FARABEUF DE 12 CMS</v>
          </cell>
          <cell r="C2381">
            <v>26700</v>
          </cell>
          <cell r="D2381">
            <v>16</v>
          </cell>
        </row>
        <row r="2382">
          <cell r="A2382" t="str">
            <v>02202926</v>
          </cell>
          <cell r="B2382" t="str">
            <v>SEPARADORES FARABEUF DE 12 CMS</v>
          </cell>
          <cell r="C2382">
            <v>26700</v>
          </cell>
          <cell r="D2382">
            <v>16</v>
          </cell>
        </row>
        <row r="2383">
          <cell r="A2383" t="str">
            <v>02202926</v>
          </cell>
          <cell r="B2383" t="str">
            <v>SEPARADORES FARABEUF DE 12 CMS</v>
          </cell>
          <cell r="C2383">
            <v>26700</v>
          </cell>
          <cell r="D2383">
            <v>16</v>
          </cell>
        </row>
        <row r="2384">
          <cell r="A2384" t="str">
            <v>02202926</v>
          </cell>
          <cell r="B2384" t="str">
            <v>SEPARADORES FARABEUF DE 12 CMS</v>
          </cell>
          <cell r="C2384">
            <v>26700</v>
          </cell>
          <cell r="D2384">
            <v>16</v>
          </cell>
        </row>
        <row r="2385">
          <cell r="A2385" t="str">
            <v>02202926</v>
          </cell>
          <cell r="B2385" t="str">
            <v>SEPARADORES FARABEUF DE 12 CMS</v>
          </cell>
          <cell r="C2385">
            <v>26700</v>
          </cell>
          <cell r="D2385">
            <v>16</v>
          </cell>
        </row>
        <row r="2386">
          <cell r="A2386" t="str">
            <v>02202926</v>
          </cell>
          <cell r="B2386" t="str">
            <v>SEPARADORES FARABEUF DE 12 CMS</v>
          </cell>
          <cell r="C2386">
            <v>26700</v>
          </cell>
          <cell r="D2386">
            <v>16</v>
          </cell>
        </row>
        <row r="2387">
          <cell r="A2387" t="str">
            <v>02202926</v>
          </cell>
          <cell r="B2387" t="str">
            <v>SEPARADORES FARABEUF DE 12 CMS</v>
          </cell>
          <cell r="C2387">
            <v>26700</v>
          </cell>
          <cell r="D2387">
            <v>16</v>
          </cell>
        </row>
        <row r="2388">
          <cell r="A2388" t="str">
            <v>02202928</v>
          </cell>
          <cell r="B2388" t="str">
            <v>SEPARADORES FARABEUF DE 15 CMS</v>
          </cell>
          <cell r="C2388">
            <v>30400</v>
          </cell>
          <cell r="D2388">
            <v>16</v>
          </cell>
        </row>
        <row r="2389">
          <cell r="A2389" t="str">
            <v>02202928</v>
          </cell>
          <cell r="B2389" t="str">
            <v>SEPARADORES FARABEUF DE 15 CMS</v>
          </cell>
          <cell r="C2389">
            <v>30400</v>
          </cell>
          <cell r="D2389">
            <v>16</v>
          </cell>
        </row>
        <row r="2390">
          <cell r="A2390" t="str">
            <v>02202928</v>
          </cell>
          <cell r="B2390" t="str">
            <v>SEPARADORES FARABEUF DE 15 CMS</v>
          </cell>
          <cell r="C2390">
            <v>30400</v>
          </cell>
          <cell r="D2390">
            <v>16</v>
          </cell>
        </row>
        <row r="2391">
          <cell r="A2391" t="str">
            <v>02202928</v>
          </cell>
          <cell r="B2391" t="str">
            <v>SEPARADORES FARABEUF DE 15 CMS</v>
          </cell>
          <cell r="C2391">
            <v>30400</v>
          </cell>
          <cell r="D2391">
            <v>16</v>
          </cell>
        </row>
        <row r="2392">
          <cell r="A2392" t="str">
            <v>02202928</v>
          </cell>
          <cell r="B2392" t="str">
            <v>SEPARADORES FARABEUF DE 15 CMS</v>
          </cell>
          <cell r="C2392">
            <v>30400</v>
          </cell>
          <cell r="D2392">
            <v>16</v>
          </cell>
        </row>
        <row r="2393">
          <cell r="A2393" t="str">
            <v>02202928</v>
          </cell>
          <cell r="B2393" t="str">
            <v>SEPARADORES FARABEUF DE 15 CMS</v>
          </cell>
          <cell r="C2393">
            <v>30400</v>
          </cell>
          <cell r="D2393">
            <v>16</v>
          </cell>
        </row>
        <row r="2394">
          <cell r="A2394" t="str">
            <v>02202928</v>
          </cell>
          <cell r="B2394" t="str">
            <v>SEPARADORES FARABEUF DE 15 CMS</v>
          </cell>
          <cell r="C2394">
            <v>30400</v>
          </cell>
          <cell r="D2394">
            <v>16</v>
          </cell>
        </row>
        <row r="2395">
          <cell r="A2395" t="str">
            <v>02202928</v>
          </cell>
          <cell r="B2395" t="str">
            <v>SEPARADORES FARABEUF DE 15 CMS</v>
          </cell>
          <cell r="C2395">
            <v>30400</v>
          </cell>
          <cell r="D2395">
            <v>16</v>
          </cell>
        </row>
        <row r="2396">
          <cell r="A2396" t="str">
            <v>02202928</v>
          </cell>
          <cell r="B2396" t="str">
            <v>SEPARADORES FARABEUF DE 15 CMS</v>
          </cell>
          <cell r="C2396">
            <v>30400</v>
          </cell>
          <cell r="D2396">
            <v>16</v>
          </cell>
        </row>
        <row r="2397">
          <cell r="A2397" t="str">
            <v>02202928</v>
          </cell>
          <cell r="B2397" t="str">
            <v>SEPARADORES FARABEUF DE 15 CMS</v>
          </cell>
          <cell r="C2397">
            <v>30400</v>
          </cell>
          <cell r="D2397">
            <v>16</v>
          </cell>
        </row>
        <row r="2398">
          <cell r="A2398" t="str">
            <v>02202928</v>
          </cell>
          <cell r="B2398" t="str">
            <v>SEPARADORES FARABEUF DE 15 CMS</v>
          </cell>
          <cell r="C2398">
            <v>30400</v>
          </cell>
          <cell r="D2398">
            <v>16</v>
          </cell>
        </row>
        <row r="2399">
          <cell r="A2399" t="str">
            <v>02202935</v>
          </cell>
          <cell r="B2399" t="str">
            <v>SEPARADOR FOMON DE 16 CMS. MARCA</v>
          </cell>
          <cell r="C2399">
            <v>82800</v>
          </cell>
          <cell r="D2399">
            <v>16</v>
          </cell>
        </row>
        <row r="2400">
          <cell r="A2400" t="str">
            <v>02202940</v>
          </cell>
          <cell r="B2400" t="str">
            <v>SEPARADOR  GELPI  AUTORRETENTIVO</v>
          </cell>
          <cell r="C2400">
            <v>146500</v>
          </cell>
          <cell r="D2400">
            <v>16</v>
          </cell>
        </row>
        <row r="2401">
          <cell r="A2401" t="str">
            <v>02202945</v>
          </cell>
          <cell r="B2401" t="str">
            <v>SEPARADOR HEANEI DE 27 CMS.X 45 X 25</v>
          </cell>
          <cell r="C2401">
            <v>92800</v>
          </cell>
          <cell r="D2401">
            <v>16</v>
          </cell>
        </row>
        <row r="2402">
          <cell r="A2402" t="str">
            <v>02202950-02</v>
          </cell>
          <cell r="B2402" t="str">
            <v>SEPARADOR MALEABLE RIBBON DE 12 X 200</v>
          </cell>
          <cell r="C2402">
            <v>36600</v>
          </cell>
          <cell r="D2402">
            <v>16</v>
          </cell>
        </row>
        <row r="2403">
          <cell r="A2403" t="str">
            <v>02202950-02</v>
          </cell>
          <cell r="B2403" t="str">
            <v>SEPARADOR MALEABLE RIBBON DE 12 X 200</v>
          </cell>
          <cell r="C2403">
            <v>36600</v>
          </cell>
          <cell r="D2403">
            <v>16</v>
          </cell>
        </row>
        <row r="2404">
          <cell r="A2404" t="str">
            <v>02202950-04</v>
          </cell>
          <cell r="B2404" t="str">
            <v>SEPARADOR MALEABLE RIBBON DE 17 X 200</v>
          </cell>
          <cell r="C2404">
            <v>36600</v>
          </cell>
          <cell r="D2404">
            <v>16</v>
          </cell>
        </row>
        <row r="2405">
          <cell r="A2405" t="str">
            <v>02202950-04</v>
          </cell>
          <cell r="B2405" t="str">
            <v>SEPARADOR MALEABLE RIBBON DE 17 X 200</v>
          </cell>
          <cell r="C2405">
            <v>36600</v>
          </cell>
          <cell r="D2405">
            <v>16</v>
          </cell>
        </row>
        <row r="2406">
          <cell r="A2406" t="str">
            <v>02202950-06</v>
          </cell>
          <cell r="B2406" t="str">
            <v>SEPARADOR MALEABLE RIBBON DE 25 X 250</v>
          </cell>
          <cell r="C2406">
            <v>39200</v>
          </cell>
          <cell r="D2406">
            <v>16</v>
          </cell>
        </row>
        <row r="2407">
          <cell r="A2407" t="str">
            <v>02202950-06</v>
          </cell>
          <cell r="B2407" t="str">
            <v>SEPARADOR MALEABLE RIBBON DE 25 X 250</v>
          </cell>
          <cell r="C2407">
            <v>39200</v>
          </cell>
          <cell r="D2407">
            <v>16</v>
          </cell>
        </row>
        <row r="2408">
          <cell r="A2408" t="str">
            <v>02202950-08</v>
          </cell>
          <cell r="B2408" t="str">
            <v>SEPARADOR MALEABLE RIBBON DE 25 X 330</v>
          </cell>
          <cell r="C2408">
            <v>41600</v>
          </cell>
          <cell r="D2408">
            <v>16</v>
          </cell>
        </row>
        <row r="2409">
          <cell r="A2409" t="str">
            <v>02202950-08</v>
          </cell>
          <cell r="B2409" t="str">
            <v>SEPARADOR MALEABLE RIBBON DE 25 X 330</v>
          </cell>
          <cell r="C2409">
            <v>41600</v>
          </cell>
          <cell r="D2409">
            <v>16</v>
          </cell>
        </row>
        <row r="2410">
          <cell r="A2410" t="str">
            <v>02202950-08</v>
          </cell>
          <cell r="B2410" t="str">
            <v>SEPARADOR MALEABLE RIBBON DE 25 X 330</v>
          </cell>
          <cell r="C2410">
            <v>41600</v>
          </cell>
          <cell r="D2410">
            <v>16</v>
          </cell>
        </row>
        <row r="2411">
          <cell r="A2411" t="str">
            <v>02202950-08</v>
          </cell>
          <cell r="B2411" t="str">
            <v>SEPARADOR MALEABLE RIBBON DE 25 X 330</v>
          </cell>
          <cell r="C2411">
            <v>41600</v>
          </cell>
          <cell r="D2411">
            <v>16</v>
          </cell>
        </row>
        <row r="2412">
          <cell r="A2412" t="str">
            <v>02202950-08</v>
          </cell>
          <cell r="B2412" t="str">
            <v>SEPARADOR MALEABLE RIBBON DE 25 X 330</v>
          </cell>
          <cell r="C2412">
            <v>41600</v>
          </cell>
          <cell r="D2412">
            <v>16</v>
          </cell>
        </row>
        <row r="2413">
          <cell r="A2413" t="str">
            <v>02202950-10</v>
          </cell>
          <cell r="B2413" t="str">
            <v>SEPARADOR  MALEABLE  RIBBON  DE</v>
          </cell>
          <cell r="C2413">
            <v>43300</v>
          </cell>
          <cell r="D2413">
            <v>16</v>
          </cell>
        </row>
        <row r="2414">
          <cell r="A2414" t="str">
            <v>02202950-10</v>
          </cell>
          <cell r="B2414" t="str">
            <v>SEPARADOR  MALEABLE  RIBBON  DE</v>
          </cell>
          <cell r="C2414">
            <v>43300</v>
          </cell>
          <cell r="D2414">
            <v>16</v>
          </cell>
        </row>
        <row r="2415">
          <cell r="A2415" t="str">
            <v>02202950-10</v>
          </cell>
          <cell r="B2415" t="str">
            <v>SEPARADOR  MALEABLE  RIBBON  DE</v>
          </cell>
          <cell r="C2415">
            <v>43300</v>
          </cell>
          <cell r="D2415">
            <v>16</v>
          </cell>
        </row>
        <row r="2416">
          <cell r="A2416" t="str">
            <v>02202950-10</v>
          </cell>
          <cell r="B2416" t="str">
            <v>SEPARADOR  MALEABLE  RIBBON  DE</v>
          </cell>
          <cell r="C2416">
            <v>43300</v>
          </cell>
          <cell r="D2416">
            <v>16</v>
          </cell>
        </row>
        <row r="2417">
          <cell r="A2417" t="str">
            <v>02202950-10</v>
          </cell>
          <cell r="B2417" t="str">
            <v>SEPARADOR  MALEABLE  RIBBON  DE</v>
          </cell>
          <cell r="C2417">
            <v>43300</v>
          </cell>
          <cell r="D2417">
            <v>16</v>
          </cell>
        </row>
        <row r="2418">
          <cell r="A2418" t="str">
            <v>02202950-12</v>
          </cell>
          <cell r="B2418" t="str">
            <v>SEPARADOR  MALEABLE  RIBBON  DE</v>
          </cell>
          <cell r="C2418">
            <v>43300</v>
          </cell>
          <cell r="D2418">
            <v>16</v>
          </cell>
        </row>
        <row r="2419">
          <cell r="A2419" t="str">
            <v>02202950-12</v>
          </cell>
          <cell r="B2419" t="str">
            <v>SEPARADOR  MALEABLE  RIBBON  DE</v>
          </cell>
          <cell r="C2419">
            <v>43300</v>
          </cell>
          <cell r="D2419">
            <v>16</v>
          </cell>
        </row>
        <row r="2420">
          <cell r="A2420" t="str">
            <v>02202950-12</v>
          </cell>
          <cell r="B2420" t="str">
            <v>SEPARADOR  MALEABLE  RIBBON  DE</v>
          </cell>
          <cell r="C2420">
            <v>43300</v>
          </cell>
          <cell r="D2420">
            <v>16</v>
          </cell>
        </row>
        <row r="2421">
          <cell r="A2421" t="str">
            <v>02202950-12</v>
          </cell>
          <cell r="B2421" t="str">
            <v>SEPARADOR  MALEABLE  RIBBON  DE</v>
          </cell>
          <cell r="C2421">
            <v>43300</v>
          </cell>
          <cell r="D2421">
            <v>16</v>
          </cell>
        </row>
        <row r="2422">
          <cell r="A2422" t="str">
            <v>02202950-14</v>
          </cell>
          <cell r="B2422" t="str">
            <v>SEPARADOR  MALEABLE  RIBBON  DE</v>
          </cell>
          <cell r="C2422">
            <v>44500</v>
          </cell>
          <cell r="D2422">
            <v>16</v>
          </cell>
        </row>
        <row r="2423">
          <cell r="A2423" t="str">
            <v>02202950-14</v>
          </cell>
          <cell r="B2423" t="str">
            <v>SEPARADOR  MALEABLE  RIBBON  DE</v>
          </cell>
          <cell r="C2423">
            <v>44500</v>
          </cell>
          <cell r="D2423">
            <v>16</v>
          </cell>
        </row>
        <row r="2424">
          <cell r="A2424" t="str">
            <v>02202950-14</v>
          </cell>
          <cell r="B2424" t="str">
            <v>SEPARADOR  MALEABLE  RIBBON  DE</v>
          </cell>
          <cell r="C2424">
            <v>44500</v>
          </cell>
          <cell r="D2424">
            <v>16</v>
          </cell>
        </row>
        <row r="2425">
          <cell r="A2425" t="str">
            <v>02202954</v>
          </cell>
          <cell r="B2425" t="str">
            <v>SEPARADOR NASAL AUFRICHT DE 16 CMS.</v>
          </cell>
          <cell r="C2425">
            <v>109900</v>
          </cell>
          <cell r="D2425">
            <v>16</v>
          </cell>
        </row>
        <row r="2426">
          <cell r="A2426" t="str">
            <v>02202960</v>
          </cell>
          <cell r="B2426" t="str">
            <v>SEPARADOR O SULLIVAN O' CONNORS</v>
          </cell>
          <cell r="C2426">
            <v>951600</v>
          </cell>
          <cell r="D2426">
            <v>16</v>
          </cell>
        </row>
        <row r="2427">
          <cell r="A2427" t="str">
            <v>02202970</v>
          </cell>
          <cell r="B2427" t="str">
            <v>SEPARADOR RICHARSON 28 x 20 mm x 24</v>
          </cell>
          <cell r="C2427">
            <v>78200</v>
          </cell>
          <cell r="D2427">
            <v>16</v>
          </cell>
        </row>
        <row r="2428">
          <cell r="A2428" t="str">
            <v>02202970</v>
          </cell>
          <cell r="B2428" t="str">
            <v>SEPARADOR RICHARSON 28 x 20 mm x 24</v>
          </cell>
          <cell r="C2428">
            <v>78200</v>
          </cell>
          <cell r="D2428">
            <v>16</v>
          </cell>
        </row>
        <row r="2429">
          <cell r="A2429" t="str">
            <v>02202970</v>
          </cell>
          <cell r="B2429" t="str">
            <v>SEPARADOR RICHARSON 28 x 20 mm x 24</v>
          </cell>
          <cell r="C2429">
            <v>78200</v>
          </cell>
          <cell r="D2429">
            <v>16</v>
          </cell>
        </row>
        <row r="2430">
          <cell r="A2430" t="str">
            <v>02202970</v>
          </cell>
          <cell r="B2430" t="str">
            <v>SEPARADOR RICHARSON 28 x 20 mm x 24</v>
          </cell>
          <cell r="C2430">
            <v>78200</v>
          </cell>
          <cell r="D2430">
            <v>16</v>
          </cell>
        </row>
        <row r="2431">
          <cell r="A2431" t="str">
            <v>02202970</v>
          </cell>
          <cell r="B2431" t="str">
            <v>SEPARADOR RICHARSON 28 x 20 mm x 24</v>
          </cell>
          <cell r="C2431">
            <v>78200</v>
          </cell>
          <cell r="D2431">
            <v>16</v>
          </cell>
        </row>
        <row r="2432">
          <cell r="A2432" t="str">
            <v>02202970</v>
          </cell>
          <cell r="B2432" t="str">
            <v>SEPARADOR RICHARSON 28 x 20 mm x 24</v>
          </cell>
          <cell r="C2432">
            <v>78200</v>
          </cell>
          <cell r="D2432">
            <v>16</v>
          </cell>
        </row>
        <row r="2433">
          <cell r="A2433" t="str">
            <v>02202973</v>
          </cell>
          <cell r="B2433" t="str">
            <v>SEPARADOR RICHARSON 36 x 28 mm x 24</v>
          </cell>
          <cell r="C2433">
            <v>78200</v>
          </cell>
          <cell r="D2433">
            <v>16</v>
          </cell>
        </row>
        <row r="2434">
          <cell r="A2434" t="str">
            <v>02202973</v>
          </cell>
          <cell r="B2434" t="str">
            <v>SEPARADOR RICHARSON 36 x 28 mm x 24</v>
          </cell>
          <cell r="C2434">
            <v>78200</v>
          </cell>
          <cell r="D2434">
            <v>16</v>
          </cell>
        </row>
        <row r="2435">
          <cell r="A2435" t="str">
            <v>02202973</v>
          </cell>
          <cell r="B2435" t="str">
            <v>SEPARADOR RICHARSON 36 x 28 mm x 24</v>
          </cell>
          <cell r="C2435">
            <v>78200</v>
          </cell>
          <cell r="D2435">
            <v>16</v>
          </cell>
        </row>
        <row r="2436">
          <cell r="A2436" t="str">
            <v>02202973</v>
          </cell>
          <cell r="B2436" t="str">
            <v>SEPARADOR RICHARSON 36 x 28 mm x 24</v>
          </cell>
          <cell r="C2436">
            <v>78200</v>
          </cell>
          <cell r="D2436">
            <v>16</v>
          </cell>
        </row>
        <row r="2437">
          <cell r="A2437" t="str">
            <v>02202973</v>
          </cell>
          <cell r="B2437" t="str">
            <v>SEPARADOR RICHARSON 36 x 28 mm x 24</v>
          </cell>
          <cell r="C2437">
            <v>78200</v>
          </cell>
          <cell r="D2437">
            <v>16</v>
          </cell>
        </row>
        <row r="2438">
          <cell r="A2438" t="str">
            <v>02202973</v>
          </cell>
          <cell r="B2438" t="str">
            <v>SEPARADOR RICHARSON 36 x 28 mm x 24</v>
          </cell>
          <cell r="C2438">
            <v>78200</v>
          </cell>
          <cell r="D2438">
            <v>16</v>
          </cell>
        </row>
        <row r="2439">
          <cell r="A2439" t="str">
            <v>02202976</v>
          </cell>
          <cell r="B2439" t="str">
            <v>SEPARADOR RICHARSON 44 x 38 mm x 24</v>
          </cell>
          <cell r="C2439">
            <v>78200</v>
          </cell>
          <cell r="D2439">
            <v>16</v>
          </cell>
        </row>
        <row r="2440">
          <cell r="A2440" t="str">
            <v>02202976</v>
          </cell>
          <cell r="B2440" t="str">
            <v>SEPARADOR RICHARSON 44 x 38 mm x 24</v>
          </cell>
          <cell r="C2440">
            <v>78200</v>
          </cell>
          <cell r="D2440">
            <v>16</v>
          </cell>
        </row>
        <row r="2441">
          <cell r="A2441" t="str">
            <v>02202976</v>
          </cell>
          <cell r="B2441" t="str">
            <v>SEPARADOR RICHARSON 44 x 38 mm x 24</v>
          </cell>
          <cell r="C2441">
            <v>78200</v>
          </cell>
          <cell r="D2441">
            <v>16</v>
          </cell>
        </row>
        <row r="2442">
          <cell r="A2442" t="str">
            <v>02202976</v>
          </cell>
          <cell r="B2442" t="str">
            <v>SEPARADOR RICHARSON 44 x 38 mm x 24</v>
          </cell>
          <cell r="C2442">
            <v>78200</v>
          </cell>
          <cell r="D2442">
            <v>16</v>
          </cell>
        </row>
        <row r="2443">
          <cell r="A2443" t="str">
            <v>02202976</v>
          </cell>
          <cell r="B2443" t="str">
            <v>SEPARADOR RICHARSON 44 x 38 mm x 24</v>
          </cell>
          <cell r="C2443">
            <v>78200</v>
          </cell>
          <cell r="D2443">
            <v>16</v>
          </cell>
        </row>
        <row r="2444">
          <cell r="A2444" t="str">
            <v>02202986</v>
          </cell>
          <cell r="B2444" t="str">
            <v>SEPARADORES RICHARDSON-EASTMANMARCA</v>
          </cell>
          <cell r="C2444">
            <v>168500</v>
          </cell>
          <cell r="D2444">
            <v>16</v>
          </cell>
        </row>
        <row r="2445">
          <cell r="A2445" t="str">
            <v>02203000</v>
          </cell>
          <cell r="B2445" t="str">
            <v>SEPARADOR SENN PUNTA AGUDA 17 CMS</v>
          </cell>
          <cell r="C2445">
            <v>27900</v>
          </cell>
          <cell r="D2445">
            <v>16</v>
          </cell>
        </row>
        <row r="2446">
          <cell r="A2446" t="str">
            <v>02203000</v>
          </cell>
          <cell r="B2446" t="str">
            <v>SEPARADOR SENN PUNTA AGUDA 17 CMS</v>
          </cell>
          <cell r="C2446">
            <v>27900</v>
          </cell>
          <cell r="D2446">
            <v>16</v>
          </cell>
        </row>
        <row r="2447">
          <cell r="A2447" t="str">
            <v>02203000</v>
          </cell>
          <cell r="B2447" t="str">
            <v>SEPARADOR SENN PUNTA AGUDA 17 CMS</v>
          </cell>
          <cell r="C2447">
            <v>27900</v>
          </cell>
          <cell r="D2447">
            <v>16</v>
          </cell>
        </row>
        <row r="2448">
          <cell r="A2448" t="str">
            <v>02203000</v>
          </cell>
          <cell r="B2448" t="str">
            <v>SEPARADOR SENN PUNTA AGUDA 17 CMS</v>
          </cell>
          <cell r="C2448">
            <v>27900</v>
          </cell>
          <cell r="D2448">
            <v>16</v>
          </cell>
        </row>
        <row r="2449">
          <cell r="A2449" t="str">
            <v>02203000</v>
          </cell>
          <cell r="B2449" t="str">
            <v>SEPARADOR SENN PUNTA AGUDA 17 CMS</v>
          </cell>
          <cell r="C2449">
            <v>27900</v>
          </cell>
          <cell r="D2449">
            <v>16</v>
          </cell>
        </row>
        <row r="2450">
          <cell r="A2450" t="str">
            <v>02203001</v>
          </cell>
          <cell r="B2450" t="str">
            <v>SEPARADOR SENN PUNTA ROMA 17 CMS.</v>
          </cell>
          <cell r="C2450">
            <v>27900</v>
          </cell>
          <cell r="D2450">
            <v>16</v>
          </cell>
        </row>
        <row r="2451">
          <cell r="A2451" t="str">
            <v>02203001</v>
          </cell>
          <cell r="B2451" t="str">
            <v>SEPARADOR SENN PUNTA ROMA 17 CMS.</v>
          </cell>
          <cell r="C2451">
            <v>27900</v>
          </cell>
          <cell r="D2451">
            <v>16</v>
          </cell>
        </row>
        <row r="2452">
          <cell r="A2452" t="str">
            <v>02203001</v>
          </cell>
          <cell r="B2452" t="str">
            <v>SEPARADOR SENN PUNTA ROMA 17 CMS.</v>
          </cell>
          <cell r="C2452">
            <v>27900</v>
          </cell>
          <cell r="D2452">
            <v>16</v>
          </cell>
        </row>
        <row r="2453">
          <cell r="A2453" t="str">
            <v>02203001</v>
          </cell>
          <cell r="B2453" t="str">
            <v>SEPARADOR SENN PUNTA ROMA 17 CMS.</v>
          </cell>
          <cell r="C2453">
            <v>27900</v>
          </cell>
          <cell r="D2453">
            <v>16</v>
          </cell>
        </row>
        <row r="2454">
          <cell r="A2454" t="str">
            <v>02203001</v>
          </cell>
          <cell r="B2454" t="str">
            <v>SEPARADOR SENN PUNTA ROMA 17 CMS.</v>
          </cell>
          <cell r="C2454">
            <v>27900</v>
          </cell>
          <cell r="D2454">
            <v>16</v>
          </cell>
        </row>
        <row r="2455">
          <cell r="A2455" t="str">
            <v>02203001</v>
          </cell>
          <cell r="B2455" t="str">
            <v>SEPARADOR SENN PUNTA ROMA 17 CMS.</v>
          </cell>
          <cell r="C2455">
            <v>27900</v>
          </cell>
          <cell r="D2455">
            <v>16</v>
          </cell>
        </row>
        <row r="2456">
          <cell r="A2456" t="str">
            <v>02203001</v>
          </cell>
          <cell r="B2456" t="str">
            <v>SEPARADOR SENN PUNTA ROMA 17 CMS.</v>
          </cell>
          <cell r="C2456">
            <v>27900</v>
          </cell>
          <cell r="D2456">
            <v>16</v>
          </cell>
        </row>
        <row r="2457">
          <cell r="A2457" t="str">
            <v>02203020</v>
          </cell>
          <cell r="B2457" t="str">
            <v>SEPARADOR VESICALJUDD-MASSON MARCA</v>
          </cell>
          <cell r="C2457">
            <v>878400</v>
          </cell>
          <cell r="D2457">
            <v>16</v>
          </cell>
        </row>
        <row r="2458">
          <cell r="A2458" t="str">
            <v>02203020</v>
          </cell>
          <cell r="B2458" t="str">
            <v>SEPARADOR VESICALJUDD-MASSON MARCA</v>
          </cell>
          <cell r="C2458">
            <v>878400</v>
          </cell>
          <cell r="D2458">
            <v>16</v>
          </cell>
        </row>
        <row r="2459">
          <cell r="A2459" t="str">
            <v>02203027</v>
          </cell>
          <cell r="B2459" t="str">
            <v>SEPARADOR VOLKMAN DE 21.5 CMS. AGUDO</v>
          </cell>
          <cell r="C2459">
            <v>58700</v>
          </cell>
          <cell r="D2459">
            <v>16</v>
          </cell>
        </row>
        <row r="2460">
          <cell r="A2460" t="str">
            <v>02203028</v>
          </cell>
          <cell r="B2460" t="str">
            <v>SEPARADOR VOLKMAN DE 21.5 CMS. AGUDO</v>
          </cell>
          <cell r="C2460">
            <v>58700</v>
          </cell>
          <cell r="D2460">
            <v>16</v>
          </cell>
        </row>
        <row r="2461">
          <cell r="A2461" t="str">
            <v>02203029</v>
          </cell>
          <cell r="B2461" t="str">
            <v>SEPARADOR VOLKMANN DE 21.5 CMS</v>
          </cell>
          <cell r="C2461">
            <v>63700</v>
          </cell>
          <cell r="D2461">
            <v>16</v>
          </cell>
        </row>
        <row r="2462">
          <cell r="A2462" t="str">
            <v>02203030</v>
          </cell>
          <cell r="B2462" t="str">
            <v>SEPARADOR VOLKMANN DE 11.5 CMS AGUDO</v>
          </cell>
          <cell r="C2462">
            <v>65800</v>
          </cell>
          <cell r="D2462">
            <v>16</v>
          </cell>
        </row>
        <row r="2463">
          <cell r="A2463" t="str">
            <v>02203032</v>
          </cell>
          <cell r="B2463" t="str">
            <v>SEPARADOR VOLKMANN DE 21.5 CMS</v>
          </cell>
          <cell r="C2463">
            <v>70800</v>
          </cell>
          <cell r="D2463">
            <v>16</v>
          </cell>
        </row>
        <row r="2464">
          <cell r="A2464" t="str">
            <v>02203033</v>
          </cell>
          <cell r="B2464" t="str">
            <v>SEPARADOR VOLKMAN DE 21.5 CMS</v>
          </cell>
          <cell r="C2464">
            <v>58700</v>
          </cell>
          <cell r="D2464">
            <v>16</v>
          </cell>
        </row>
        <row r="2465">
          <cell r="A2465" t="str">
            <v>02203033-02</v>
          </cell>
          <cell r="B2465" t="str">
            <v>SEPARADOR VOLKMAN DE 21.5 CMS.</v>
          </cell>
          <cell r="C2465">
            <v>58700</v>
          </cell>
          <cell r="D2465">
            <v>16</v>
          </cell>
        </row>
        <row r="2466">
          <cell r="A2466" t="str">
            <v>02203034</v>
          </cell>
          <cell r="B2466" t="str">
            <v>SEPARADOR VOLKMANN DE 21.5 CMS</v>
          </cell>
          <cell r="C2466">
            <v>63700</v>
          </cell>
          <cell r="D2466">
            <v>16</v>
          </cell>
        </row>
        <row r="2467">
          <cell r="A2467" t="str">
            <v>02203035</v>
          </cell>
          <cell r="B2467" t="str">
            <v>SEPARADOR VOLKMAN DE 21.5 CMS. ROMO</v>
          </cell>
          <cell r="C2467">
            <v>65800</v>
          </cell>
          <cell r="D2467">
            <v>16</v>
          </cell>
        </row>
        <row r="2468">
          <cell r="A2468" t="str">
            <v>02203040</v>
          </cell>
          <cell r="B2468" t="str">
            <v>SEPARADOR VOLKMANN. DE 21.5 CMS.ROMO</v>
          </cell>
          <cell r="C2468">
            <v>70800</v>
          </cell>
          <cell r="D2468">
            <v>16</v>
          </cell>
        </row>
        <row r="2469">
          <cell r="A2469" t="str">
            <v>02203050</v>
          </cell>
          <cell r="B2469" t="str">
            <v>SEPARADOR WEITLANER-WULLSTEIN</v>
          </cell>
          <cell r="C2469">
            <v>236800</v>
          </cell>
          <cell r="D2469">
            <v>16</v>
          </cell>
        </row>
        <row r="2470">
          <cell r="A2470" t="str">
            <v>02203060</v>
          </cell>
          <cell r="B2470" t="str">
            <v>SEPARADOR WEITLANER AUTORRETENTIVO</v>
          </cell>
          <cell r="C2470">
            <v>185600</v>
          </cell>
          <cell r="D2470">
            <v>16</v>
          </cell>
        </row>
        <row r="2471">
          <cell r="A2471" t="str">
            <v>02203060</v>
          </cell>
          <cell r="B2471" t="str">
            <v>SEPARADOR WEITLANER AUTORRETENTIVO</v>
          </cell>
          <cell r="C2471">
            <v>185600</v>
          </cell>
          <cell r="D2471">
            <v>16</v>
          </cell>
        </row>
        <row r="2472">
          <cell r="A2472" t="str">
            <v>02203060</v>
          </cell>
          <cell r="B2472" t="str">
            <v>SEPARADOR WEITLANER AUTORRETENTIVO</v>
          </cell>
          <cell r="C2472">
            <v>185600</v>
          </cell>
          <cell r="D2472">
            <v>16</v>
          </cell>
        </row>
        <row r="2473">
          <cell r="A2473" t="str">
            <v>02203090</v>
          </cell>
          <cell r="B2473" t="str">
            <v>SIERRA ELECTRICA PARA CORTAR YESO CON</v>
          </cell>
          <cell r="C2473">
            <v>1943500</v>
          </cell>
          <cell r="D2473">
            <v>16</v>
          </cell>
        </row>
        <row r="2474">
          <cell r="A2474" t="str">
            <v>02203092</v>
          </cell>
          <cell r="B2474" t="str">
            <v>SIERRA DE ALAMBRE PARA USO EN NEUROLOGIA</v>
          </cell>
          <cell r="C2474">
            <v>15900</v>
          </cell>
          <cell r="D2474">
            <v>16</v>
          </cell>
        </row>
        <row r="2475">
          <cell r="A2475" t="str">
            <v>02203092-10</v>
          </cell>
          <cell r="B2475" t="str">
            <v>ACCESORIOS PARA SIERRA ELECTRICA</v>
          </cell>
          <cell r="C2475">
            <v>0</v>
          </cell>
          <cell r="D2475">
            <v>16</v>
          </cell>
        </row>
        <row r="2476">
          <cell r="A2476" t="str">
            <v>02203092-15</v>
          </cell>
          <cell r="B2476" t="str">
            <v>CUCHILLA (TIPO NORMAL) DE 50 MM. DE 0</v>
          </cell>
          <cell r="C2476">
            <v>46200</v>
          </cell>
          <cell r="D2476">
            <v>16</v>
          </cell>
        </row>
        <row r="2477">
          <cell r="A2477" t="str">
            <v>02203092-17</v>
          </cell>
          <cell r="B2477" t="str">
            <v>CUCHILLA (TIPO NORMAL) DE 65 MM. DE 0</v>
          </cell>
          <cell r="C2477">
            <v>46200</v>
          </cell>
          <cell r="D2477">
            <v>16</v>
          </cell>
        </row>
        <row r="2478">
          <cell r="A2478" t="str">
            <v>02203092-99</v>
          </cell>
          <cell r="B2478" t="str">
            <v>FIN  ACCESORIOS</v>
          </cell>
          <cell r="C2478">
            <v>0</v>
          </cell>
          <cell r="D2478" t="str">
            <v>No</v>
          </cell>
        </row>
        <row r="2479">
          <cell r="A2479" t="str">
            <v>02203140</v>
          </cell>
          <cell r="B2479" t="str">
            <v>SONDA ACANALADA 14.5 CMS MARCA DIMEDA</v>
          </cell>
          <cell r="C2479">
            <v>8800</v>
          </cell>
          <cell r="D2479">
            <v>16</v>
          </cell>
        </row>
        <row r="2480">
          <cell r="A2480" t="str">
            <v>02203140</v>
          </cell>
          <cell r="B2480" t="str">
            <v>SONDA ACANALADA 14.5 CMS MARCA DIMEDA</v>
          </cell>
          <cell r="C2480">
            <v>8800</v>
          </cell>
          <cell r="D2480">
            <v>16</v>
          </cell>
        </row>
        <row r="2481">
          <cell r="A2481" t="str">
            <v>02203140</v>
          </cell>
          <cell r="B2481" t="str">
            <v>SONDA ACANALADA 14.5 CMS MARCA DIMEDA</v>
          </cell>
          <cell r="C2481">
            <v>8800</v>
          </cell>
          <cell r="D2481">
            <v>16</v>
          </cell>
        </row>
        <row r="2482">
          <cell r="A2482" t="str">
            <v>02203140</v>
          </cell>
          <cell r="B2482" t="str">
            <v>SONDA ACANALADA 14.5 CMS MARCA DIMEDA</v>
          </cell>
          <cell r="C2482">
            <v>8800</v>
          </cell>
          <cell r="D2482">
            <v>16</v>
          </cell>
        </row>
        <row r="2483">
          <cell r="A2483" t="str">
            <v>02203140</v>
          </cell>
          <cell r="B2483" t="str">
            <v>SONDA ACANALADA 14.5 CMS MARCA DIMEDA</v>
          </cell>
          <cell r="C2483">
            <v>8800</v>
          </cell>
          <cell r="D2483">
            <v>16</v>
          </cell>
        </row>
        <row r="2484">
          <cell r="A2484" t="str">
            <v>02203140</v>
          </cell>
          <cell r="B2484" t="str">
            <v>SONDA ACANALADA 14.5 CMS MARCA DIMEDA</v>
          </cell>
          <cell r="C2484">
            <v>8800</v>
          </cell>
          <cell r="D2484">
            <v>16</v>
          </cell>
        </row>
        <row r="2485">
          <cell r="A2485" t="str">
            <v>02203157</v>
          </cell>
          <cell r="B2485" t="str">
            <v>SONDA VESICAL No. 8  MARCA DIMEDA</v>
          </cell>
          <cell r="C2485">
            <v>23300</v>
          </cell>
          <cell r="D2485">
            <v>16</v>
          </cell>
        </row>
        <row r="2486">
          <cell r="A2486" t="str">
            <v>02203157</v>
          </cell>
          <cell r="B2486" t="str">
            <v>SONDA VESICAL No. 8  MARCA DIMEDA</v>
          </cell>
          <cell r="C2486">
            <v>23300</v>
          </cell>
          <cell r="D2486">
            <v>16</v>
          </cell>
        </row>
        <row r="2487">
          <cell r="A2487" t="str">
            <v>02203158</v>
          </cell>
          <cell r="B2487" t="str">
            <v>SONDA VESICAL No. 10  MARCA DIMEDA</v>
          </cell>
          <cell r="C2487">
            <v>23300</v>
          </cell>
          <cell r="D2487">
            <v>16</v>
          </cell>
        </row>
        <row r="2488">
          <cell r="A2488" t="str">
            <v>02203159</v>
          </cell>
          <cell r="B2488" t="str">
            <v>SONDA VESICAL No. 12  MARCA DIMEDA</v>
          </cell>
          <cell r="C2488">
            <v>23300</v>
          </cell>
          <cell r="D2488">
            <v>16</v>
          </cell>
        </row>
        <row r="2489">
          <cell r="A2489" t="str">
            <v>02203160</v>
          </cell>
          <cell r="B2489" t="str">
            <v>SONDA VESICAL No 14 MARCA DIMEDA</v>
          </cell>
          <cell r="C2489">
            <v>23300</v>
          </cell>
          <cell r="D2489">
            <v>16</v>
          </cell>
        </row>
        <row r="2490">
          <cell r="A2490" t="str">
            <v>02203160</v>
          </cell>
          <cell r="B2490" t="str">
            <v>SONDA VESICAL No 14 MARCA DIMEDA</v>
          </cell>
          <cell r="C2490">
            <v>23300</v>
          </cell>
          <cell r="D2490">
            <v>16</v>
          </cell>
        </row>
        <row r="2491">
          <cell r="A2491" t="str">
            <v>02203160</v>
          </cell>
          <cell r="B2491" t="str">
            <v>SONDA VESICAL No 14 MARCA DIMEDA</v>
          </cell>
          <cell r="C2491">
            <v>23300</v>
          </cell>
          <cell r="D2491">
            <v>16</v>
          </cell>
        </row>
        <row r="2492">
          <cell r="A2492" t="str">
            <v>02203160</v>
          </cell>
          <cell r="B2492" t="str">
            <v>SONDA VESICAL No 14 MARCA DIMEDA</v>
          </cell>
          <cell r="C2492">
            <v>23300</v>
          </cell>
          <cell r="D2492">
            <v>16</v>
          </cell>
        </row>
        <row r="2493">
          <cell r="A2493" t="str">
            <v>02203162</v>
          </cell>
          <cell r="B2493" t="str">
            <v>SONDA VESICAL No. 16 MARCA DIMEDA</v>
          </cell>
          <cell r="C2493">
            <v>23300</v>
          </cell>
          <cell r="D2493">
            <v>16</v>
          </cell>
        </row>
        <row r="2494">
          <cell r="A2494" t="str">
            <v>02203163</v>
          </cell>
          <cell r="B2494" t="str">
            <v>SONDA VESICAL No. 18  MARCA DIMEDA</v>
          </cell>
          <cell r="C2494">
            <v>23300</v>
          </cell>
          <cell r="D2494">
            <v>16</v>
          </cell>
        </row>
        <row r="2495">
          <cell r="A2495" t="str">
            <v>02203164</v>
          </cell>
          <cell r="B2495" t="str">
            <v>SONDA VESICAL No. 20  MARCA DIMEDA</v>
          </cell>
          <cell r="C2495">
            <v>23300</v>
          </cell>
          <cell r="D2495">
            <v>16</v>
          </cell>
        </row>
        <row r="2496">
          <cell r="A2496" t="str">
            <v>02203165</v>
          </cell>
          <cell r="B2496" t="str">
            <v>SONDA VESICAL No. 22  MARCA DIMEDA</v>
          </cell>
          <cell r="C2496">
            <v>23300</v>
          </cell>
          <cell r="D2496">
            <v>16</v>
          </cell>
        </row>
        <row r="2497">
          <cell r="A2497" t="str">
            <v>02203166</v>
          </cell>
          <cell r="B2497" t="str">
            <v>SONDA VESICAL No. 24  MARCA DIMEDA</v>
          </cell>
          <cell r="C2497">
            <v>23300</v>
          </cell>
          <cell r="D2497">
            <v>16</v>
          </cell>
        </row>
        <row r="2498">
          <cell r="A2498" t="str">
            <v>02203350</v>
          </cell>
          <cell r="B2498" t="str">
            <v>TIJERAS BRAUN-STANDLER PARA EPISIOTO-</v>
          </cell>
          <cell r="C2498">
            <v>61200</v>
          </cell>
          <cell r="D2498">
            <v>16</v>
          </cell>
        </row>
        <row r="2499">
          <cell r="A2499" t="str">
            <v>02203352</v>
          </cell>
          <cell r="B2499" t="str">
            <v>TIJERAS BRAUN-STANDLER PARA EPISIOTO-</v>
          </cell>
          <cell r="C2499">
            <v>73300</v>
          </cell>
          <cell r="D2499">
            <v>16</v>
          </cell>
        </row>
        <row r="2500">
          <cell r="A2500" t="str">
            <v>02203352</v>
          </cell>
          <cell r="B2500" t="str">
            <v>TIJERAS BRAUN-STANDLER PARA EPISIOTO-</v>
          </cell>
          <cell r="C2500">
            <v>73300</v>
          </cell>
          <cell r="D2500">
            <v>16</v>
          </cell>
        </row>
        <row r="2501">
          <cell r="A2501" t="str">
            <v>02203352</v>
          </cell>
          <cell r="B2501" t="str">
            <v>TIJERAS BRAUN-STANDLER PARA EPISIOTO-</v>
          </cell>
          <cell r="C2501">
            <v>73300</v>
          </cell>
          <cell r="D2501">
            <v>16</v>
          </cell>
        </row>
        <row r="2502">
          <cell r="A2502" t="str">
            <v>02203358</v>
          </cell>
          <cell r="B2502" t="str">
            <v>TIJERA FORMA ANGULADA 16 CMS. UNA</v>
          </cell>
          <cell r="C2502">
            <v>82800</v>
          </cell>
          <cell r="D2502">
            <v>16</v>
          </cell>
        </row>
        <row r="2503">
          <cell r="A2503" t="str">
            <v>02203360</v>
          </cell>
          <cell r="B2503" t="str">
            <v>TIJERAS IRIS RECTAS PARA IRIDECTOMIA</v>
          </cell>
          <cell r="C2503">
            <v>36700</v>
          </cell>
          <cell r="D2503">
            <v>16</v>
          </cell>
        </row>
        <row r="2504">
          <cell r="A2504" t="str">
            <v>02203360</v>
          </cell>
          <cell r="B2504" t="str">
            <v>TIJERAS IRIS RECTAS PARA IRIDECTOMIA</v>
          </cell>
          <cell r="C2504">
            <v>36700</v>
          </cell>
          <cell r="D2504">
            <v>16</v>
          </cell>
        </row>
        <row r="2505">
          <cell r="A2505" t="str">
            <v>02203360</v>
          </cell>
          <cell r="B2505" t="str">
            <v>TIJERAS IRIS RECTAS PARA IRIDECTOMIA</v>
          </cell>
          <cell r="C2505">
            <v>36700</v>
          </cell>
          <cell r="D2505">
            <v>16</v>
          </cell>
        </row>
        <row r="2506">
          <cell r="A2506" t="str">
            <v>02203362</v>
          </cell>
          <cell r="B2506" t="str">
            <v>TIJERAS IRIS CURVAS PARA IRIDECTOMIA</v>
          </cell>
          <cell r="C2506">
            <v>37900</v>
          </cell>
          <cell r="D2506">
            <v>16</v>
          </cell>
        </row>
        <row r="2507">
          <cell r="A2507" t="str">
            <v>02203362</v>
          </cell>
          <cell r="B2507" t="str">
            <v>TIJERAS IRIS CURVAS PARA IRIDECTOMIA</v>
          </cell>
          <cell r="C2507">
            <v>37900</v>
          </cell>
          <cell r="D2507">
            <v>16</v>
          </cell>
        </row>
        <row r="2508">
          <cell r="A2508" t="str">
            <v>02203362</v>
          </cell>
          <cell r="B2508" t="str">
            <v>TIJERAS IRIS CURVAS PARA IRIDECTOMIA</v>
          </cell>
          <cell r="C2508">
            <v>37900</v>
          </cell>
          <cell r="D2508">
            <v>16</v>
          </cell>
        </row>
        <row r="2509">
          <cell r="A2509" t="str">
            <v>02203362</v>
          </cell>
          <cell r="B2509" t="str">
            <v>TIJERAS IRIS CURVAS PARA IRIDECTOMIA</v>
          </cell>
          <cell r="C2509">
            <v>37900</v>
          </cell>
          <cell r="D2509">
            <v>16</v>
          </cell>
        </row>
        <row r="2510">
          <cell r="A2510" t="str">
            <v>02203362</v>
          </cell>
          <cell r="B2510" t="str">
            <v>TIJERAS IRIS CURVAS PARA IRIDECTOMIA</v>
          </cell>
          <cell r="C2510">
            <v>37900</v>
          </cell>
          <cell r="D2510">
            <v>16</v>
          </cell>
        </row>
        <row r="2511">
          <cell r="A2511" t="str">
            <v>02203362</v>
          </cell>
          <cell r="B2511" t="str">
            <v>TIJERAS IRIS CURVAS PARA IRIDECTOMIA</v>
          </cell>
          <cell r="C2511">
            <v>37900</v>
          </cell>
          <cell r="D2511">
            <v>16</v>
          </cell>
        </row>
        <row r="2512">
          <cell r="A2512" t="str">
            <v>02203362</v>
          </cell>
          <cell r="B2512" t="str">
            <v>TIJERAS IRIS CURVAS PARA IRIDECTOMIA</v>
          </cell>
          <cell r="C2512">
            <v>37900</v>
          </cell>
          <cell r="D2512">
            <v>16</v>
          </cell>
        </row>
        <row r="2513">
          <cell r="A2513" t="str">
            <v>02203362</v>
          </cell>
          <cell r="B2513" t="str">
            <v>TIJERAS IRIS CURVAS PARA IRIDECTOMIA</v>
          </cell>
          <cell r="C2513">
            <v>37900</v>
          </cell>
          <cell r="D2513">
            <v>16</v>
          </cell>
        </row>
        <row r="2514">
          <cell r="A2514" t="str">
            <v>02203362</v>
          </cell>
          <cell r="B2514" t="str">
            <v>TIJERAS IRIS CURVAS PARA IRIDECTOMIA</v>
          </cell>
          <cell r="C2514">
            <v>37900</v>
          </cell>
          <cell r="D2514">
            <v>16</v>
          </cell>
        </row>
        <row r="2515">
          <cell r="A2515" t="str">
            <v>02203367</v>
          </cell>
          <cell r="B2515" t="str">
            <v>TIJERAS LEXER BABY RECTA PUNTA FINA</v>
          </cell>
          <cell r="C2515">
            <v>51100</v>
          </cell>
          <cell r="D2515">
            <v>16</v>
          </cell>
        </row>
        <row r="2516">
          <cell r="A2516" t="str">
            <v>02203368</v>
          </cell>
          <cell r="B2516" t="str">
            <v>TIJERAS LEXER BABY CURVA PUNTA FINA</v>
          </cell>
          <cell r="C2516">
            <v>51100</v>
          </cell>
          <cell r="D2516">
            <v>16</v>
          </cell>
        </row>
        <row r="2517">
          <cell r="A2517" t="str">
            <v>02203368</v>
          </cell>
          <cell r="B2517" t="str">
            <v>TIJERAS LEXER BABY CURVA PUNTA FINA</v>
          </cell>
          <cell r="C2517">
            <v>51100</v>
          </cell>
          <cell r="D2517">
            <v>16</v>
          </cell>
        </row>
        <row r="2518">
          <cell r="A2518" t="str">
            <v>02203368</v>
          </cell>
          <cell r="B2518" t="str">
            <v>TIJERAS LEXER BABY CURVA PUNTA FINA</v>
          </cell>
          <cell r="C2518">
            <v>51100</v>
          </cell>
          <cell r="D2518">
            <v>16</v>
          </cell>
        </row>
        <row r="2519">
          <cell r="A2519" t="str">
            <v>02203368</v>
          </cell>
          <cell r="B2519" t="str">
            <v>TIJERAS LEXER BABY CURVA PUNTA FINA</v>
          </cell>
          <cell r="C2519">
            <v>51100</v>
          </cell>
          <cell r="D2519">
            <v>16</v>
          </cell>
        </row>
        <row r="2520">
          <cell r="A2520" t="str">
            <v>02203368</v>
          </cell>
          <cell r="B2520" t="str">
            <v>TIJERAS LEXER BABY CURVA PUNTA FINA</v>
          </cell>
          <cell r="C2520">
            <v>51100</v>
          </cell>
          <cell r="D2520">
            <v>16</v>
          </cell>
        </row>
        <row r="2521">
          <cell r="A2521" t="str">
            <v>02203370</v>
          </cell>
          <cell r="B2521" t="str">
            <v>TIJERAS LITTAUER PARA PUNTOS DE</v>
          </cell>
          <cell r="C2521">
            <v>40400</v>
          </cell>
          <cell r="D2521">
            <v>16</v>
          </cell>
        </row>
        <row r="2522">
          <cell r="A2522" t="str">
            <v>02203370</v>
          </cell>
          <cell r="B2522" t="str">
            <v>TIJERAS LITTAUER PARA PUNTOS DE</v>
          </cell>
          <cell r="C2522">
            <v>40400</v>
          </cell>
          <cell r="D2522">
            <v>16</v>
          </cell>
        </row>
        <row r="2523">
          <cell r="A2523" t="str">
            <v>02203380</v>
          </cell>
          <cell r="B2523" t="str">
            <v>TIJERAS MAYO CURVA 14.5 CM  MARCA DIMEDA</v>
          </cell>
          <cell r="C2523">
            <v>33000</v>
          </cell>
          <cell r="D2523">
            <v>16</v>
          </cell>
        </row>
        <row r="2524">
          <cell r="A2524" t="str">
            <v>02203380</v>
          </cell>
          <cell r="B2524" t="str">
            <v>TIJERAS MAYO CURVA 14.5 CM  MARCA DIMEDA</v>
          </cell>
          <cell r="C2524">
            <v>33000</v>
          </cell>
          <cell r="D2524">
            <v>16</v>
          </cell>
        </row>
        <row r="2525">
          <cell r="A2525" t="str">
            <v>02203380</v>
          </cell>
          <cell r="B2525" t="str">
            <v>TIJERAS MAYO CURVA 14.5 CM  MARCA DIMEDA</v>
          </cell>
          <cell r="C2525">
            <v>33000</v>
          </cell>
          <cell r="D2525">
            <v>16</v>
          </cell>
        </row>
        <row r="2526">
          <cell r="A2526" t="str">
            <v>02203380</v>
          </cell>
          <cell r="B2526" t="str">
            <v>TIJERAS MAYO CURVA 14.5 CM  MARCA DIMEDA</v>
          </cell>
          <cell r="C2526">
            <v>33000</v>
          </cell>
          <cell r="D2526">
            <v>16</v>
          </cell>
        </row>
        <row r="2527">
          <cell r="A2527" t="str">
            <v>02203382</v>
          </cell>
          <cell r="B2527" t="str">
            <v>TIJERAS MAYO RECTA 14.5 CM  MARCA DIMEDA</v>
          </cell>
          <cell r="C2527">
            <v>33000</v>
          </cell>
          <cell r="D2527">
            <v>16</v>
          </cell>
        </row>
        <row r="2528">
          <cell r="A2528" t="str">
            <v>02203382</v>
          </cell>
          <cell r="B2528" t="str">
            <v>TIJERAS MAYO RECTA 14.5 CM  MARCA DIMEDA</v>
          </cell>
          <cell r="C2528">
            <v>33000</v>
          </cell>
          <cell r="D2528">
            <v>16</v>
          </cell>
        </row>
        <row r="2529">
          <cell r="A2529" t="str">
            <v>02203382</v>
          </cell>
          <cell r="B2529" t="str">
            <v>TIJERAS MAYO RECTA 14.5 CM  MARCA DIMEDA</v>
          </cell>
          <cell r="C2529">
            <v>33000</v>
          </cell>
          <cell r="D2529">
            <v>16</v>
          </cell>
        </row>
        <row r="2530">
          <cell r="A2530" t="str">
            <v>02203382</v>
          </cell>
          <cell r="B2530" t="str">
            <v>TIJERAS MAYO RECTA 14.5 CM  MARCA DIMEDA</v>
          </cell>
          <cell r="C2530">
            <v>33000</v>
          </cell>
          <cell r="D2530">
            <v>16</v>
          </cell>
        </row>
        <row r="2531">
          <cell r="A2531" t="str">
            <v>02203382</v>
          </cell>
          <cell r="B2531" t="str">
            <v>TIJERAS MAYO RECTA 14.5 CM  MARCA DIMEDA</v>
          </cell>
          <cell r="C2531">
            <v>33000</v>
          </cell>
          <cell r="D2531">
            <v>16</v>
          </cell>
        </row>
        <row r="2532">
          <cell r="A2532" t="str">
            <v>02203382</v>
          </cell>
          <cell r="B2532" t="str">
            <v>TIJERAS MAYO RECTA 14.5 CM  MARCA DIMEDA</v>
          </cell>
          <cell r="C2532">
            <v>33000</v>
          </cell>
          <cell r="D2532">
            <v>16</v>
          </cell>
        </row>
        <row r="2533">
          <cell r="A2533" t="str">
            <v>02203382</v>
          </cell>
          <cell r="B2533" t="str">
            <v>TIJERAS MAYO RECTA 14.5 CM  MARCA DIMEDA</v>
          </cell>
          <cell r="C2533">
            <v>33000</v>
          </cell>
          <cell r="D2533">
            <v>16</v>
          </cell>
        </row>
        <row r="2534">
          <cell r="A2534" t="str">
            <v>02203382</v>
          </cell>
          <cell r="B2534" t="str">
            <v>TIJERAS MAYO RECTA 14.5 CM  MARCA DIMEDA</v>
          </cell>
          <cell r="C2534">
            <v>33000</v>
          </cell>
          <cell r="D2534">
            <v>16</v>
          </cell>
        </row>
        <row r="2535">
          <cell r="A2535" t="str">
            <v>02203382</v>
          </cell>
          <cell r="B2535" t="str">
            <v>TIJERAS MAYO RECTA 14.5 CM  MARCA DIMEDA</v>
          </cell>
          <cell r="C2535">
            <v>33000</v>
          </cell>
          <cell r="D2535">
            <v>16</v>
          </cell>
        </row>
        <row r="2536">
          <cell r="A2536" t="str">
            <v>02203382</v>
          </cell>
          <cell r="B2536" t="str">
            <v>TIJERAS MAYO RECTA 14.5 CM  MARCA DIMEDA</v>
          </cell>
          <cell r="C2536">
            <v>33000</v>
          </cell>
          <cell r="D2536">
            <v>16</v>
          </cell>
        </row>
        <row r="2537">
          <cell r="A2537" t="str">
            <v>02203382</v>
          </cell>
          <cell r="B2537" t="str">
            <v>TIJERAS MAYO RECTA 14.5 CM  MARCA DIMEDA</v>
          </cell>
          <cell r="C2537">
            <v>33000</v>
          </cell>
          <cell r="D2537">
            <v>16</v>
          </cell>
        </row>
        <row r="2538">
          <cell r="A2538" t="str">
            <v>02203386</v>
          </cell>
          <cell r="B2538" t="str">
            <v>TIJERAS MAYO CURVAS PARA MATERIAL DE</v>
          </cell>
          <cell r="C2538">
            <v>32900</v>
          </cell>
          <cell r="D2538">
            <v>16</v>
          </cell>
        </row>
        <row r="2539">
          <cell r="A2539" t="str">
            <v>02203386</v>
          </cell>
          <cell r="B2539" t="str">
            <v>TIJERAS MAYO CURVAS PARA MATERIAL DE</v>
          </cell>
          <cell r="C2539">
            <v>32900</v>
          </cell>
          <cell r="D2539">
            <v>16</v>
          </cell>
        </row>
        <row r="2540">
          <cell r="A2540" t="str">
            <v>02203386</v>
          </cell>
          <cell r="B2540" t="str">
            <v>TIJERAS MAYO CURVAS PARA MATERIAL DE</v>
          </cell>
          <cell r="C2540">
            <v>32900</v>
          </cell>
          <cell r="D2540">
            <v>16</v>
          </cell>
        </row>
        <row r="2541">
          <cell r="A2541" t="str">
            <v>02203386</v>
          </cell>
          <cell r="B2541" t="str">
            <v>TIJERAS MAYO CURVAS PARA MATERIAL DE</v>
          </cell>
          <cell r="C2541">
            <v>32900</v>
          </cell>
          <cell r="D2541">
            <v>16</v>
          </cell>
        </row>
        <row r="2542">
          <cell r="A2542" t="str">
            <v>02203386</v>
          </cell>
          <cell r="B2542" t="str">
            <v>TIJERAS MAYO CURVAS PARA MATERIAL DE</v>
          </cell>
          <cell r="C2542">
            <v>32900</v>
          </cell>
          <cell r="D2542">
            <v>16</v>
          </cell>
        </row>
        <row r="2543">
          <cell r="A2543" t="str">
            <v>02203388</v>
          </cell>
          <cell r="B2543" t="str">
            <v>TIJERAS MAYO RECTAS PARA MATERIAL DE</v>
          </cell>
          <cell r="C2543">
            <v>32900</v>
          </cell>
          <cell r="D2543">
            <v>16</v>
          </cell>
        </row>
        <row r="2544">
          <cell r="A2544" t="str">
            <v>02203388</v>
          </cell>
          <cell r="B2544" t="str">
            <v>TIJERAS MAYO RECTAS PARA MATERIAL DE</v>
          </cell>
          <cell r="C2544">
            <v>32900</v>
          </cell>
          <cell r="D2544">
            <v>16</v>
          </cell>
        </row>
        <row r="2545">
          <cell r="A2545" t="str">
            <v>02203388</v>
          </cell>
          <cell r="B2545" t="str">
            <v>TIJERAS MAYO RECTAS PARA MATERIAL DE</v>
          </cell>
          <cell r="C2545">
            <v>32900</v>
          </cell>
          <cell r="D2545">
            <v>16</v>
          </cell>
        </row>
        <row r="2546">
          <cell r="A2546" t="str">
            <v>02203388</v>
          </cell>
          <cell r="B2546" t="str">
            <v>TIJERAS MAYO RECTAS PARA MATERIAL DE</v>
          </cell>
          <cell r="C2546">
            <v>32900</v>
          </cell>
          <cell r="D2546">
            <v>16</v>
          </cell>
        </row>
        <row r="2547">
          <cell r="A2547" t="str">
            <v>02203388</v>
          </cell>
          <cell r="B2547" t="str">
            <v>TIJERAS MAYO RECTAS PARA MATERIAL DE</v>
          </cell>
          <cell r="C2547">
            <v>32900</v>
          </cell>
          <cell r="D2547">
            <v>16</v>
          </cell>
        </row>
        <row r="2548">
          <cell r="A2548" t="str">
            <v>02203388</v>
          </cell>
          <cell r="B2548" t="str">
            <v>TIJERAS MAYO RECTAS PARA MATERIAL DE</v>
          </cell>
          <cell r="C2548">
            <v>32900</v>
          </cell>
          <cell r="D2548">
            <v>16</v>
          </cell>
        </row>
        <row r="2549">
          <cell r="A2549" t="str">
            <v>02203388</v>
          </cell>
          <cell r="B2549" t="str">
            <v>TIJERAS MAYO RECTAS PARA MATERIAL DE</v>
          </cell>
          <cell r="C2549">
            <v>32900</v>
          </cell>
          <cell r="D2549">
            <v>16</v>
          </cell>
        </row>
        <row r="2550">
          <cell r="A2550" t="str">
            <v>02203388</v>
          </cell>
          <cell r="B2550" t="str">
            <v>TIJERAS MAYO RECTAS PARA MATERIAL DE</v>
          </cell>
          <cell r="C2550">
            <v>32900</v>
          </cell>
          <cell r="D2550">
            <v>16</v>
          </cell>
        </row>
        <row r="2551">
          <cell r="A2551" t="str">
            <v>02203388</v>
          </cell>
          <cell r="B2551" t="str">
            <v>TIJERAS MAYO RECTAS PARA MATERIAL DE</v>
          </cell>
          <cell r="C2551">
            <v>32900</v>
          </cell>
          <cell r="D2551">
            <v>16</v>
          </cell>
        </row>
        <row r="2552">
          <cell r="A2552" t="str">
            <v>02203388</v>
          </cell>
          <cell r="B2552" t="str">
            <v>TIJERAS MAYO RECTAS PARA MATERIAL DE</v>
          </cell>
          <cell r="C2552">
            <v>32900</v>
          </cell>
          <cell r="D2552">
            <v>16</v>
          </cell>
        </row>
        <row r="2553">
          <cell r="A2553" t="str">
            <v>02203388</v>
          </cell>
          <cell r="B2553" t="str">
            <v>TIJERAS MAYO RECTAS PARA MATERIAL DE</v>
          </cell>
          <cell r="C2553">
            <v>32900</v>
          </cell>
          <cell r="D2553">
            <v>16</v>
          </cell>
        </row>
        <row r="2554">
          <cell r="A2554" t="str">
            <v>02203394</v>
          </cell>
          <cell r="B2554" t="str">
            <v>TIJERAS MAYO CURVAS PARA MATERIAL DE</v>
          </cell>
          <cell r="C2554">
            <v>70800</v>
          </cell>
          <cell r="D2554">
            <v>16</v>
          </cell>
        </row>
        <row r="2555">
          <cell r="A2555" t="str">
            <v>02203394</v>
          </cell>
          <cell r="B2555" t="str">
            <v>TIJERAS MAYO CURVAS PARA MATERIAL DE</v>
          </cell>
          <cell r="C2555">
            <v>70800</v>
          </cell>
          <cell r="D2555">
            <v>16</v>
          </cell>
        </row>
        <row r="2556">
          <cell r="A2556" t="str">
            <v>02203396</v>
          </cell>
          <cell r="B2556" t="str">
            <v>TIJERAS MAYO RECTAS PARA MATERIAL DE</v>
          </cell>
          <cell r="C2556">
            <v>68300</v>
          </cell>
          <cell r="D2556">
            <v>16</v>
          </cell>
        </row>
        <row r="2557">
          <cell r="A2557" t="str">
            <v>02203396</v>
          </cell>
          <cell r="B2557" t="str">
            <v>TIJERAS MAYO RECTAS PARA MATERIAL DE</v>
          </cell>
          <cell r="C2557">
            <v>68300</v>
          </cell>
          <cell r="D2557">
            <v>16</v>
          </cell>
        </row>
        <row r="2558">
          <cell r="A2558" t="str">
            <v>02203418</v>
          </cell>
          <cell r="B2558" t="str">
            <v>TIJERA METZEMBAUM CURVA HOJA FINA 15 CM PLASTICA DIMEDA</v>
          </cell>
          <cell r="C2558">
            <v>52920</v>
          </cell>
          <cell r="D2558">
            <v>16</v>
          </cell>
        </row>
        <row r="2559">
          <cell r="A2559" t="str">
            <v>02203418</v>
          </cell>
          <cell r="B2559" t="str">
            <v>TIJERA METZEMBAUM CURVA HOJA FINA 15 CM PLASTICA DIMEDA</v>
          </cell>
          <cell r="C2559">
            <v>44100</v>
          </cell>
          <cell r="D2559">
            <v>16</v>
          </cell>
        </row>
        <row r="2560">
          <cell r="A2560" t="str">
            <v>02203418</v>
          </cell>
          <cell r="B2560" t="str">
            <v>TIJERA METZEMBAUM CURVA HOJA FINA 15 CM PLASTICA DIMEDA</v>
          </cell>
          <cell r="C2560">
            <v>44100</v>
          </cell>
          <cell r="D2560">
            <v>16</v>
          </cell>
        </row>
        <row r="2561">
          <cell r="A2561" t="str">
            <v>02203418</v>
          </cell>
          <cell r="B2561" t="str">
            <v>TIJERA METZEMBAUM CURVA HOJA FINA 15 CM PLASTICA DIMEDA</v>
          </cell>
          <cell r="C2561">
            <v>44100</v>
          </cell>
          <cell r="D2561">
            <v>16</v>
          </cell>
        </row>
        <row r="2562">
          <cell r="A2562" t="str">
            <v>02203418</v>
          </cell>
          <cell r="B2562" t="str">
            <v>TIJERA METZEMBAUM CURVA HOJA FINA 15 CM PLASTICA DIMEDA</v>
          </cell>
          <cell r="C2562">
            <v>44100</v>
          </cell>
          <cell r="D2562">
            <v>16</v>
          </cell>
        </row>
        <row r="2563">
          <cell r="A2563" t="str">
            <v>02203418</v>
          </cell>
          <cell r="B2563" t="str">
            <v>TIJERA METZEMBAUM CURVA HOJA FINA 15 CM PLASTICA DIMEDA</v>
          </cell>
          <cell r="C2563">
            <v>44100</v>
          </cell>
          <cell r="D2563">
            <v>16</v>
          </cell>
        </row>
        <row r="2564">
          <cell r="A2564" t="str">
            <v>02203418</v>
          </cell>
          <cell r="B2564" t="str">
            <v>TIJERA METZEMBAUM CURVA HOJA FINA 15 CM PLASTICA DIMEDA</v>
          </cell>
          <cell r="C2564">
            <v>44100</v>
          </cell>
          <cell r="D2564">
            <v>16</v>
          </cell>
        </row>
        <row r="2565">
          <cell r="A2565" t="str">
            <v>02203420</v>
          </cell>
          <cell r="B2565" t="str">
            <v>TIJERAS METZEMBAUM CURVAS P/TEJIDO 15 CM DIMEDA</v>
          </cell>
          <cell r="C2565">
            <v>50040</v>
          </cell>
          <cell r="D2565">
            <v>16</v>
          </cell>
        </row>
        <row r="2566">
          <cell r="A2566" t="str">
            <v>02203420</v>
          </cell>
          <cell r="B2566" t="str">
            <v>TIJERAS METZEMBAUM CURVAS P/TEJIDO 15 CM DIMEDA</v>
          </cell>
          <cell r="C2566">
            <v>41700</v>
          </cell>
          <cell r="D2566">
            <v>16</v>
          </cell>
        </row>
        <row r="2567">
          <cell r="A2567" t="str">
            <v>02203420</v>
          </cell>
          <cell r="B2567" t="str">
            <v>TIJERAS METZEMBAUM CURVAS P/TEJIDO 15 CM DIMEDA</v>
          </cell>
          <cell r="C2567">
            <v>41700</v>
          </cell>
          <cell r="D2567">
            <v>16</v>
          </cell>
        </row>
        <row r="2568">
          <cell r="A2568" t="str">
            <v>02203420</v>
          </cell>
          <cell r="B2568" t="str">
            <v>TIJERAS METZEMBAUM CURVAS P/TEJIDO 15 CM DIMEDA</v>
          </cell>
          <cell r="C2568">
            <v>41700</v>
          </cell>
          <cell r="D2568">
            <v>16</v>
          </cell>
        </row>
        <row r="2569">
          <cell r="A2569" t="str">
            <v>02203420</v>
          </cell>
          <cell r="B2569" t="str">
            <v>TIJERAS METZEMBAUM CURVAS P/TEJIDO 15 CM DIMEDA</v>
          </cell>
          <cell r="C2569">
            <v>41700</v>
          </cell>
          <cell r="D2569">
            <v>16</v>
          </cell>
        </row>
        <row r="2570">
          <cell r="A2570" t="str">
            <v>02203420</v>
          </cell>
          <cell r="B2570" t="str">
            <v>TIJERAS METZEMBAUM CURVAS P/TEJIDO 15 CM DIMEDA</v>
          </cell>
          <cell r="C2570">
            <v>41700</v>
          </cell>
          <cell r="D2570">
            <v>16</v>
          </cell>
        </row>
        <row r="2571">
          <cell r="A2571" t="str">
            <v>02203420</v>
          </cell>
          <cell r="B2571" t="str">
            <v>TIJERAS METZEMBAUM CURVAS P/TEJIDO 15 CM DIMEDA</v>
          </cell>
          <cell r="C2571">
            <v>41700</v>
          </cell>
          <cell r="D2571">
            <v>16</v>
          </cell>
        </row>
        <row r="2572">
          <cell r="A2572" t="str">
            <v>02203420</v>
          </cell>
          <cell r="B2572" t="str">
            <v>TIJERAS METZEMBAUM CURVAS P/TEJIDO 15 CM DIMEDA</v>
          </cell>
          <cell r="C2572">
            <v>41700</v>
          </cell>
          <cell r="D2572">
            <v>16</v>
          </cell>
        </row>
        <row r="2573">
          <cell r="A2573" t="str">
            <v>02203420</v>
          </cell>
          <cell r="B2573" t="str">
            <v>TIJERAS METZEMBAUM CURVAS P/TEJIDO 15 CM DIMEDA</v>
          </cell>
          <cell r="C2573">
            <v>41700</v>
          </cell>
          <cell r="D2573">
            <v>16</v>
          </cell>
        </row>
        <row r="2574">
          <cell r="A2574" t="str">
            <v>02203420</v>
          </cell>
          <cell r="B2574" t="str">
            <v>TIJERAS METZEMBAUM CURVAS P/TEJIDO 15 CM DIMEDA</v>
          </cell>
          <cell r="C2574">
            <v>41700</v>
          </cell>
          <cell r="D2574">
            <v>16</v>
          </cell>
        </row>
        <row r="2575">
          <cell r="A2575" t="str">
            <v>02203420</v>
          </cell>
          <cell r="B2575" t="str">
            <v>TIJERAS METZEMBAUM CURVAS P/TEJIDO 15 CM DIMEDA</v>
          </cell>
          <cell r="C2575">
            <v>41700</v>
          </cell>
          <cell r="D2575">
            <v>16</v>
          </cell>
        </row>
        <row r="2576">
          <cell r="A2576" t="str">
            <v>02203421</v>
          </cell>
          <cell r="B2576" t="str">
            <v>TIJERA METZEMB CORTE FINO TUSGTENO CURVA 15 CM DIMEDA</v>
          </cell>
          <cell r="C2576">
            <v>340000</v>
          </cell>
          <cell r="D2576">
            <v>16</v>
          </cell>
        </row>
        <row r="2577">
          <cell r="A2577" t="str">
            <v>02203422</v>
          </cell>
          <cell r="B2577" t="str">
            <v>TIJERAS METZEMBAUM RECTAS P/TEJIDO 15 CM DIMEDA</v>
          </cell>
          <cell r="C2577">
            <v>48480</v>
          </cell>
          <cell r="D2577">
            <v>16</v>
          </cell>
        </row>
        <row r="2578">
          <cell r="A2578" t="str">
            <v>02203436</v>
          </cell>
          <cell r="B2578" t="str">
            <v>TIJERAS METZEMBAUM CURVAS P/TEJIDO 18 CM DIMEDA</v>
          </cell>
          <cell r="C2578">
            <v>54480</v>
          </cell>
          <cell r="D2578">
            <v>16</v>
          </cell>
        </row>
        <row r="2579">
          <cell r="A2579" t="str">
            <v>02203436</v>
          </cell>
          <cell r="C2579">
            <v>45400</v>
          </cell>
          <cell r="D2579">
            <v>16</v>
          </cell>
        </row>
        <row r="2580">
          <cell r="A2580" t="str">
            <v>02203436</v>
          </cell>
          <cell r="C2580">
            <v>45400</v>
          </cell>
          <cell r="D2580">
            <v>16</v>
          </cell>
        </row>
        <row r="2581">
          <cell r="A2581" t="str">
            <v>02203436</v>
          </cell>
          <cell r="C2581">
            <v>45400</v>
          </cell>
          <cell r="D2581">
            <v>16</v>
          </cell>
        </row>
        <row r="2582">
          <cell r="A2582" t="str">
            <v>02203436</v>
          </cell>
          <cell r="C2582">
            <v>45400</v>
          </cell>
          <cell r="D2582">
            <v>16</v>
          </cell>
        </row>
        <row r="2583">
          <cell r="A2583" t="str">
            <v>02203436</v>
          </cell>
          <cell r="C2583">
            <v>45400</v>
          </cell>
          <cell r="D2583">
            <v>16</v>
          </cell>
        </row>
        <row r="2584">
          <cell r="A2584" t="str">
            <v>02203436</v>
          </cell>
          <cell r="C2584">
            <v>45400</v>
          </cell>
          <cell r="D2584">
            <v>16</v>
          </cell>
        </row>
        <row r="2585">
          <cell r="A2585" t="str">
            <v>02203436</v>
          </cell>
          <cell r="C2585">
            <v>45400</v>
          </cell>
          <cell r="D2585">
            <v>16</v>
          </cell>
        </row>
        <row r="2586">
          <cell r="A2586" t="str">
            <v>02203436</v>
          </cell>
          <cell r="C2586">
            <v>45400</v>
          </cell>
          <cell r="D2586">
            <v>16</v>
          </cell>
        </row>
        <row r="2587">
          <cell r="A2587" t="str">
            <v>02203436</v>
          </cell>
          <cell r="C2587">
            <v>45400</v>
          </cell>
          <cell r="D2587">
            <v>16</v>
          </cell>
        </row>
        <row r="2588">
          <cell r="A2588" t="str">
            <v>02203436</v>
          </cell>
          <cell r="C2588">
            <v>45400</v>
          </cell>
          <cell r="D2588">
            <v>16</v>
          </cell>
        </row>
        <row r="2589">
          <cell r="A2589" t="str">
            <v>02203436</v>
          </cell>
          <cell r="C2589">
            <v>45400</v>
          </cell>
          <cell r="D2589">
            <v>16</v>
          </cell>
        </row>
        <row r="2590">
          <cell r="A2590" t="str">
            <v>02203438</v>
          </cell>
          <cell r="B2590" t="str">
            <v>TIJERAS METZEMBAUM RECTAS P/TEJIDO 18 CM DIMEDA</v>
          </cell>
          <cell r="C2590">
            <v>52920</v>
          </cell>
          <cell r="D2590">
            <v>16</v>
          </cell>
        </row>
        <row r="2591">
          <cell r="A2591" t="str">
            <v>02203440</v>
          </cell>
          <cell r="B2591" t="str">
            <v>TIJERAS METZEMBAUM CURVAS PARA TEJI-</v>
          </cell>
          <cell r="C2591">
            <v>53700</v>
          </cell>
          <cell r="D2591">
            <v>16</v>
          </cell>
        </row>
        <row r="2592">
          <cell r="A2592" t="str">
            <v>02203440</v>
          </cell>
          <cell r="B2592" t="str">
            <v>TIJERAS METZEMBAUM CURVAS PARA TEJI-</v>
          </cell>
          <cell r="C2592">
            <v>53700</v>
          </cell>
          <cell r="D2592">
            <v>16</v>
          </cell>
        </row>
        <row r="2593">
          <cell r="A2593" t="str">
            <v>02203440</v>
          </cell>
          <cell r="B2593" t="str">
            <v>TIJERAS METZEMBAUM CURVAS PARA TEJI-</v>
          </cell>
          <cell r="C2593">
            <v>53700</v>
          </cell>
          <cell r="D2593">
            <v>16</v>
          </cell>
        </row>
        <row r="2594">
          <cell r="A2594" t="str">
            <v>02203440</v>
          </cell>
          <cell r="B2594" t="str">
            <v>TIJERAS METZEMBAUM CURVAS PARA TEJI-</v>
          </cell>
          <cell r="C2594">
            <v>53700</v>
          </cell>
          <cell r="D2594">
            <v>16</v>
          </cell>
        </row>
        <row r="2595">
          <cell r="A2595" t="str">
            <v>02203440</v>
          </cell>
          <cell r="B2595" t="str">
            <v>TIJERAS METZEMBAUM CURVAS PARA TEJI-</v>
          </cell>
          <cell r="C2595">
            <v>53700</v>
          </cell>
          <cell r="D2595">
            <v>16</v>
          </cell>
        </row>
        <row r="2596">
          <cell r="A2596" t="str">
            <v>02203440</v>
          </cell>
          <cell r="B2596" t="str">
            <v>TIJERAS METZEMBAUM CURVAS PARA TEJI-</v>
          </cell>
          <cell r="C2596">
            <v>53700</v>
          </cell>
          <cell r="D2596">
            <v>16</v>
          </cell>
        </row>
        <row r="2597">
          <cell r="A2597" t="str">
            <v>02203440</v>
          </cell>
          <cell r="B2597" t="str">
            <v>TIJERAS METZEMBAUM CURVAS PARA TEJI-</v>
          </cell>
          <cell r="C2597">
            <v>53700</v>
          </cell>
          <cell r="D2597">
            <v>16</v>
          </cell>
        </row>
        <row r="2598">
          <cell r="A2598" t="str">
            <v>02203440</v>
          </cell>
          <cell r="B2598" t="str">
            <v>TIJERAS METZEMBAUM CURVAS PARA TEJI-</v>
          </cell>
          <cell r="C2598">
            <v>53700</v>
          </cell>
          <cell r="D2598">
            <v>16</v>
          </cell>
        </row>
        <row r="2599">
          <cell r="A2599" t="str">
            <v>02203440</v>
          </cell>
          <cell r="B2599" t="str">
            <v>TIJERAS METZEMBAUM CURVAS PARA TEJI-</v>
          </cell>
          <cell r="C2599">
            <v>53700</v>
          </cell>
          <cell r="D2599">
            <v>16</v>
          </cell>
        </row>
        <row r="2600">
          <cell r="A2600" t="str">
            <v>02203441</v>
          </cell>
          <cell r="B2600" t="str">
            <v>TIJERA METZEMBAUM CORTE FINO PUNTA</v>
          </cell>
          <cell r="C2600">
            <v>327500</v>
          </cell>
          <cell r="D2600">
            <v>16</v>
          </cell>
        </row>
        <row r="2601">
          <cell r="A2601" t="str">
            <v>02203441</v>
          </cell>
          <cell r="B2601" t="str">
            <v>TIJERA METZEMBAUM CORTE FINO PUNTA</v>
          </cell>
          <cell r="C2601">
            <v>327500</v>
          </cell>
          <cell r="D2601">
            <v>16</v>
          </cell>
        </row>
        <row r="2602">
          <cell r="A2602" t="str">
            <v>02203442</v>
          </cell>
          <cell r="B2602" t="str">
            <v>TIJERAS METZEMBAUM RECTAS PARA TEJI-</v>
          </cell>
          <cell r="C2602">
            <v>52500</v>
          </cell>
          <cell r="D2602">
            <v>16</v>
          </cell>
        </row>
        <row r="2603">
          <cell r="A2603" t="str">
            <v>02203444</v>
          </cell>
          <cell r="B2603" t="str">
            <v>TIJERA METZEMBAUM CURVA PARA TEJIDOS</v>
          </cell>
          <cell r="C2603">
            <v>69500</v>
          </cell>
          <cell r="D2603">
            <v>16</v>
          </cell>
        </row>
        <row r="2604">
          <cell r="A2604" t="str">
            <v>02203444</v>
          </cell>
          <cell r="B2604" t="str">
            <v>TIJERA METZEMBAUM CURVA PARA TEJIDOS</v>
          </cell>
          <cell r="C2604">
            <v>69500</v>
          </cell>
          <cell r="D2604">
            <v>16</v>
          </cell>
        </row>
        <row r="2605">
          <cell r="A2605" t="str">
            <v>02203444</v>
          </cell>
          <cell r="B2605" t="str">
            <v>TIJERA METZEMBAUM CURVA PARA TEJIDOS</v>
          </cell>
          <cell r="C2605">
            <v>69500</v>
          </cell>
          <cell r="D2605">
            <v>16</v>
          </cell>
        </row>
        <row r="2606">
          <cell r="A2606" t="str">
            <v>02203444</v>
          </cell>
          <cell r="B2606" t="str">
            <v>TIJERA METZEMBAUM CURVA PARA TEJIDOS</v>
          </cell>
          <cell r="C2606">
            <v>69500</v>
          </cell>
          <cell r="D2606">
            <v>16</v>
          </cell>
        </row>
        <row r="2607">
          <cell r="A2607" t="str">
            <v>02203446</v>
          </cell>
          <cell r="B2607" t="str">
            <v>TIJERA METZEMBAUM RECTA PARA TEJIDOS</v>
          </cell>
          <cell r="C2607">
            <v>69500</v>
          </cell>
          <cell r="D2607">
            <v>16</v>
          </cell>
        </row>
        <row r="2608">
          <cell r="A2608" t="str">
            <v>02203448</v>
          </cell>
          <cell r="B2608" t="str">
            <v>TIJERAS METZEMBAUM CURVAS PARA TEJI-</v>
          </cell>
          <cell r="C2608">
            <v>103600</v>
          </cell>
          <cell r="D2608">
            <v>16</v>
          </cell>
        </row>
        <row r="2609">
          <cell r="A2609" t="str">
            <v>02203450</v>
          </cell>
          <cell r="B2609" t="str">
            <v>TIJERAS METZEMBAUM RECTAS PARA TEJI-</v>
          </cell>
          <cell r="C2609">
            <v>103600</v>
          </cell>
          <cell r="D2609">
            <v>16</v>
          </cell>
        </row>
        <row r="2610">
          <cell r="A2610" t="str">
            <v>02203470</v>
          </cell>
          <cell r="B2610" t="str">
            <v>TIJERA PARA ENTEROTOMOS DE 21 CMS</v>
          </cell>
          <cell r="C2610">
            <v>97800</v>
          </cell>
          <cell r="D2610">
            <v>16</v>
          </cell>
        </row>
        <row r="2611">
          <cell r="A2611" t="str">
            <v>02203480</v>
          </cell>
          <cell r="B2611" t="str">
            <v>TIJERAS SIMS CURVAS PARA UTERO. DE</v>
          </cell>
          <cell r="C2611">
            <v>64500</v>
          </cell>
          <cell r="D2611">
            <v>16</v>
          </cell>
        </row>
        <row r="2612">
          <cell r="A2612" t="str">
            <v>02203490</v>
          </cell>
          <cell r="B2612" t="str">
            <v>TIJERAS PARA EXTRAVISMO CURVAS 11 CMS</v>
          </cell>
          <cell r="C2612">
            <v>41200</v>
          </cell>
          <cell r="D2612">
            <v>16</v>
          </cell>
        </row>
        <row r="2613">
          <cell r="A2613" t="str">
            <v>02203492</v>
          </cell>
          <cell r="B2613" t="str">
            <v>TIJERAS PARA EXTRAVISMO RECTAS 11 CMS</v>
          </cell>
          <cell r="C2613">
            <v>39200</v>
          </cell>
          <cell r="D2613">
            <v>16</v>
          </cell>
        </row>
        <row r="2614">
          <cell r="A2614" t="str">
            <v>02203520</v>
          </cell>
          <cell r="B2614" t="str">
            <v>TIJERAS ROMO-AGUDA CURVASPARA MATERIAL</v>
          </cell>
          <cell r="C2614">
            <v>26300</v>
          </cell>
          <cell r="D2614">
            <v>16</v>
          </cell>
        </row>
        <row r="2615">
          <cell r="A2615" t="str">
            <v>02203520</v>
          </cell>
          <cell r="B2615" t="str">
            <v>TIJERAS ROMO-AGUDA CURVASPARA MATERIAL</v>
          </cell>
          <cell r="C2615">
            <v>26300</v>
          </cell>
          <cell r="D2615">
            <v>16</v>
          </cell>
        </row>
        <row r="2616">
          <cell r="A2616" t="str">
            <v>02203520</v>
          </cell>
          <cell r="B2616" t="str">
            <v>TIJERAS ROMO-AGUDA CURVASPARA MATERIAL</v>
          </cell>
          <cell r="C2616">
            <v>26300</v>
          </cell>
          <cell r="D2616">
            <v>16</v>
          </cell>
        </row>
        <row r="2617">
          <cell r="A2617" t="str">
            <v>02203520</v>
          </cell>
          <cell r="B2617" t="str">
            <v>TIJERAS ROMO-AGUDA CURVASPARA MATERIAL</v>
          </cell>
          <cell r="C2617">
            <v>26300</v>
          </cell>
          <cell r="D2617">
            <v>16</v>
          </cell>
        </row>
        <row r="2618">
          <cell r="A2618" t="str">
            <v>02203522</v>
          </cell>
          <cell r="B2618" t="str">
            <v>TIJERAS ROMO-AGUDA RECTA PARA MATERIAL</v>
          </cell>
          <cell r="C2618">
            <v>250</v>
          </cell>
          <cell r="D2618">
            <v>16</v>
          </cell>
        </row>
        <row r="2619">
          <cell r="A2619" t="str">
            <v>02203522</v>
          </cell>
          <cell r="B2619" t="str">
            <v>TIJERAS ROMO-AGUDA RECTA PARA MATERIAL</v>
          </cell>
          <cell r="C2619">
            <v>25000</v>
          </cell>
          <cell r="D2619">
            <v>16</v>
          </cell>
        </row>
        <row r="2620">
          <cell r="A2620" t="str">
            <v>02203522</v>
          </cell>
          <cell r="B2620" t="str">
            <v>TIJERAS ROMO-AGUDA RECTA PARA MATERIAL</v>
          </cell>
          <cell r="C2620">
            <v>25000</v>
          </cell>
          <cell r="D2620">
            <v>16</v>
          </cell>
        </row>
        <row r="2621">
          <cell r="A2621" t="str">
            <v>02203522</v>
          </cell>
          <cell r="B2621" t="str">
            <v>TIJERAS ROMO-AGUDA RECTA PARA MATERIAL</v>
          </cell>
          <cell r="C2621">
            <v>25000</v>
          </cell>
          <cell r="D2621">
            <v>16</v>
          </cell>
        </row>
        <row r="2622">
          <cell r="A2622" t="str">
            <v>02203522</v>
          </cell>
          <cell r="B2622" t="str">
            <v>TIJERAS ROMO-AGUDA RECTA PARA MATERIAL</v>
          </cell>
          <cell r="C2622">
            <v>25000</v>
          </cell>
          <cell r="D2622">
            <v>16</v>
          </cell>
        </row>
        <row r="2623">
          <cell r="A2623" t="str">
            <v>02203522</v>
          </cell>
          <cell r="B2623" t="str">
            <v>TIJERAS ROMO-AGUDA RECTA PARA MATERIAL</v>
          </cell>
          <cell r="C2623">
            <v>25000</v>
          </cell>
          <cell r="D2623">
            <v>16</v>
          </cell>
        </row>
        <row r="2624">
          <cell r="A2624" t="str">
            <v>02203522</v>
          </cell>
          <cell r="B2624" t="str">
            <v>TIJERAS ROMO-AGUDA RECTA PARA MATERIAL</v>
          </cell>
          <cell r="C2624">
            <v>25000</v>
          </cell>
          <cell r="D2624">
            <v>16</v>
          </cell>
        </row>
        <row r="2625">
          <cell r="A2625" t="str">
            <v>02203522</v>
          </cell>
          <cell r="B2625" t="str">
            <v>TIJERAS ROMO-AGUDA RECTA PARA MATERIAL</v>
          </cell>
          <cell r="C2625">
            <v>25000</v>
          </cell>
          <cell r="D2625">
            <v>16</v>
          </cell>
        </row>
        <row r="2626">
          <cell r="A2626" t="str">
            <v>02203522</v>
          </cell>
          <cell r="B2626" t="str">
            <v>TIJERAS ROMO-AGUDA RECTA PARA MATERIAL</v>
          </cell>
          <cell r="C2626">
            <v>25000</v>
          </cell>
          <cell r="D2626">
            <v>16</v>
          </cell>
        </row>
        <row r="2627">
          <cell r="A2627" t="str">
            <v>02203522</v>
          </cell>
          <cell r="B2627" t="str">
            <v>TIJERAS ROMO-AGUDA RECTA PARA MATERIAL</v>
          </cell>
          <cell r="C2627">
            <v>25000</v>
          </cell>
          <cell r="D2627">
            <v>16</v>
          </cell>
        </row>
        <row r="2628">
          <cell r="A2628" t="str">
            <v>02203522</v>
          </cell>
          <cell r="B2628" t="str">
            <v>TIJERAS ROMO-AGUDA RECTA PARA MATERIAL</v>
          </cell>
          <cell r="C2628">
            <v>25000</v>
          </cell>
          <cell r="D2628">
            <v>16</v>
          </cell>
        </row>
        <row r="2629">
          <cell r="A2629" t="str">
            <v>02203522</v>
          </cell>
          <cell r="B2629" t="str">
            <v>TIJERAS ROMO-AGUDA RECTA PARA MATERIAL</v>
          </cell>
          <cell r="C2629">
            <v>25000</v>
          </cell>
          <cell r="D2629">
            <v>16</v>
          </cell>
        </row>
        <row r="2630">
          <cell r="A2630" t="str">
            <v>02203522</v>
          </cell>
          <cell r="B2630" t="str">
            <v>TIJERAS ROMO-AGUDA RECTA PARA MATERIAL</v>
          </cell>
          <cell r="C2630">
            <v>25000</v>
          </cell>
          <cell r="D2630">
            <v>16</v>
          </cell>
        </row>
        <row r="2631">
          <cell r="A2631" t="str">
            <v>02203522</v>
          </cell>
          <cell r="B2631" t="str">
            <v>TIJERAS ROMO-AGUDA RECTA PARA MATERIAL</v>
          </cell>
          <cell r="C2631">
            <v>25000</v>
          </cell>
          <cell r="D2631">
            <v>16</v>
          </cell>
        </row>
        <row r="2632">
          <cell r="A2632" t="str">
            <v>02203522</v>
          </cell>
          <cell r="B2632" t="str">
            <v>TIJERAS ROMO-AGUDA RECTA PARA MATERIAL</v>
          </cell>
          <cell r="C2632">
            <v>25000</v>
          </cell>
          <cell r="D2632">
            <v>16</v>
          </cell>
        </row>
        <row r="2633">
          <cell r="A2633" t="str">
            <v>02203522</v>
          </cell>
          <cell r="B2633" t="str">
            <v>TIJERAS ROMO-AGUDA RECTA PARA MATERIAL</v>
          </cell>
          <cell r="C2633">
            <v>25000</v>
          </cell>
          <cell r="D2633">
            <v>16</v>
          </cell>
        </row>
        <row r="2634">
          <cell r="A2634" t="str">
            <v>02203522</v>
          </cell>
          <cell r="B2634" t="str">
            <v>TIJERAS ROMO-AGUDA RECTA PARA MATERIAL</v>
          </cell>
          <cell r="C2634">
            <v>25000</v>
          </cell>
          <cell r="D2634">
            <v>16</v>
          </cell>
        </row>
        <row r="2635">
          <cell r="A2635" t="str">
            <v>02203535</v>
          </cell>
          <cell r="B2635" t="str">
            <v>TIJERA SANVENERO CURVA PARA CIRUGIA</v>
          </cell>
          <cell r="C2635">
            <v>73300</v>
          </cell>
          <cell r="D2635">
            <v>16</v>
          </cell>
        </row>
        <row r="2636">
          <cell r="A2636" t="str">
            <v>02203540</v>
          </cell>
          <cell r="B2636" t="str">
            <v>TIJERAS SPENCER PARA PUNTOS DE 9 CMS</v>
          </cell>
          <cell r="C2636">
            <v>40400</v>
          </cell>
          <cell r="D2636">
            <v>16</v>
          </cell>
        </row>
        <row r="2637">
          <cell r="A2637" t="str">
            <v>02203540</v>
          </cell>
          <cell r="B2637" t="str">
            <v>TIJERAS SPENCER PARA PUNTOS DE 9 CMS</v>
          </cell>
          <cell r="C2637">
            <v>40400</v>
          </cell>
          <cell r="D2637">
            <v>16</v>
          </cell>
        </row>
        <row r="2638">
          <cell r="A2638" t="str">
            <v>02203542</v>
          </cell>
          <cell r="B2638" t="str">
            <v>TIJERAS SPENCER PARA PUNTOS DE 11 CMS</v>
          </cell>
          <cell r="C2638">
            <v>40400</v>
          </cell>
          <cell r="D2638">
            <v>16</v>
          </cell>
        </row>
        <row r="2639">
          <cell r="A2639" t="str">
            <v>02203550</v>
          </cell>
          <cell r="B2639" t="str">
            <v>TIJERA STEVENS  RECTA PUNTAS ROMAS</v>
          </cell>
          <cell r="C2639">
            <v>64500</v>
          </cell>
          <cell r="D2639">
            <v>16</v>
          </cell>
        </row>
        <row r="2640">
          <cell r="A2640" t="str">
            <v>02203551</v>
          </cell>
          <cell r="B2640" t="str">
            <v>TIJERA STEVENS  CURVA PUNTAS AGUDAS</v>
          </cell>
          <cell r="C2640">
            <v>70300</v>
          </cell>
          <cell r="D2640">
            <v>16</v>
          </cell>
        </row>
        <row r="2641">
          <cell r="A2641" t="str">
            <v>02203554</v>
          </cell>
          <cell r="B2641" t="str">
            <v>TIJERA UNIVERSAL BOCA ACODADA MANGO</v>
          </cell>
          <cell r="C2641">
            <v>16700</v>
          </cell>
          <cell r="D2641">
            <v>16</v>
          </cell>
        </row>
        <row r="2642">
          <cell r="A2642" t="str">
            <v>02203555</v>
          </cell>
          <cell r="B2642" t="str">
            <v>TIJERA UNIVERSAL BOCA ACODADA UNA</v>
          </cell>
          <cell r="C2642">
            <v>39200</v>
          </cell>
          <cell r="D2642">
            <v>16</v>
          </cell>
        </row>
        <row r="2643">
          <cell r="A2643" t="str">
            <v>02203558</v>
          </cell>
          <cell r="B2643" t="str">
            <v>TIJERA WESTCOTT PARA OFTALMOLOGIA Y</v>
          </cell>
          <cell r="C2643">
            <v>305900</v>
          </cell>
          <cell r="D2643">
            <v>16</v>
          </cell>
        </row>
        <row r="2644">
          <cell r="A2644" t="str">
            <v>02203560</v>
          </cell>
          <cell r="B2644" t="str">
            <v>TIJERAS WESTCOTT PARA TENOTOMIA</v>
          </cell>
          <cell r="C2644">
            <v>305900</v>
          </cell>
          <cell r="D2644">
            <v>16</v>
          </cell>
        </row>
        <row r="2645">
          <cell r="A2645" t="str">
            <v>02203560</v>
          </cell>
          <cell r="B2645" t="str">
            <v>TIJERAS WESTCOTT PARA TENOTOMIA</v>
          </cell>
          <cell r="C2645">
            <v>305900</v>
          </cell>
          <cell r="D2645">
            <v>16</v>
          </cell>
        </row>
        <row r="2646">
          <cell r="A2646" t="str">
            <v>02203560</v>
          </cell>
          <cell r="B2646" t="str">
            <v>TIJERAS WESTCOTT PARA TENOTOMIA</v>
          </cell>
          <cell r="C2646">
            <v>305900</v>
          </cell>
          <cell r="D2646">
            <v>16</v>
          </cell>
        </row>
        <row r="2647">
          <cell r="A2647" t="str">
            <v>02203560</v>
          </cell>
          <cell r="B2647" t="str">
            <v>TIJERAS WESTCOTT PARA TENOTOMIA</v>
          </cell>
          <cell r="C2647">
            <v>305900</v>
          </cell>
          <cell r="D2647">
            <v>16</v>
          </cell>
        </row>
        <row r="2648">
          <cell r="A2648" t="str">
            <v>02203560</v>
          </cell>
          <cell r="B2648" t="str">
            <v>TIJERAS WESTCOTT PARA TENOTOMIA</v>
          </cell>
          <cell r="C2648">
            <v>305900</v>
          </cell>
          <cell r="D2648">
            <v>16</v>
          </cell>
        </row>
        <row r="2649">
          <cell r="A2649" t="str">
            <v>02203560</v>
          </cell>
          <cell r="B2649" t="str">
            <v>TIJERAS WESTCOTT PARA TENOTOMIA</v>
          </cell>
          <cell r="C2649">
            <v>305900</v>
          </cell>
          <cell r="D2649">
            <v>16</v>
          </cell>
        </row>
        <row r="2650">
          <cell r="A2650" t="str">
            <v>02203700</v>
          </cell>
          <cell r="B2650" t="str">
            <v>TROCAR UNIVERSAL  JUEGO X 4 PIEZAS</v>
          </cell>
          <cell r="C2650">
            <v>119900</v>
          </cell>
          <cell r="D2650">
            <v>16</v>
          </cell>
        </row>
        <row r="2651">
          <cell r="A2651" t="str">
            <v>02203800</v>
          </cell>
          <cell r="B2651" t="str">
            <v>VALVA DE PESO AUVARD PARA GINECOLOGIA</v>
          </cell>
          <cell r="C2651">
            <v>409800</v>
          </cell>
          <cell r="D2651">
            <v>16</v>
          </cell>
        </row>
        <row r="2652">
          <cell r="A2652" t="str">
            <v>02203808</v>
          </cell>
          <cell r="B2652" t="str">
            <v>VALVA PARA SEPARADOR BALFOUR ADULTOS</v>
          </cell>
          <cell r="C2652">
            <v>230100</v>
          </cell>
          <cell r="D2652">
            <v>16</v>
          </cell>
        </row>
        <row r="2653">
          <cell r="A2653" t="str">
            <v>02203810</v>
          </cell>
          <cell r="B2653" t="str">
            <v>VALVA PARA SEPARADOR BALFOUR ADULTOS</v>
          </cell>
          <cell r="C2653">
            <v>230100</v>
          </cell>
          <cell r="D2653">
            <v>16</v>
          </cell>
        </row>
        <row r="2654">
          <cell r="A2654" t="str">
            <v>02203810</v>
          </cell>
          <cell r="B2654" t="str">
            <v>VALVA PARA SEPARADOR BALFOUR ADULTOS</v>
          </cell>
          <cell r="C2654">
            <v>230100</v>
          </cell>
          <cell r="D2654">
            <v>16</v>
          </cell>
        </row>
        <row r="2655">
          <cell r="A2655" t="str">
            <v>02300000</v>
          </cell>
          <cell r="B2655" t="str">
            <v>LINEA ESPECIALIZADA DIMEDA</v>
          </cell>
          <cell r="C2655">
            <v>0</v>
          </cell>
          <cell r="D2655" t="str">
            <v>No</v>
          </cell>
        </row>
        <row r="2656">
          <cell r="A2656" t="str">
            <v>02303000</v>
          </cell>
          <cell r="B2656" t="str">
            <v>- PERFORADOR PARA HUESO TIPO PISTOLA</v>
          </cell>
          <cell r="C2656">
            <v>19279500</v>
          </cell>
          <cell r="D2656">
            <v>16</v>
          </cell>
        </row>
        <row r="2657">
          <cell r="A2657" t="str">
            <v>02303010</v>
          </cell>
          <cell r="B2657" t="str">
            <v>ADAPTADOR HEXAGONAL PARA PERFORADOR</v>
          </cell>
          <cell r="C2657">
            <v>1353900</v>
          </cell>
          <cell r="D2657">
            <v>16</v>
          </cell>
        </row>
        <row r="2658">
          <cell r="A2658" t="str">
            <v>02303012</v>
          </cell>
          <cell r="B2658" t="str">
            <v>ADAPTADOR TIPO JACOBS PARA PERFORADOR</v>
          </cell>
          <cell r="C2658">
            <v>1353100</v>
          </cell>
          <cell r="D2658">
            <v>16</v>
          </cell>
        </row>
        <row r="2659">
          <cell r="A2659" t="str">
            <v>02303014</v>
          </cell>
          <cell r="B2659" t="str">
            <v>ADAPTADOR TIPO JACOBS PARA PERFORADOR</v>
          </cell>
          <cell r="C2659">
            <v>1353100</v>
          </cell>
          <cell r="D2659">
            <v>16</v>
          </cell>
        </row>
        <row r="2660">
          <cell r="A2660" t="str">
            <v>02303018</v>
          </cell>
          <cell r="B2660" t="str">
            <v>ADAPTADOR PARA SIERRA OSCILANTE CON</v>
          </cell>
          <cell r="C2660">
            <v>32440</v>
          </cell>
          <cell r="D2660">
            <v>16</v>
          </cell>
        </row>
        <row r="2661">
          <cell r="A2661" t="str">
            <v>02303030</v>
          </cell>
          <cell r="B2661" t="str">
            <v>CUCHILLA  SIERRA OSCILANTE PARA</v>
          </cell>
          <cell r="C2661">
            <v>520</v>
          </cell>
          <cell r="D2661">
            <v>16</v>
          </cell>
        </row>
        <row r="2662">
          <cell r="A2662" t="str">
            <v>02303050</v>
          </cell>
          <cell r="B2662" t="str">
            <v>PERFORADOR PARA HUESO TIPO PISTOLA</v>
          </cell>
          <cell r="C2662">
            <v>10769200</v>
          </cell>
          <cell r="D2662">
            <v>16</v>
          </cell>
        </row>
        <row r="2663">
          <cell r="A2663" t="str">
            <v>02303051</v>
          </cell>
          <cell r="B2663" t="str">
            <v>PERFORADOR PARA HUESO TIPO PISTOLA</v>
          </cell>
          <cell r="C2663">
            <v>9612900</v>
          </cell>
          <cell r="D2663">
            <v>16</v>
          </cell>
        </row>
        <row r="2664">
          <cell r="A2664" t="str">
            <v>02303090</v>
          </cell>
          <cell r="B2664" t="str">
            <v>UNIDAD DE CARGA PARA PERFORADOR TIPO</v>
          </cell>
          <cell r="C2664">
            <v>3663500</v>
          </cell>
          <cell r="D2664">
            <v>16</v>
          </cell>
        </row>
        <row r="2665">
          <cell r="A2665" t="str">
            <v>02500010</v>
          </cell>
          <cell r="B2665" t="str">
            <v>EQUIPO PARA AMIGDALAS</v>
          </cell>
          <cell r="C2665">
            <v>0</v>
          </cell>
          <cell r="D2665" t="str">
            <v>No</v>
          </cell>
        </row>
        <row r="2666">
          <cell r="A2666" t="str">
            <v>02500010</v>
          </cell>
          <cell r="B2666" t="str">
            <v>EQUIPO PARA AMIGDALAS</v>
          </cell>
        </row>
        <row r="2667">
          <cell r="A2667" t="str">
            <v>02500015</v>
          </cell>
          <cell r="B2667" t="str">
            <v>EQUIPO PARA AMNIOTOMIA</v>
          </cell>
          <cell r="C2667">
            <v>0</v>
          </cell>
          <cell r="D2667" t="str">
            <v>No</v>
          </cell>
        </row>
        <row r="2668">
          <cell r="A2668" t="str">
            <v>02500015</v>
          </cell>
          <cell r="B2668" t="str">
            <v>EQUIPO PARA AMNIOTOMIA</v>
          </cell>
        </row>
        <row r="2669">
          <cell r="A2669" t="str">
            <v>02500030</v>
          </cell>
          <cell r="B2669" t="str">
            <v>EQUIPO PARA APENDICE</v>
          </cell>
          <cell r="C2669">
            <v>0</v>
          </cell>
          <cell r="D2669" t="str">
            <v>No</v>
          </cell>
        </row>
        <row r="2670">
          <cell r="A2670" t="str">
            <v>02500030</v>
          </cell>
          <cell r="B2670" t="str">
            <v>EQUIPO PARA APENDICE</v>
          </cell>
        </row>
        <row r="2671">
          <cell r="A2671" t="str">
            <v>02500100</v>
          </cell>
          <cell r="B2671" t="str">
            <v>EQUIPO PARA BIOPSIA UTERINA</v>
          </cell>
          <cell r="C2671">
            <v>0</v>
          </cell>
          <cell r="D2671" t="str">
            <v>No</v>
          </cell>
        </row>
        <row r="2672">
          <cell r="A2672" t="str">
            <v>02500100</v>
          </cell>
          <cell r="B2672" t="str">
            <v>EQUIPO PARA BIOPSIA UTERINA</v>
          </cell>
        </row>
        <row r="2673">
          <cell r="A2673" t="str">
            <v>02500200</v>
          </cell>
          <cell r="B2673" t="str">
            <v>EQUIPO PARA CATETERISMO</v>
          </cell>
          <cell r="C2673">
            <v>0</v>
          </cell>
          <cell r="D2673" t="str">
            <v>No</v>
          </cell>
        </row>
        <row r="2674">
          <cell r="A2674" t="str">
            <v>02500200</v>
          </cell>
          <cell r="B2674" t="str">
            <v>EQUIPO PARA CATETERISMO</v>
          </cell>
        </row>
        <row r="2675">
          <cell r="A2675" t="str">
            <v>02500205</v>
          </cell>
          <cell r="B2675" t="str">
            <v>EQUIPO BASICO PARA CESAREA</v>
          </cell>
          <cell r="C2675">
            <v>0</v>
          </cell>
          <cell r="D2675" t="str">
            <v>No</v>
          </cell>
        </row>
        <row r="2676">
          <cell r="A2676" t="str">
            <v>02500205</v>
          </cell>
          <cell r="B2676" t="str">
            <v>EQUIPO BASICO PARA CESAREA</v>
          </cell>
        </row>
        <row r="2677">
          <cell r="A2677" t="str">
            <v>02500210</v>
          </cell>
          <cell r="B2677" t="str">
            <v>EQUIPO PARA CIRUGIA PEDIATRICA</v>
          </cell>
          <cell r="C2677">
            <v>0</v>
          </cell>
          <cell r="D2677" t="str">
            <v>No</v>
          </cell>
        </row>
        <row r="2678">
          <cell r="A2678" t="str">
            <v>02500210</v>
          </cell>
          <cell r="B2678" t="str">
            <v>EQUIPO PARA CIRUGIA PEDIATRICA</v>
          </cell>
        </row>
        <row r="2679">
          <cell r="A2679" t="str">
            <v>02500215</v>
          </cell>
          <cell r="B2679" t="str">
            <v>EQUIPO PARA CIRUGIA ANAL</v>
          </cell>
          <cell r="C2679">
            <v>0</v>
          </cell>
          <cell r="D2679" t="str">
            <v>No</v>
          </cell>
        </row>
        <row r="2680">
          <cell r="A2680" t="str">
            <v>02500215</v>
          </cell>
          <cell r="B2680" t="str">
            <v>EQUIPO PARA CIRUGIA ANAL</v>
          </cell>
        </row>
        <row r="2681">
          <cell r="A2681" t="str">
            <v>02500220</v>
          </cell>
          <cell r="B2681" t="str">
            <v>EQUIPO PARA CIRUGIA MAYOR</v>
          </cell>
          <cell r="C2681">
            <v>0</v>
          </cell>
          <cell r="D2681" t="str">
            <v>No</v>
          </cell>
        </row>
        <row r="2682">
          <cell r="A2682" t="str">
            <v>02500220</v>
          </cell>
          <cell r="B2682" t="str">
            <v>EQUIPO PARA CIRUGIA MAYOR</v>
          </cell>
        </row>
        <row r="2683">
          <cell r="A2683" t="str">
            <v>02500230</v>
          </cell>
          <cell r="B2683" t="str">
            <v>EQUIPO PARA CIRUGIA PLASTICA</v>
          </cell>
          <cell r="C2683">
            <v>0</v>
          </cell>
          <cell r="D2683" t="str">
            <v>No</v>
          </cell>
        </row>
        <row r="2684">
          <cell r="A2684" t="str">
            <v>02500230</v>
          </cell>
          <cell r="B2684" t="str">
            <v>EQUIPO PARA CIRUGIA PLASTICA</v>
          </cell>
        </row>
        <row r="2685">
          <cell r="A2685" t="str">
            <v>02500235</v>
          </cell>
          <cell r="B2685" t="str">
            <v>EQUIPO PARA CIRUGIA PLASTICA DE CARA</v>
          </cell>
          <cell r="C2685">
            <v>0</v>
          </cell>
          <cell r="D2685" t="str">
            <v>No</v>
          </cell>
        </row>
        <row r="2686">
          <cell r="A2686" t="str">
            <v>02500235</v>
          </cell>
          <cell r="B2686" t="str">
            <v>EQUIPO PARA CIRUGIA PLASTICA DE CARA</v>
          </cell>
        </row>
        <row r="2687">
          <cell r="A2687" t="str">
            <v>02500240</v>
          </cell>
          <cell r="B2687" t="str">
            <v>EQUIPO PARA CISTOTOMIA</v>
          </cell>
          <cell r="C2687">
            <v>0</v>
          </cell>
          <cell r="D2687" t="str">
            <v>No</v>
          </cell>
        </row>
        <row r="2688">
          <cell r="A2688" t="str">
            <v>02500240</v>
          </cell>
          <cell r="B2688" t="str">
            <v>EQUIPO PARA CISTOTOMIA</v>
          </cell>
        </row>
        <row r="2689">
          <cell r="A2689" t="str">
            <v>02500245</v>
          </cell>
          <cell r="B2689" t="str">
            <v>EQUIPO PARA COLPORRAFIA</v>
          </cell>
          <cell r="C2689">
            <v>0</v>
          </cell>
          <cell r="D2689" t="str">
            <v>No</v>
          </cell>
        </row>
        <row r="2690">
          <cell r="A2690" t="str">
            <v>02500245</v>
          </cell>
          <cell r="B2690" t="str">
            <v>EQUIPO PARA COLPORRAFIA</v>
          </cell>
        </row>
        <row r="2691">
          <cell r="A2691" t="str">
            <v>02500250</v>
          </cell>
          <cell r="B2691" t="str">
            <v>EQUIPO PARA CURACIONES</v>
          </cell>
          <cell r="C2691">
            <v>0</v>
          </cell>
          <cell r="D2691" t="str">
            <v>No</v>
          </cell>
        </row>
        <row r="2692">
          <cell r="A2692" t="str">
            <v>02500250</v>
          </cell>
          <cell r="B2692" t="str">
            <v>EQUIPO PARA CURACIONES</v>
          </cell>
        </row>
        <row r="2693">
          <cell r="A2693" t="str">
            <v>02500300</v>
          </cell>
          <cell r="B2693" t="str">
            <v>EQUIPO PARA DISECCION</v>
          </cell>
          <cell r="C2693">
            <v>0</v>
          </cell>
          <cell r="D2693" t="str">
            <v>No</v>
          </cell>
        </row>
        <row r="2694">
          <cell r="A2694" t="str">
            <v>02500300</v>
          </cell>
          <cell r="B2694" t="str">
            <v>EQUIPO PARA DISECCION</v>
          </cell>
        </row>
        <row r="2695">
          <cell r="A2695" t="str">
            <v>02500310</v>
          </cell>
          <cell r="B2695" t="str">
            <v>EQUIPO PARA DISECCION DE VENA</v>
          </cell>
          <cell r="C2695">
            <v>0</v>
          </cell>
          <cell r="D2695" t="str">
            <v>No</v>
          </cell>
        </row>
        <row r="2696">
          <cell r="A2696" t="str">
            <v>02500310</v>
          </cell>
          <cell r="B2696" t="str">
            <v>EQUIPO PARA DISECCION DE VENA</v>
          </cell>
        </row>
        <row r="2697">
          <cell r="A2697" t="str">
            <v>02500320</v>
          </cell>
          <cell r="B2697" t="str">
            <v>EQUIPO PARA D I U (PLANIFICACION)</v>
          </cell>
          <cell r="C2697">
            <v>0</v>
          </cell>
          <cell r="D2697" t="str">
            <v>No</v>
          </cell>
        </row>
        <row r="2698">
          <cell r="A2698" t="str">
            <v>02500320</v>
          </cell>
          <cell r="B2698" t="str">
            <v>EQUIPO PARA D I U (PLANIFICACION)</v>
          </cell>
        </row>
        <row r="2699">
          <cell r="A2699" t="str">
            <v>02500330</v>
          </cell>
          <cell r="B2699" t="str">
            <v>EQUIPO PARA DRENAJE DE ABCESO</v>
          </cell>
          <cell r="C2699">
            <v>0</v>
          </cell>
          <cell r="D2699" t="str">
            <v>No</v>
          </cell>
        </row>
        <row r="2700">
          <cell r="A2700" t="str">
            <v>02500330</v>
          </cell>
          <cell r="B2700" t="str">
            <v>EQUIPO PARA DRENAJE DE ABCESO</v>
          </cell>
        </row>
        <row r="2701">
          <cell r="A2701" t="str">
            <v>02500400</v>
          </cell>
          <cell r="B2701" t="str">
            <v>EQUIPO PARA EPISIORRAFIA</v>
          </cell>
          <cell r="C2701">
            <v>0</v>
          </cell>
          <cell r="D2701" t="str">
            <v>No</v>
          </cell>
        </row>
        <row r="2702">
          <cell r="A2702" t="str">
            <v>02500400</v>
          </cell>
          <cell r="B2702" t="str">
            <v>EQUIPO PARA EPISIORRAFIA</v>
          </cell>
        </row>
        <row r="2703">
          <cell r="A2703" t="str">
            <v>02500410</v>
          </cell>
          <cell r="B2703" t="str">
            <v>EQUIPO PARA EPISIOTOMIA</v>
          </cell>
          <cell r="C2703">
            <v>0</v>
          </cell>
          <cell r="D2703" t="str">
            <v>No</v>
          </cell>
        </row>
        <row r="2704">
          <cell r="A2704" t="str">
            <v>02500410</v>
          </cell>
          <cell r="B2704" t="str">
            <v>EQUIPO PARA EPISIOTOMIA</v>
          </cell>
        </row>
        <row r="2705">
          <cell r="A2705" t="str">
            <v>02500420</v>
          </cell>
          <cell r="B2705" t="str">
            <v>EQUIPO PARA EXAMEN GINECOLOGICO</v>
          </cell>
          <cell r="C2705">
            <v>0</v>
          </cell>
          <cell r="D2705" t="str">
            <v>No</v>
          </cell>
        </row>
        <row r="2706">
          <cell r="A2706" t="str">
            <v>02500420</v>
          </cell>
          <cell r="B2706" t="str">
            <v>EQUIPO PARA EXAMEN GINECOLOGICO</v>
          </cell>
        </row>
        <row r="2707">
          <cell r="A2707" t="str">
            <v>02500430</v>
          </cell>
          <cell r="B2707" t="str">
            <v>EQUIPO PARA EXAMEN GINECOBSTETRICO</v>
          </cell>
          <cell r="C2707">
            <v>0</v>
          </cell>
          <cell r="D2707" t="str">
            <v>No</v>
          </cell>
        </row>
        <row r="2708">
          <cell r="A2708" t="str">
            <v>02500430</v>
          </cell>
          <cell r="B2708" t="str">
            <v>EQUIPO PARA EXAMEN GINECOBSTETRICO</v>
          </cell>
        </row>
        <row r="2709">
          <cell r="A2709" t="str">
            <v>02500440</v>
          </cell>
          <cell r="B2709" t="str">
            <v>EQUIPO PARA EXTRACCION DE UNAS</v>
          </cell>
          <cell r="C2709">
            <v>0</v>
          </cell>
          <cell r="D2709" t="str">
            <v>No</v>
          </cell>
        </row>
        <row r="2710">
          <cell r="A2710" t="str">
            <v>02500440</v>
          </cell>
          <cell r="B2710" t="str">
            <v>EQUIPO PARA EXTRACCION DE UNAS</v>
          </cell>
        </row>
        <row r="2711">
          <cell r="A2711" t="str">
            <v>02500500</v>
          </cell>
          <cell r="B2711" t="str">
            <v>EQUIPO PARA FISTULA ARTERIOVENOSA</v>
          </cell>
          <cell r="C2711">
            <v>0</v>
          </cell>
          <cell r="D2711" t="str">
            <v>No</v>
          </cell>
        </row>
        <row r="2712">
          <cell r="A2712" t="str">
            <v>02500500</v>
          </cell>
          <cell r="B2712" t="str">
            <v>EQUIPO PARA FISTULA ARTERIOVENOSA</v>
          </cell>
        </row>
        <row r="2713">
          <cell r="A2713" t="str">
            <v>02500600</v>
          </cell>
          <cell r="B2713" t="str">
            <v>EQUIPO PARA GINECOLOGIA ABDOMINAL</v>
          </cell>
          <cell r="C2713">
            <v>0</v>
          </cell>
          <cell r="D2713" t="str">
            <v>No</v>
          </cell>
        </row>
        <row r="2714">
          <cell r="A2714" t="str">
            <v>02500600</v>
          </cell>
          <cell r="B2714" t="str">
            <v>EQUIPO PARA GINECOLOGIA ABDOMINAL</v>
          </cell>
        </row>
        <row r="2715">
          <cell r="A2715" t="str">
            <v>02500650</v>
          </cell>
          <cell r="B2715" t="str">
            <v>EQUIPO PARA GINECOLOGIA VAGINAL</v>
          </cell>
          <cell r="C2715">
            <v>0</v>
          </cell>
          <cell r="D2715" t="str">
            <v>No</v>
          </cell>
        </row>
        <row r="2716">
          <cell r="A2716" t="str">
            <v>02500650</v>
          </cell>
          <cell r="B2716" t="str">
            <v>EQUIPO PARA GINECOLOGIA VAGINAL</v>
          </cell>
        </row>
        <row r="2717">
          <cell r="A2717" t="str">
            <v>02500700</v>
          </cell>
          <cell r="B2717" t="str">
            <v>EQUIPO PARA HERNIA ADULTO</v>
          </cell>
          <cell r="C2717">
            <v>0</v>
          </cell>
          <cell r="D2717" t="str">
            <v>No</v>
          </cell>
        </row>
        <row r="2718">
          <cell r="A2718" t="str">
            <v>02500700</v>
          </cell>
          <cell r="B2718" t="str">
            <v>EQUIPO PARA HERNIA ADULTO</v>
          </cell>
        </row>
        <row r="2719">
          <cell r="A2719" t="str">
            <v>02500710</v>
          </cell>
          <cell r="B2719" t="str">
            <v>EQUIPO PARA HERNIA PEDIATRICA</v>
          </cell>
          <cell r="C2719">
            <v>0</v>
          </cell>
          <cell r="D2719" t="str">
            <v>No</v>
          </cell>
        </row>
        <row r="2720">
          <cell r="A2720" t="str">
            <v>02500710</v>
          </cell>
          <cell r="B2720" t="str">
            <v>EQUIPO PARA HERNIA PEDIATRICA</v>
          </cell>
        </row>
        <row r="2721">
          <cell r="A2721" t="str">
            <v>02500800</v>
          </cell>
          <cell r="B2721" t="str">
            <v>EQUIPO PARA LAPAROTOMIA ADULTOS</v>
          </cell>
          <cell r="C2721">
            <v>0</v>
          </cell>
          <cell r="D2721" t="str">
            <v>No</v>
          </cell>
        </row>
        <row r="2722">
          <cell r="A2722" t="str">
            <v>02500800</v>
          </cell>
          <cell r="B2722" t="str">
            <v>EQUIPO PARA LAPAROTOMIA ADULTOS</v>
          </cell>
        </row>
        <row r="2723">
          <cell r="A2723" t="str">
            <v>02500820</v>
          </cell>
          <cell r="B2723" t="str">
            <v>EQUIPO PARA LAPAROTOMIA PEDIATRICA</v>
          </cell>
          <cell r="C2723">
            <v>0</v>
          </cell>
          <cell r="D2723" t="str">
            <v>No</v>
          </cell>
        </row>
        <row r="2724">
          <cell r="A2724" t="str">
            <v>02500820</v>
          </cell>
          <cell r="B2724" t="str">
            <v>EQUIPO PARA LAPAROTOMIA PEDIATRICA</v>
          </cell>
        </row>
        <row r="2725">
          <cell r="A2725" t="str">
            <v>02500850</v>
          </cell>
          <cell r="B2725" t="str">
            <v>EQUIPO PARA LAVADO DE OIDO</v>
          </cell>
          <cell r="C2725">
            <v>0</v>
          </cell>
          <cell r="D2725" t="str">
            <v>No</v>
          </cell>
        </row>
        <row r="2726">
          <cell r="A2726" t="str">
            <v>02500850</v>
          </cell>
          <cell r="B2726" t="str">
            <v>EQUIPO PARA LAVADO DE OIDO</v>
          </cell>
        </row>
        <row r="2727">
          <cell r="A2727" t="str">
            <v>02500870</v>
          </cell>
          <cell r="B2727" t="str">
            <v>EQUIPO PARA LEGRADO</v>
          </cell>
          <cell r="C2727">
            <v>0</v>
          </cell>
          <cell r="D2727" t="str">
            <v>No</v>
          </cell>
        </row>
        <row r="2728">
          <cell r="A2728" t="str">
            <v>02500870</v>
          </cell>
          <cell r="B2728" t="str">
            <v>EQUIPO PARA LEGRADO</v>
          </cell>
        </row>
        <row r="2729">
          <cell r="A2729" t="str">
            <v>02500900</v>
          </cell>
          <cell r="B2729" t="str">
            <v>EQUIPO PARA MEATOMIA</v>
          </cell>
          <cell r="C2729">
            <v>0</v>
          </cell>
          <cell r="D2729" t="str">
            <v>No</v>
          </cell>
        </row>
        <row r="2730">
          <cell r="A2730" t="str">
            <v>02500900</v>
          </cell>
          <cell r="B2730" t="str">
            <v>EQUIPO PARA MEATOMIA</v>
          </cell>
        </row>
        <row r="2731">
          <cell r="A2731" t="str">
            <v>02500920</v>
          </cell>
          <cell r="B2731" t="str">
            <v>EQUIPO PARA MINILAPAROTOMIA</v>
          </cell>
          <cell r="C2731">
            <v>0</v>
          </cell>
          <cell r="D2731" t="str">
            <v>No</v>
          </cell>
        </row>
        <row r="2732">
          <cell r="A2732" t="str">
            <v>02500920</v>
          </cell>
          <cell r="B2732" t="str">
            <v>EQUIPO PARA MINILAPAROTOMIA</v>
          </cell>
        </row>
        <row r="2733">
          <cell r="A2733" t="str">
            <v>02501000</v>
          </cell>
          <cell r="B2733" t="str">
            <v>EQUIPO PARA NEFRECTOMIA</v>
          </cell>
          <cell r="C2733">
            <v>0</v>
          </cell>
          <cell r="D2733" t="str">
            <v>No</v>
          </cell>
        </row>
        <row r="2734">
          <cell r="A2734" t="str">
            <v>02501000</v>
          </cell>
          <cell r="B2734" t="str">
            <v>EQUIPO PARA NEFRECTOMIA</v>
          </cell>
        </row>
        <row r="2735">
          <cell r="A2735" t="str">
            <v>02501100</v>
          </cell>
          <cell r="B2735" t="str">
            <v>EQUIPO PARA PARTOS</v>
          </cell>
          <cell r="C2735">
            <v>0</v>
          </cell>
          <cell r="D2735" t="str">
            <v>No</v>
          </cell>
        </row>
        <row r="2736">
          <cell r="A2736" t="str">
            <v>02501100</v>
          </cell>
          <cell r="B2736" t="str">
            <v>EQUIPO PARA PARTOS</v>
          </cell>
        </row>
        <row r="2737">
          <cell r="A2737" t="str">
            <v>02501150</v>
          </cell>
          <cell r="B2737" t="str">
            <v>EQUIPO PARA PEQUENA CIRUGIA</v>
          </cell>
          <cell r="C2737">
            <v>0</v>
          </cell>
          <cell r="D2737" t="str">
            <v>No</v>
          </cell>
        </row>
        <row r="2738">
          <cell r="A2738" t="str">
            <v>02501150</v>
          </cell>
          <cell r="B2738" t="str">
            <v>EQUIPO PARA PEQUENA CIRUGIA</v>
          </cell>
        </row>
        <row r="2739">
          <cell r="A2739" t="str">
            <v>02501170</v>
          </cell>
          <cell r="B2739" t="str">
            <v>EQUIPO PARA PLASTICA PEDIATRICO</v>
          </cell>
          <cell r="C2739">
            <v>0</v>
          </cell>
          <cell r="D2739" t="str">
            <v>No</v>
          </cell>
        </row>
        <row r="2740">
          <cell r="A2740" t="str">
            <v>02501170</v>
          </cell>
          <cell r="B2740" t="str">
            <v>EQUIPO PARA PLASTICA PEDIATRICO</v>
          </cell>
        </row>
        <row r="2741">
          <cell r="A2741" t="str">
            <v>02501190</v>
          </cell>
          <cell r="B2741" t="str">
            <v>EQUIPO PARA PROSTATECTOMIA SUPRAPUBICA</v>
          </cell>
          <cell r="C2741">
            <v>0</v>
          </cell>
          <cell r="D2741" t="str">
            <v>No</v>
          </cell>
        </row>
        <row r="2742">
          <cell r="A2742" t="str">
            <v>02501190</v>
          </cell>
          <cell r="B2742" t="str">
            <v>EQUIPO PARA PROSTATECTOMIA SUPRAPUBICA</v>
          </cell>
        </row>
        <row r="2743">
          <cell r="A2743" t="str">
            <v>02501200</v>
          </cell>
          <cell r="B2743" t="str">
            <v>EQUIPO PARA RETIRAR PUNTOS DE CARA</v>
          </cell>
          <cell r="C2743">
            <v>0</v>
          </cell>
          <cell r="D2743" t="str">
            <v>No</v>
          </cell>
        </row>
        <row r="2744">
          <cell r="A2744" t="str">
            <v>02501200</v>
          </cell>
          <cell r="B2744" t="str">
            <v>EQUIPO PARA RETIRAR PUNTOS DE CARA</v>
          </cell>
        </row>
        <row r="2745">
          <cell r="A2745" t="str">
            <v>02501220</v>
          </cell>
          <cell r="B2745" t="str">
            <v>EQUIPO PARA RETIRAR PUNTOS STANDARD</v>
          </cell>
          <cell r="C2745">
            <v>0</v>
          </cell>
          <cell r="D2745" t="str">
            <v>No</v>
          </cell>
        </row>
        <row r="2746">
          <cell r="A2746" t="str">
            <v>02501220</v>
          </cell>
          <cell r="B2746" t="str">
            <v>EQUIPO PARA RETIRAR PUNTOS STANDARD</v>
          </cell>
        </row>
        <row r="2747">
          <cell r="A2747" t="str">
            <v>02501230</v>
          </cell>
          <cell r="B2747" t="str">
            <v>EQUIPO PARA REVISION CUELLO UTERINO</v>
          </cell>
          <cell r="C2747">
            <v>0</v>
          </cell>
          <cell r="D2747" t="str">
            <v>No</v>
          </cell>
        </row>
        <row r="2748">
          <cell r="A2748" t="str">
            <v>02501230</v>
          </cell>
          <cell r="B2748" t="str">
            <v>EQUIPO PARA REVISION CUELLO UTERINO</v>
          </cell>
        </row>
        <row r="2749">
          <cell r="A2749" t="str">
            <v>02501300</v>
          </cell>
          <cell r="B2749" t="str">
            <v>EQUIPO PARA SUTURA</v>
          </cell>
          <cell r="C2749">
            <v>0</v>
          </cell>
          <cell r="D2749" t="str">
            <v>No</v>
          </cell>
        </row>
        <row r="2750">
          <cell r="A2750" t="str">
            <v>02501300</v>
          </cell>
          <cell r="B2750" t="str">
            <v>EQUIPO PARA SUTURA</v>
          </cell>
        </row>
        <row r="2751">
          <cell r="A2751" t="str">
            <v>02501310</v>
          </cell>
          <cell r="B2751" t="str">
            <v>EQUIPO PARA SUTURA PEDIATRICA</v>
          </cell>
          <cell r="C2751">
            <v>0</v>
          </cell>
          <cell r="D2751" t="str">
            <v>No</v>
          </cell>
        </row>
        <row r="2752">
          <cell r="A2752" t="str">
            <v>02501310</v>
          </cell>
          <cell r="B2752" t="str">
            <v>EQUIPO PARA SUTURA PEDIATRICA</v>
          </cell>
        </row>
        <row r="2753">
          <cell r="A2753" t="str">
            <v>02501400</v>
          </cell>
          <cell r="B2753" t="str">
            <v>EQUIPO PARA TAPONAMIENTO NASAL</v>
          </cell>
          <cell r="C2753">
            <v>0</v>
          </cell>
          <cell r="D2753" t="str">
            <v>No</v>
          </cell>
        </row>
        <row r="2754">
          <cell r="A2754" t="str">
            <v>02501400</v>
          </cell>
          <cell r="B2754" t="str">
            <v>EQUIPO PARA TAPONAMIENTO NASAL</v>
          </cell>
        </row>
        <row r="2755">
          <cell r="A2755" t="str">
            <v>02501420</v>
          </cell>
          <cell r="B2755" t="str">
            <v>EQUIPO PARA TIROIDECTOMIA</v>
          </cell>
          <cell r="C2755">
            <v>0</v>
          </cell>
          <cell r="D2755" t="str">
            <v>No</v>
          </cell>
        </row>
        <row r="2756">
          <cell r="A2756" t="str">
            <v>02501420</v>
          </cell>
          <cell r="B2756" t="str">
            <v>EQUIPO PARA TIROIDECTOMIA</v>
          </cell>
        </row>
        <row r="2757">
          <cell r="A2757" t="str">
            <v>02501430</v>
          </cell>
          <cell r="B2757" t="str">
            <v>EQUIPO PARA TOCACENTESIS</v>
          </cell>
          <cell r="C2757">
            <v>0</v>
          </cell>
          <cell r="D2757" t="str">
            <v>No</v>
          </cell>
        </row>
        <row r="2758">
          <cell r="A2758" t="str">
            <v>02501430</v>
          </cell>
          <cell r="B2758" t="str">
            <v>EQUIPO PARA TOCACENTESIS</v>
          </cell>
        </row>
        <row r="2759">
          <cell r="A2759" t="str">
            <v>02501440</v>
          </cell>
          <cell r="B2759" t="str">
            <v>EQUIPO PARA TRAQUEOSTOMIA</v>
          </cell>
          <cell r="C2759">
            <v>0</v>
          </cell>
          <cell r="D2759" t="str">
            <v>No</v>
          </cell>
        </row>
        <row r="2760">
          <cell r="A2760" t="str">
            <v>02501440</v>
          </cell>
          <cell r="B2760" t="str">
            <v>EQUIPO PARA TRAQUEOSTOMIA</v>
          </cell>
        </row>
        <row r="2761">
          <cell r="A2761" t="str">
            <v>02501600</v>
          </cell>
          <cell r="B2761" t="str">
            <v>EQUIPO PARA VARICES</v>
          </cell>
          <cell r="C2761">
            <v>0</v>
          </cell>
          <cell r="D2761" t="str">
            <v>No</v>
          </cell>
        </row>
        <row r="2762">
          <cell r="A2762" t="str">
            <v>02501600</v>
          </cell>
          <cell r="B2762" t="str">
            <v>EQUIPO PARA VARICES</v>
          </cell>
        </row>
        <row r="2763">
          <cell r="A2763" t="str">
            <v>03300010</v>
          </cell>
          <cell r="B2763" t="str">
            <v>AGUJA PARA DISECCION CON MANGO METALICO</v>
          </cell>
          <cell r="C2763">
            <v>800</v>
          </cell>
          <cell r="D2763">
            <v>16</v>
          </cell>
        </row>
        <row r="2764">
          <cell r="A2764" t="str">
            <v>03300010</v>
          </cell>
          <cell r="B2764" t="str">
            <v>AGUJA PARA DISECCION CON MANGO METALICO</v>
          </cell>
          <cell r="C2764">
            <v>800</v>
          </cell>
          <cell r="D2764">
            <v>16</v>
          </cell>
        </row>
        <row r="2765">
          <cell r="A2765" t="str">
            <v>03300012</v>
          </cell>
          <cell r="B2765" t="str">
            <v>AGUJA PARA DISECCION CON MANGO METALICO</v>
          </cell>
          <cell r="C2765">
            <v>920</v>
          </cell>
          <cell r="D2765">
            <v>16</v>
          </cell>
        </row>
        <row r="2766">
          <cell r="A2766" t="str">
            <v>03300012</v>
          </cell>
          <cell r="B2766" t="str">
            <v>AGUJA PARA DISECCION CON MANGO METALICO</v>
          </cell>
          <cell r="C2766">
            <v>920</v>
          </cell>
          <cell r="D2766">
            <v>16</v>
          </cell>
        </row>
        <row r="2767">
          <cell r="A2767" t="str">
            <v>03300050</v>
          </cell>
          <cell r="B2767" t="str">
            <v>ASAS PARA AMIGDALAS. -DOCENA</v>
          </cell>
          <cell r="C2767">
            <v>4152</v>
          </cell>
          <cell r="D2767">
            <v>16</v>
          </cell>
        </row>
        <row r="2768">
          <cell r="A2768" t="str">
            <v>033000659</v>
          </cell>
          <cell r="C2768">
            <v>0</v>
          </cell>
        </row>
        <row r="2769">
          <cell r="A2769" t="str">
            <v>03300150</v>
          </cell>
          <cell r="B2769" t="str">
            <v>CURETA UTERINA SIMS CORTANTE No.1</v>
          </cell>
          <cell r="C2769">
            <v>8100</v>
          </cell>
          <cell r="D2769">
            <v>16</v>
          </cell>
        </row>
        <row r="2770">
          <cell r="A2770" t="str">
            <v>03300150</v>
          </cell>
          <cell r="B2770" t="str">
            <v>CURETA UTERINA SIMS CORTANTE No.1</v>
          </cell>
          <cell r="C2770">
            <v>8100</v>
          </cell>
          <cell r="D2770">
            <v>16</v>
          </cell>
        </row>
        <row r="2771">
          <cell r="A2771" t="str">
            <v>03300151</v>
          </cell>
          <cell r="B2771" t="str">
            <v>CURETA UTERINA SIMS CORTANTE No 2</v>
          </cell>
          <cell r="C2771">
            <v>8100</v>
          </cell>
          <cell r="D2771">
            <v>16</v>
          </cell>
        </row>
        <row r="2772">
          <cell r="A2772" t="str">
            <v>03300151</v>
          </cell>
          <cell r="B2772" t="str">
            <v>CURETA UTERINA SIMS CORTANTE No 2</v>
          </cell>
          <cell r="C2772">
            <v>8100</v>
          </cell>
          <cell r="D2772">
            <v>16</v>
          </cell>
        </row>
        <row r="2773">
          <cell r="A2773" t="str">
            <v>03300152</v>
          </cell>
          <cell r="B2773" t="str">
            <v>CURETA UTERINA SIMS CORTANTE No 3</v>
          </cell>
          <cell r="C2773">
            <v>8100</v>
          </cell>
          <cell r="D2773">
            <v>16</v>
          </cell>
        </row>
        <row r="2774">
          <cell r="A2774" t="str">
            <v>03300152</v>
          </cell>
          <cell r="B2774" t="str">
            <v>CURETA UTERINA SIMS CORTANTE No 3</v>
          </cell>
          <cell r="C2774">
            <v>8100</v>
          </cell>
          <cell r="D2774">
            <v>16</v>
          </cell>
        </row>
        <row r="2775">
          <cell r="A2775" t="str">
            <v>03300153</v>
          </cell>
          <cell r="B2775" t="str">
            <v>CURETA UTERINA SIMS CORTANTE No 4</v>
          </cell>
          <cell r="C2775">
            <v>8100</v>
          </cell>
          <cell r="D2775">
            <v>16</v>
          </cell>
        </row>
        <row r="2776">
          <cell r="A2776" t="str">
            <v>03300153</v>
          </cell>
          <cell r="B2776" t="str">
            <v>CURETA UTERINA SIMS CORTANTE No 4</v>
          </cell>
          <cell r="C2776">
            <v>8100</v>
          </cell>
          <cell r="D2776">
            <v>16</v>
          </cell>
        </row>
        <row r="2777">
          <cell r="A2777" t="str">
            <v>03300154</v>
          </cell>
          <cell r="B2777" t="str">
            <v>CURETA UTERINA SIMS CORTANTE No 5</v>
          </cell>
          <cell r="C2777">
            <v>8100</v>
          </cell>
          <cell r="D2777">
            <v>16</v>
          </cell>
        </row>
        <row r="2778">
          <cell r="A2778" t="str">
            <v>03300154</v>
          </cell>
          <cell r="B2778" t="str">
            <v>CURETA UTERINA SIMS CORTANTE No 5</v>
          </cell>
          <cell r="C2778">
            <v>8100</v>
          </cell>
          <cell r="D2778">
            <v>16</v>
          </cell>
        </row>
        <row r="2779">
          <cell r="A2779" t="str">
            <v>03300155</v>
          </cell>
          <cell r="B2779" t="str">
            <v>CURETA UTERINA SIMS CORTANTE No 6</v>
          </cell>
          <cell r="C2779">
            <v>8100</v>
          </cell>
          <cell r="D2779">
            <v>16</v>
          </cell>
        </row>
        <row r="2780">
          <cell r="A2780" t="str">
            <v>03300155</v>
          </cell>
          <cell r="B2780" t="str">
            <v>CURETA UTERINA SIMS CORTANTE No 6</v>
          </cell>
          <cell r="C2780">
            <v>8100</v>
          </cell>
          <cell r="D2780">
            <v>16</v>
          </cell>
        </row>
        <row r="2781">
          <cell r="A2781" t="str">
            <v>03300160</v>
          </cell>
          <cell r="B2781" t="str">
            <v>CURETA UTERINA SIMS ROMA No 1</v>
          </cell>
          <cell r="C2781">
            <v>6000</v>
          </cell>
          <cell r="D2781">
            <v>16</v>
          </cell>
        </row>
        <row r="2782">
          <cell r="A2782" t="str">
            <v>03300161</v>
          </cell>
          <cell r="B2782" t="str">
            <v>CURETA UTERINA SIMS ROMA No 2</v>
          </cell>
          <cell r="C2782">
            <v>6000</v>
          </cell>
          <cell r="D2782">
            <v>16</v>
          </cell>
        </row>
        <row r="2783">
          <cell r="A2783" t="str">
            <v>03300162</v>
          </cell>
          <cell r="B2783" t="str">
            <v>CURETA UTERINA SIMS ROMA No 3</v>
          </cell>
          <cell r="C2783">
            <v>6000</v>
          </cell>
          <cell r="D2783">
            <v>16</v>
          </cell>
        </row>
        <row r="2784">
          <cell r="A2784" t="str">
            <v>03300163</v>
          </cell>
          <cell r="B2784" t="str">
            <v>CURETA UTERINA SIMS ROMA No 4</v>
          </cell>
          <cell r="C2784">
            <v>6000</v>
          </cell>
          <cell r="D2784">
            <v>16</v>
          </cell>
        </row>
        <row r="2785">
          <cell r="A2785" t="str">
            <v>03300164</v>
          </cell>
          <cell r="B2785" t="str">
            <v>CURETA UTERINA SIMS ROMA No 5</v>
          </cell>
          <cell r="C2785">
            <v>6000</v>
          </cell>
          <cell r="D2785">
            <v>16</v>
          </cell>
        </row>
        <row r="2786">
          <cell r="A2786" t="str">
            <v>03300165</v>
          </cell>
          <cell r="B2786" t="str">
            <v>CURETA UTERINA SIMS ROMA No 6</v>
          </cell>
          <cell r="C2786">
            <v>6000</v>
          </cell>
          <cell r="D2786">
            <v>16</v>
          </cell>
        </row>
        <row r="2787">
          <cell r="A2787" t="str">
            <v>03300400</v>
          </cell>
          <cell r="B2787" t="str">
            <v>DILATADORES UTERINOS MAYO HEGAR</v>
          </cell>
          <cell r="C2787">
            <v>35000</v>
          </cell>
          <cell r="D2787">
            <v>16</v>
          </cell>
        </row>
        <row r="2788">
          <cell r="A2788" t="str">
            <v>03300400</v>
          </cell>
          <cell r="B2788" t="str">
            <v>DILATADORES UTERINOS MAYO HEGAR</v>
          </cell>
          <cell r="C2788">
            <v>35000</v>
          </cell>
          <cell r="D2788">
            <v>16</v>
          </cell>
        </row>
        <row r="2789">
          <cell r="A2789" t="str">
            <v>03300416</v>
          </cell>
          <cell r="B2789" t="str">
            <v>DISERTOR FISCHER PARA AMIGDALAS</v>
          </cell>
          <cell r="C2789">
            <v>4450</v>
          </cell>
          <cell r="D2789">
            <v>16</v>
          </cell>
        </row>
        <row r="2790">
          <cell r="A2790" t="str">
            <v>03300418</v>
          </cell>
          <cell r="B2790" t="str">
            <v>DISERTOR HURD PARA AMIGDALAS</v>
          </cell>
          <cell r="C2790">
            <v>4450</v>
          </cell>
          <cell r="D2790">
            <v>16</v>
          </cell>
        </row>
        <row r="2791">
          <cell r="A2791" t="str">
            <v>03300600</v>
          </cell>
          <cell r="B2791" t="str">
            <v>ESPECULO NASAL HARTMANMARCA HOSPITAL.</v>
          </cell>
          <cell r="C2791">
            <v>14000</v>
          </cell>
          <cell r="D2791">
            <v>16</v>
          </cell>
        </row>
        <row r="2792">
          <cell r="A2792" t="str">
            <v>03300620</v>
          </cell>
          <cell r="B2792" t="str">
            <v>ESPECULO PARA OIDO HARTMANN</v>
          </cell>
          <cell r="C2792">
            <v>10000</v>
          </cell>
          <cell r="D2792">
            <v>16</v>
          </cell>
        </row>
        <row r="2793">
          <cell r="A2793" t="str">
            <v>03300630</v>
          </cell>
          <cell r="B2793" t="str">
            <v>ESPECULO VAGINAL GRAVE PEQUENO</v>
          </cell>
          <cell r="C2793">
            <v>9100</v>
          </cell>
          <cell r="D2793">
            <v>16</v>
          </cell>
        </row>
        <row r="2794">
          <cell r="A2794" t="str">
            <v>03300632</v>
          </cell>
          <cell r="B2794" t="str">
            <v>ESPECULO VAGINAL GRAVE MEDIANO</v>
          </cell>
          <cell r="C2794">
            <v>14900</v>
          </cell>
          <cell r="D2794">
            <v>16</v>
          </cell>
        </row>
        <row r="2795">
          <cell r="A2795" t="str">
            <v>03300632</v>
          </cell>
          <cell r="B2795" t="str">
            <v>ESPECULO VAGINAL GRAVE MEDIANO</v>
          </cell>
          <cell r="C2795">
            <v>14900</v>
          </cell>
          <cell r="D2795">
            <v>16</v>
          </cell>
        </row>
        <row r="2796">
          <cell r="A2796" t="str">
            <v>03300634</v>
          </cell>
          <cell r="B2796" t="str">
            <v>ESPECULO VAGINAL GRAVE GRANDE</v>
          </cell>
          <cell r="C2796">
            <v>15700</v>
          </cell>
          <cell r="D2796">
            <v>16</v>
          </cell>
        </row>
        <row r="2797">
          <cell r="A2797" t="str">
            <v>03300659</v>
          </cell>
          <cell r="B2797" t="str">
            <v>ESPECULO VAGINAL DESECHABLE</v>
          </cell>
          <cell r="C2797">
            <v>562</v>
          </cell>
          <cell r="D2797">
            <v>16</v>
          </cell>
        </row>
        <row r="2798">
          <cell r="A2798" t="str">
            <v>03300660</v>
          </cell>
          <cell r="B2798" t="str">
            <v>ESPECULO VAGINAL DESECHABLE MARCA MONHEL/INTERPLAST</v>
          </cell>
          <cell r="C2798">
            <v>540</v>
          </cell>
          <cell r="D2798">
            <v>16</v>
          </cell>
        </row>
        <row r="2799">
          <cell r="A2799" t="str">
            <v>03300661</v>
          </cell>
          <cell r="B2799" t="str">
            <v>ESPECULO VAGINAL REF.10102 CAJA X 100 UN MARCA MONHEL</v>
          </cell>
          <cell r="C2799">
            <v>57000</v>
          </cell>
          <cell r="D2799">
            <v>16</v>
          </cell>
        </row>
        <row r="2800">
          <cell r="A2800" t="str">
            <v>03300663</v>
          </cell>
          <cell r="B2800" t="str">
            <v>ESPECULO VAGINAL DESECHABLE MODELO 2004</v>
          </cell>
          <cell r="C2800">
            <v>510</v>
          </cell>
          <cell r="D2800">
            <v>16</v>
          </cell>
        </row>
        <row r="2801">
          <cell r="A2801" t="str">
            <v>03300710</v>
          </cell>
          <cell r="B2801" t="str">
            <v>ESTUCHE PARA EQUIPOS DE DISECCION.</v>
          </cell>
          <cell r="C2801">
            <v>11250</v>
          </cell>
          <cell r="D2801">
            <v>16</v>
          </cell>
        </row>
        <row r="2802">
          <cell r="A2802" t="str">
            <v>03300710</v>
          </cell>
          <cell r="B2802" t="str">
            <v>ESTUCHE PARA EQUIPOS DE DISECCION.</v>
          </cell>
          <cell r="C2802">
            <v>11250</v>
          </cell>
          <cell r="D2802">
            <v>16</v>
          </cell>
        </row>
        <row r="2803">
          <cell r="A2803" t="str">
            <v>03300712</v>
          </cell>
          <cell r="B2803" t="str">
            <v>ESTUCHE PARA EQUIPOS DE PEQUENA CIRUGIA.</v>
          </cell>
          <cell r="C2803">
            <v>17438</v>
          </cell>
          <cell r="D2803">
            <v>16</v>
          </cell>
        </row>
        <row r="2804">
          <cell r="A2804" t="str">
            <v>03300712</v>
          </cell>
          <cell r="B2804" t="str">
            <v>ESTUCHE PARA EQUIPOS DE PEQUENA CIRUGIA.</v>
          </cell>
          <cell r="C2804">
            <v>17438</v>
          </cell>
          <cell r="D2804">
            <v>16</v>
          </cell>
        </row>
        <row r="2805">
          <cell r="A2805" t="str">
            <v>03301020</v>
          </cell>
          <cell r="B2805" t="str">
            <v>HISTEROMETRO  SIMS  RIGIDO</v>
          </cell>
          <cell r="C2805">
            <v>5300</v>
          </cell>
          <cell r="D2805">
            <v>16</v>
          </cell>
        </row>
        <row r="2806">
          <cell r="A2806" t="str">
            <v>03301022</v>
          </cell>
          <cell r="B2806" t="str">
            <v>HISTEROMETRO SIMS MALEABLE GRADUADO</v>
          </cell>
          <cell r="C2806">
            <v>5300</v>
          </cell>
          <cell r="D2806">
            <v>16</v>
          </cell>
        </row>
        <row r="2807">
          <cell r="A2807" t="str">
            <v>03301022</v>
          </cell>
          <cell r="B2807" t="str">
            <v>HISTEROMETRO SIMS MALEABLE GRADUADO</v>
          </cell>
          <cell r="C2807">
            <v>5300</v>
          </cell>
          <cell r="D2807">
            <v>16</v>
          </cell>
        </row>
        <row r="2808">
          <cell r="A2808" t="str">
            <v>03301222</v>
          </cell>
          <cell r="B2808" t="str">
            <v>JERINGA METALICA GUILLON PARA LAVADO</v>
          </cell>
          <cell r="C2808">
            <v>24000</v>
          </cell>
          <cell r="D2808">
            <v>16</v>
          </cell>
        </row>
        <row r="2809">
          <cell r="A2809" t="str">
            <v>03301422</v>
          </cell>
          <cell r="B2809" t="str">
            <v>MANGO PARA BISTURI No 3 MARCA HOSPITAL.</v>
          </cell>
          <cell r="C2809">
            <v>2000</v>
          </cell>
          <cell r="D2809">
            <v>16</v>
          </cell>
        </row>
        <row r="2810">
          <cell r="A2810" t="str">
            <v>03301422</v>
          </cell>
          <cell r="B2810" t="str">
            <v>MANGO PARA BISTURI No 3 MARCA HOSPITAL.</v>
          </cell>
          <cell r="C2810">
            <v>2000</v>
          </cell>
          <cell r="D2810">
            <v>16</v>
          </cell>
        </row>
        <row r="2811">
          <cell r="A2811" t="str">
            <v>03301422</v>
          </cell>
          <cell r="B2811" t="str">
            <v>MANGO PARA BISTURI No 3 MARCA HOSPITAL.</v>
          </cell>
          <cell r="C2811">
            <v>2000</v>
          </cell>
          <cell r="D2811">
            <v>16</v>
          </cell>
        </row>
        <row r="2812">
          <cell r="A2812" t="str">
            <v>03301423</v>
          </cell>
          <cell r="B2812" t="str">
            <v>MANGO PARA BISTURI No 4 MARCA HOSPITAL.</v>
          </cell>
          <cell r="C2812">
            <v>2000</v>
          </cell>
          <cell r="D2812">
            <v>16</v>
          </cell>
        </row>
        <row r="2813">
          <cell r="A2813" t="str">
            <v>03301423</v>
          </cell>
          <cell r="B2813" t="str">
            <v>MANGO PARA BISTURI No 4 MARCA HOSPITAL.</v>
          </cell>
          <cell r="C2813">
            <v>2000</v>
          </cell>
          <cell r="D2813">
            <v>16</v>
          </cell>
        </row>
        <row r="2814">
          <cell r="A2814" t="str">
            <v>03301423</v>
          </cell>
          <cell r="B2814" t="str">
            <v>MANGO PARA BISTURI No 4 MARCA HOSPITAL.</v>
          </cell>
          <cell r="C2814">
            <v>2000</v>
          </cell>
          <cell r="D2814">
            <v>16</v>
          </cell>
        </row>
        <row r="2815">
          <cell r="A2815" t="str">
            <v>03301424</v>
          </cell>
          <cell r="B2815" t="str">
            <v>MANGO PARA BISTURI No 7 MARCA HOSPITAL.</v>
          </cell>
          <cell r="C2815">
            <v>2800</v>
          </cell>
          <cell r="D2815">
            <v>16</v>
          </cell>
        </row>
        <row r="2816">
          <cell r="A2816" t="str">
            <v>03301455</v>
          </cell>
          <cell r="B2816" t="str">
            <v>MARTILLO PARA REFLEJOS BUCK</v>
          </cell>
          <cell r="C2816">
            <v>6300</v>
          </cell>
          <cell r="D2816">
            <v>16</v>
          </cell>
        </row>
        <row r="2817">
          <cell r="A2817" t="str">
            <v>03301600</v>
          </cell>
          <cell r="B2817" t="str">
            <v>PINZAS ADSON PARA DISECCION CON</v>
          </cell>
          <cell r="C2817">
            <v>2500</v>
          </cell>
          <cell r="D2817">
            <v>16</v>
          </cell>
        </row>
        <row r="2818">
          <cell r="A2818" t="str">
            <v>03301602</v>
          </cell>
          <cell r="B2818" t="str">
            <v>PINZAS ADSON PARA DISECCION SIN</v>
          </cell>
          <cell r="C2818">
            <v>2500</v>
          </cell>
          <cell r="D2818">
            <v>16</v>
          </cell>
        </row>
        <row r="2819">
          <cell r="A2819" t="str">
            <v>03301615</v>
          </cell>
          <cell r="B2819" t="str">
            <v>PINZA ALLYS INTESTINAL DE 15 CMS</v>
          </cell>
          <cell r="C2819">
            <v>7500</v>
          </cell>
          <cell r="D2819">
            <v>16</v>
          </cell>
        </row>
        <row r="2820">
          <cell r="A2820" t="str">
            <v>03301618</v>
          </cell>
          <cell r="B2820" t="str">
            <v>PINZA ALLYS INTESTINAL DE 18 CMS</v>
          </cell>
          <cell r="C2820">
            <v>8500</v>
          </cell>
          <cell r="D2820">
            <v>16</v>
          </cell>
        </row>
        <row r="2821">
          <cell r="A2821" t="str">
            <v>03301619</v>
          </cell>
          <cell r="B2821" t="str">
            <v>PINZA ALLYS INTESTINAL DE 20 CMS</v>
          </cell>
          <cell r="C2821">
            <v>9900</v>
          </cell>
          <cell r="D2821">
            <v>16</v>
          </cell>
        </row>
        <row r="2822">
          <cell r="A2822" t="str">
            <v>03301621</v>
          </cell>
          <cell r="B2822" t="str">
            <v>PINZA ALLYS INTESTINAL DE 24 CMS</v>
          </cell>
          <cell r="C2822">
            <v>11900</v>
          </cell>
          <cell r="D2822">
            <v>16</v>
          </cell>
        </row>
        <row r="2823">
          <cell r="A2823" t="str">
            <v>03301640</v>
          </cell>
          <cell r="B2823" t="str">
            <v>PINZA BABCOCK INTESTINAL DE 16 CMS</v>
          </cell>
          <cell r="C2823">
            <v>9600</v>
          </cell>
          <cell r="D2823">
            <v>16</v>
          </cell>
        </row>
        <row r="2824">
          <cell r="A2824" t="str">
            <v>03301650</v>
          </cell>
          <cell r="B2824" t="str">
            <v>PINZA BOZZEMANN CURVA CURACION UTE-</v>
          </cell>
          <cell r="C2824">
            <v>12600</v>
          </cell>
          <cell r="D2824">
            <v>16</v>
          </cell>
        </row>
        <row r="2825">
          <cell r="A2825" t="str">
            <v>03301650</v>
          </cell>
          <cell r="B2825" t="str">
            <v>PINZA BOZZEMANN CURVA CURACION UTE-</v>
          </cell>
          <cell r="C2825">
            <v>12600</v>
          </cell>
          <cell r="D2825">
            <v>16</v>
          </cell>
        </row>
        <row r="2826">
          <cell r="A2826" t="str">
            <v>03301652</v>
          </cell>
          <cell r="B2826" t="str">
            <v>PINZA BOZZEMANN RECTA CURACION UTE-</v>
          </cell>
          <cell r="C2826">
            <v>12600</v>
          </cell>
          <cell r="D2826">
            <v>16</v>
          </cell>
        </row>
        <row r="2827">
          <cell r="A2827" t="str">
            <v>03301652</v>
          </cell>
          <cell r="B2827" t="str">
            <v>PINZA BOZZEMANN RECTA CURACION UTE-</v>
          </cell>
          <cell r="C2827">
            <v>12600</v>
          </cell>
          <cell r="D2827">
            <v>16</v>
          </cell>
        </row>
        <row r="2828">
          <cell r="A2828" t="str">
            <v>03301652</v>
          </cell>
          <cell r="B2828" t="str">
            <v>PINZA BOZZEMANN RECTA CURACION UTE-</v>
          </cell>
          <cell r="C2828">
            <v>12600</v>
          </cell>
          <cell r="D2828">
            <v>16</v>
          </cell>
        </row>
        <row r="2829">
          <cell r="A2829" t="str">
            <v>03301670</v>
          </cell>
          <cell r="B2829" t="str">
            <v>PINZA CAMPO BACKAUS 9 CMS MARCA</v>
          </cell>
          <cell r="C2829">
            <v>5700</v>
          </cell>
          <cell r="D2829">
            <v>16</v>
          </cell>
        </row>
        <row r="2830">
          <cell r="A2830" t="str">
            <v>03301672</v>
          </cell>
          <cell r="B2830" t="str">
            <v>PINZA CAMPO BACKAUS 13 CMS MARCA</v>
          </cell>
          <cell r="C2830">
            <v>6100</v>
          </cell>
          <cell r="D2830">
            <v>16</v>
          </cell>
        </row>
        <row r="2831">
          <cell r="A2831" t="str">
            <v>03301680</v>
          </cell>
          <cell r="B2831" t="str">
            <v>PINZA CAMPO JONES 9 CMS MARCA</v>
          </cell>
          <cell r="C2831">
            <v>4500</v>
          </cell>
          <cell r="D2831">
            <v>16</v>
          </cell>
        </row>
        <row r="2832">
          <cell r="A2832" t="str">
            <v>03301694</v>
          </cell>
          <cell r="B2832" t="str">
            <v>PINZA DAVIS ESTERILIZACION 25 CMS</v>
          </cell>
          <cell r="C2832">
            <v>4000</v>
          </cell>
          <cell r="D2832">
            <v>16</v>
          </cell>
        </row>
        <row r="2833">
          <cell r="A2833" t="str">
            <v>03301696</v>
          </cell>
          <cell r="B2833" t="str">
            <v>PINZA DAVIS ESTERILIZACION 30 CMS</v>
          </cell>
          <cell r="C2833">
            <v>4500</v>
          </cell>
          <cell r="D2833">
            <v>16</v>
          </cell>
        </row>
        <row r="2834">
          <cell r="A2834" t="str">
            <v>03301730</v>
          </cell>
          <cell r="B2834" t="str">
            <v>PINZA DISECCION CON GARRA 14.5 CMS</v>
          </cell>
          <cell r="C2834">
            <v>2500</v>
          </cell>
          <cell r="D2834">
            <v>16</v>
          </cell>
        </row>
        <row r="2835">
          <cell r="A2835" t="str">
            <v>03301730</v>
          </cell>
          <cell r="B2835" t="str">
            <v>PINZA DISECCION CON GARRA 14.5 CMS</v>
          </cell>
          <cell r="C2835">
            <v>2500</v>
          </cell>
          <cell r="D2835">
            <v>16</v>
          </cell>
        </row>
        <row r="2836">
          <cell r="A2836" t="str">
            <v>03301732</v>
          </cell>
          <cell r="B2836" t="str">
            <v>PINZA DISECCION SIN GARRA 14.5 CMS</v>
          </cell>
          <cell r="C2836">
            <v>2500</v>
          </cell>
          <cell r="D2836">
            <v>16</v>
          </cell>
        </row>
        <row r="2837">
          <cell r="A2837" t="str">
            <v>03301732</v>
          </cell>
          <cell r="B2837" t="str">
            <v>PINZA DISECCION SIN GARRA 14.5 CMS</v>
          </cell>
          <cell r="C2837">
            <v>2500</v>
          </cell>
          <cell r="D2837">
            <v>16</v>
          </cell>
        </row>
        <row r="2838">
          <cell r="A2838" t="str">
            <v>03301740</v>
          </cell>
          <cell r="B2838" t="str">
            <v>PINZA DISECCION CON GARRA 20 CMS</v>
          </cell>
          <cell r="C2838">
            <v>4200</v>
          </cell>
          <cell r="D2838">
            <v>16</v>
          </cell>
        </row>
        <row r="2839">
          <cell r="A2839" t="str">
            <v>03301742</v>
          </cell>
          <cell r="B2839" t="str">
            <v>PINZA DISECCION SIN GARRA 20 cmsMARCA</v>
          </cell>
          <cell r="C2839">
            <v>4200</v>
          </cell>
          <cell r="D2839">
            <v>16</v>
          </cell>
        </row>
        <row r="2840">
          <cell r="A2840" t="str">
            <v>03301770</v>
          </cell>
          <cell r="B2840" t="str">
            <v>PINZA DUPLAY DE 24 CMS MARCA</v>
          </cell>
          <cell r="C2840">
            <v>11000</v>
          </cell>
          <cell r="D2840">
            <v>16</v>
          </cell>
        </row>
        <row r="2841">
          <cell r="A2841" t="str">
            <v>03301780</v>
          </cell>
          <cell r="B2841" t="str">
            <v>PINZAS DUVAL COLLIN DE BOCA TRIANGULAR</v>
          </cell>
          <cell r="C2841">
            <v>5685</v>
          </cell>
          <cell r="D2841">
            <v>16</v>
          </cell>
        </row>
        <row r="2842">
          <cell r="A2842" t="str">
            <v>03301790</v>
          </cell>
          <cell r="B2842" t="str">
            <v>PINZA FOESTER CURVAS PORTA-ESPONJAS</v>
          </cell>
          <cell r="C2842">
            <v>12300</v>
          </cell>
          <cell r="D2842">
            <v>16</v>
          </cell>
        </row>
        <row r="2843">
          <cell r="A2843" t="str">
            <v>03301790</v>
          </cell>
          <cell r="B2843" t="str">
            <v>PINZA FOESTER CURVAS PORTA-ESPONJAS</v>
          </cell>
          <cell r="C2843">
            <v>12300</v>
          </cell>
          <cell r="D2843">
            <v>16</v>
          </cell>
        </row>
        <row r="2844">
          <cell r="A2844" t="str">
            <v>03301792</v>
          </cell>
          <cell r="B2844" t="str">
            <v>PINZA FOESTER RECTAS PORTA-ESPONJAS</v>
          </cell>
          <cell r="C2844">
            <v>12300</v>
          </cell>
          <cell r="D2844">
            <v>16</v>
          </cell>
        </row>
        <row r="2845">
          <cell r="A2845" t="str">
            <v>03301792</v>
          </cell>
          <cell r="B2845" t="str">
            <v>PINZA FOESTER RECTAS PORTA-ESPONJAS</v>
          </cell>
          <cell r="C2845">
            <v>12300</v>
          </cell>
          <cell r="D2845">
            <v>16</v>
          </cell>
        </row>
        <row r="2846">
          <cell r="A2846" t="str">
            <v>03301792</v>
          </cell>
          <cell r="B2846" t="str">
            <v>PINZA FOESTER RECTAS PORTA-ESPONJAS</v>
          </cell>
          <cell r="C2846">
            <v>12300</v>
          </cell>
          <cell r="D2846">
            <v>16</v>
          </cell>
        </row>
        <row r="2847">
          <cell r="A2847" t="str">
            <v>03301850</v>
          </cell>
          <cell r="B2847" t="str">
            <v>PINZA KELLY CURVA 14.5 CMSHEMOSTATICA</v>
          </cell>
          <cell r="C2847">
            <v>5100</v>
          </cell>
          <cell r="D2847">
            <v>16</v>
          </cell>
        </row>
        <row r="2848">
          <cell r="A2848" t="str">
            <v>03301850</v>
          </cell>
          <cell r="B2848" t="str">
            <v>PINZA KELLY CURVA 14.5 CMSHEMOSTATICA</v>
          </cell>
          <cell r="C2848">
            <v>5100</v>
          </cell>
          <cell r="D2848">
            <v>16</v>
          </cell>
        </row>
        <row r="2849">
          <cell r="A2849" t="str">
            <v>03301852</v>
          </cell>
          <cell r="B2849" t="str">
            <v>PINZA KELLY RECTA 14.5 CMSHEMOSTATICA</v>
          </cell>
          <cell r="C2849">
            <v>5100</v>
          </cell>
          <cell r="D2849">
            <v>16</v>
          </cell>
        </row>
        <row r="2850">
          <cell r="A2850" t="str">
            <v>03301852</v>
          </cell>
          <cell r="B2850" t="str">
            <v>PINZA KELLY RECTA 14.5 CMSHEMOSTATICA</v>
          </cell>
          <cell r="C2850">
            <v>5100</v>
          </cell>
          <cell r="D2850">
            <v>16</v>
          </cell>
        </row>
        <row r="2851">
          <cell r="A2851" t="str">
            <v>03301852</v>
          </cell>
          <cell r="B2851" t="str">
            <v>PINZA KELLY RECTA 14.5 CMSHEMOSTATICA</v>
          </cell>
          <cell r="C2851">
            <v>5100</v>
          </cell>
          <cell r="D2851">
            <v>16</v>
          </cell>
        </row>
        <row r="2852">
          <cell r="A2852" t="str">
            <v>03301860</v>
          </cell>
          <cell r="B2852" t="str">
            <v>PINZA KELLY CURVA 20 CMS HEMOSTATICA</v>
          </cell>
          <cell r="C2852">
            <v>7600</v>
          </cell>
          <cell r="D2852">
            <v>16</v>
          </cell>
        </row>
        <row r="2853">
          <cell r="A2853" t="str">
            <v>03301862</v>
          </cell>
          <cell r="B2853" t="str">
            <v>PINZA KELLY RECTA 20 CMS HEMOSTATICA</v>
          </cell>
          <cell r="C2853">
            <v>7600</v>
          </cell>
          <cell r="D2853">
            <v>16</v>
          </cell>
        </row>
        <row r="2854">
          <cell r="A2854" t="str">
            <v>03301870</v>
          </cell>
          <cell r="B2854" t="str">
            <v>PINZA KOCHER CURVAS 14.5 CMS</v>
          </cell>
          <cell r="C2854">
            <v>6000</v>
          </cell>
          <cell r="D2854">
            <v>16</v>
          </cell>
        </row>
        <row r="2855">
          <cell r="A2855" t="str">
            <v>03301872</v>
          </cell>
          <cell r="B2855" t="str">
            <v>PINZA KOCHER RECTA 14.5 CMS</v>
          </cell>
          <cell r="C2855">
            <v>6000</v>
          </cell>
          <cell r="D2855">
            <v>16</v>
          </cell>
        </row>
        <row r="2856">
          <cell r="A2856" t="str">
            <v>03301950</v>
          </cell>
          <cell r="B2856" t="str">
            <v>PINZA MOSQUITO CURVAS 12.5 CMS</v>
          </cell>
          <cell r="C2856">
            <v>4800</v>
          </cell>
          <cell r="D2856">
            <v>16</v>
          </cell>
        </row>
        <row r="2857">
          <cell r="A2857" t="str">
            <v>03301950</v>
          </cell>
          <cell r="B2857" t="str">
            <v>PINZA MOSQUITO CURVAS 12.5 CMS</v>
          </cell>
          <cell r="C2857">
            <v>4800</v>
          </cell>
          <cell r="D2857">
            <v>16</v>
          </cell>
        </row>
        <row r="2858">
          <cell r="A2858" t="str">
            <v>03301952</v>
          </cell>
          <cell r="B2858" t="str">
            <v>PINZA MOSQUITO RECTA 12.5 CMS</v>
          </cell>
          <cell r="C2858">
            <v>4800</v>
          </cell>
          <cell r="D2858">
            <v>16</v>
          </cell>
        </row>
        <row r="2859">
          <cell r="A2859" t="str">
            <v>03301952</v>
          </cell>
          <cell r="B2859" t="str">
            <v>PINZA MOSQUITO RECTA 12.5 CMS</v>
          </cell>
          <cell r="C2859">
            <v>4800</v>
          </cell>
          <cell r="D2859">
            <v>16</v>
          </cell>
        </row>
        <row r="2860">
          <cell r="A2860" t="str">
            <v>03302020</v>
          </cell>
          <cell r="B2860" t="str">
            <v>PINZA PEAN ROCHESTER CURVA 14.5 CMS</v>
          </cell>
          <cell r="C2860">
            <v>5100</v>
          </cell>
          <cell r="D2860">
            <v>16</v>
          </cell>
        </row>
        <row r="2861">
          <cell r="A2861" t="str">
            <v>03302022</v>
          </cell>
          <cell r="B2861" t="str">
            <v>PINZA PEAN ROCHESTER RECTA 14.5 CMS</v>
          </cell>
          <cell r="C2861">
            <v>5100</v>
          </cell>
          <cell r="D2861">
            <v>16</v>
          </cell>
        </row>
        <row r="2862">
          <cell r="A2862" t="str">
            <v>03302030</v>
          </cell>
          <cell r="B2862" t="str">
            <v>PINZA PEAN-ROCHESTER CURVA 20 CMS</v>
          </cell>
          <cell r="C2862">
            <v>9000</v>
          </cell>
          <cell r="D2862">
            <v>16</v>
          </cell>
        </row>
        <row r="2863">
          <cell r="A2863" t="str">
            <v>03302032</v>
          </cell>
          <cell r="B2863" t="str">
            <v>PINZA PEAN ROCHESTER RECTA 20 CMS</v>
          </cell>
          <cell r="C2863">
            <v>9000</v>
          </cell>
          <cell r="D2863">
            <v>16</v>
          </cell>
        </row>
        <row r="2864">
          <cell r="A2864" t="str">
            <v>03302080</v>
          </cell>
          <cell r="B2864" t="str">
            <v>PINZA SCHOROEDER 25 CMS CUELLO UTE-</v>
          </cell>
          <cell r="C2864">
            <v>13700</v>
          </cell>
          <cell r="D2864">
            <v>16</v>
          </cell>
        </row>
        <row r="2865">
          <cell r="A2865" t="str">
            <v>03302080</v>
          </cell>
          <cell r="B2865" t="str">
            <v>PINZA SCHOROEDER 25 CMS CUELLO UTE-</v>
          </cell>
          <cell r="C2865">
            <v>13700</v>
          </cell>
          <cell r="D2865">
            <v>16</v>
          </cell>
        </row>
        <row r="2866">
          <cell r="A2866" t="str">
            <v>03302120</v>
          </cell>
          <cell r="B2866" t="str">
            <v>PINZA SOMER HISTEROBALOS DE 23 CMS</v>
          </cell>
          <cell r="C2866">
            <v>18660</v>
          </cell>
          <cell r="D2866">
            <v>16</v>
          </cell>
        </row>
        <row r="2867">
          <cell r="A2867" t="str">
            <v>03302140</v>
          </cell>
          <cell r="B2867" t="str">
            <v>PINZA THOMAS-GAYLOR BIOPSIA UTERINA</v>
          </cell>
          <cell r="C2867">
            <v>30890</v>
          </cell>
          <cell r="D2867">
            <v>16</v>
          </cell>
        </row>
        <row r="2868">
          <cell r="A2868" t="str">
            <v>03302160</v>
          </cell>
          <cell r="B2868" t="str">
            <v>PINZA WHITE 18 CMS PARA AMIGDALAS</v>
          </cell>
          <cell r="C2868">
            <v>4695</v>
          </cell>
          <cell r="D2868">
            <v>16</v>
          </cell>
        </row>
        <row r="2869">
          <cell r="A2869" t="str">
            <v>03302164</v>
          </cell>
          <cell r="B2869" t="str">
            <v>PINZA WHITE 23 CMS PARA AMIGDALAS</v>
          </cell>
          <cell r="C2869">
            <v>6055</v>
          </cell>
          <cell r="D2869">
            <v>16</v>
          </cell>
        </row>
        <row r="2870">
          <cell r="A2870" t="str">
            <v>03302185</v>
          </cell>
          <cell r="B2870" t="str">
            <v>PINZA WINTER NASAUER RECTAS 28 CMS</v>
          </cell>
          <cell r="C2870">
            <v>0</v>
          </cell>
          <cell r="D2870">
            <v>16</v>
          </cell>
        </row>
        <row r="2871">
          <cell r="A2871" t="str">
            <v>03302300</v>
          </cell>
          <cell r="B2871" t="str">
            <v>PORTA AGUJAS MAYO-HEGAR 12 CMS</v>
          </cell>
          <cell r="C2871">
            <v>5900</v>
          </cell>
          <cell r="D2871">
            <v>16</v>
          </cell>
        </row>
        <row r="2872">
          <cell r="A2872" t="str">
            <v>03302302</v>
          </cell>
          <cell r="B2872" t="str">
            <v>PORTA AGUJAS MAYO-HEGAR 15 CMS</v>
          </cell>
          <cell r="C2872">
            <v>6200</v>
          </cell>
          <cell r="D2872">
            <v>16</v>
          </cell>
        </row>
        <row r="2873">
          <cell r="A2873" t="str">
            <v>03302302</v>
          </cell>
          <cell r="B2873" t="str">
            <v>PORTA AGUJAS MAYO-HEGAR 15 CMS</v>
          </cell>
          <cell r="C2873">
            <v>6200</v>
          </cell>
          <cell r="D2873">
            <v>16</v>
          </cell>
        </row>
        <row r="2874">
          <cell r="A2874" t="str">
            <v>03302304</v>
          </cell>
          <cell r="B2874" t="str">
            <v>PORTA AGUJAS MAYO-HEGAR 18 CMS</v>
          </cell>
          <cell r="C2874">
            <v>7400</v>
          </cell>
          <cell r="D2874">
            <v>16</v>
          </cell>
        </row>
        <row r="2875">
          <cell r="A2875" t="str">
            <v>03302306</v>
          </cell>
          <cell r="B2875" t="str">
            <v>PORTA AGUJAS MAYO-HEGAR 20 CMS</v>
          </cell>
          <cell r="C2875">
            <v>9000</v>
          </cell>
          <cell r="D2875">
            <v>16</v>
          </cell>
        </row>
        <row r="2876">
          <cell r="A2876" t="str">
            <v>03302500</v>
          </cell>
          <cell r="B2876" t="str">
            <v>SEPARADOR DEAVER ESPECIAL 25 mm. ANCHO</v>
          </cell>
          <cell r="C2876">
            <v>15000</v>
          </cell>
          <cell r="D2876">
            <v>16</v>
          </cell>
        </row>
        <row r="2877">
          <cell r="A2877" t="str">
            <v>03302502</v>
          </cell>
          <cell r="B2877" t="str">
            <v>SEPARADOR  DEAVER  25 mm.  ANCHO</v>
          </cell>
          <cell r="C2877">
            <v>15000</v>
          </cell>
          <cell r="D2877">
            <v>16</v>
          </cell>
        </row>
        <row r="2878">
          <cell r="A2878" t="str">
            <v>03302560</v>
          </cell>
          <cell r="B2878" t="str">
            <v>SEPARADORES FARABEUFF 12 CMS</v>
          </cell>
          <cell r="C2878">
            <v>6500</v>
          </cell>
          <cell r="D2878">
            <v>16</v>
          </cell>
        </row>
        <row r="2879">
          <cell r="A2879" t="str">
            <v>03302562</v>
          </cell>
          <cell r="B2879" t="str">
            <v>SEPARADOR FARABEUFF 15 CMS</v>
          </cell>
          <cell r="C2879">
            <v>7100</v>
          </cell>
          <cell r="D2879">
            <v>16</v>
          </cell>
        </row>
        <row r="2880">
          <cell r="A2880" t="str">
            <v>03302588</v>
          </cell>
          <cell r="B2880" t="str">
            <v>SEPARADOR MALEABLE DE 25 mm ANCHO</v>
          </cell>
          <cell r="C2880">
            <v>9000</v>
          </cell>
          <cell r="D2880">
            <v>16</v>
          </cell>
        </row>
        <row r="2881">
          <cell r="A2881" t="str">
            <v>03302590</v>
          </cell>
          <cell r="B2881" t="str">
            <v>SEPARADOR MALEABLE DE 32 mm ANCHO</v>
          </cell>
          <cell r="C2881">
            <v>9500</v>
          </cell>
          <cell r="D2881">
            <v>16</v>
          </cell>
        </row>
        <row r="2882">
          <cell r="A2882" t="str">
            <v>03302592</v>
          </cell>
          <cell r="B2882" t="str">
            <v>SEPARADOR MALEABLE DE 40 mm ANCHO</v>
          </cell>
          <cell r="C2882">
            <v>10000</v>
          </cell>
          <cell r="D2882">
            <v>16</v>
          </cell>
        </row>
        <row r="2883">
          <cell r="A2883" t="str">
            <v>03302594</v>
          </cell>
          <cell r="B2883" t="str">
            <v>SEPARADOR MALEABLE DE 50 mm ANCHO</v>
          </cell>
          <cell r="C2883">
            <v>10500</v>
          </cell>
          <cell r="D2883">
            <v>16</v>
          </cell>
        </row>
        <row r="2884">
          <cell r="A2884" t="str">
            <v>03302700</v>
          </cell>
          <cell r="B2884" t="str">
            <v>SONDA ACANALADA MARCA HOSPITAL.</v>
          </cell>
          <cell r="C2884">
            <v>1600</v>
          </cell>
          <cell r="D2884">
            <v>16</v>
          </cell>
        </row>
        <row r="2885">
          <cell r="A2885" t="str">
            <v>03302700</v>
          </cell>
          <cell r="B2885" t="str">
            <v>SONDA ACANALADA MARCA HOSPITAL.</v>
          </cell>
          <cell r="C2885">
            <v>1600</v>
          </cell>
          <cell r="D2885">
            <v>16</v>
          </cell>
        </row>
        <row r="2886">
          <cell r="A2886" t="str">
            <v>03302800</v>
          </cell>
          <cell r="B2886" t="str">
            <v>TIJERA AGUDA AGUDA CURVAS 14.5 CMS</v>
          </cell>
          <cell r="C2886">
            <v>3900</v>
          </cell>
          <cell r="D2886">
            <v>16</v>
          </cell>
        </row>
        <row r="2887">
          <cell r="A2887" t="str">
            <v>03302802</v>
          </cell>
          <cell r="B2887" t="str">
            <v>TIJERA AGUDA AGUDA RECTA 14.5 CMS.</v>
          </cell>
          <cell r="C2887">
            <v>3900</v>
          </cell>
          <cell r="D2887">
            <v>16</v>
          </cell>
        </row>
        <row r="2888">
          <cell r="A2888" t="str">
            <v>03302806</v>
          </cell>
          <cell r="B2888" t="str">
            <v>TIJERA AGUDA AGUDA RECTA DE 17 CMS.</v>
          </cell>
          <cell r="C2888">
            <v>5500</v>
          </cell>
          <cell r="D2888">
            <v>16</v>
          </cell>
        </row>
        <row r="2889">
          <cell r="A2889" t="str">
            <v>03302808</v>
          </cell>
          <cell r="B2889" t="str">
            <v>TIJERA AGUDA AGUDA CURVA DE 17 CMS.</v>
          </cell>
          <cell r="C2889">
            <v>5500</v>
          </cell>
          <cell r="D2889">
            <v>16</v>
          </cell>
        </row>
        <row r="2890">
          <cell r="A2890" t="str">
            <v>03302812</v>
          </cell>
          <cell r="B2890" t="str">
            <v>TIJERA AGUDA AGUDA RECTA DE 20 CMS.</v>
          </cell>
          <cell r="C2890">
            <v>5600</v>
          </cell>
          <cell r="D2890">
            <v>16</v>
          </cell>
        </row>
        <row r="2891">
          <cell r="A2891" t="str">
            <v>03302814</v>
          </cell>
          <cell r="B2891" t="str">
            <v>TIJERA AGUDA AGUDA CURVA DE 20 CMS.</v>
          </cell>
          <cell r="C2891">
            <v>5600</v>
          </cell>
          <cell r="D2891">
            <v>16</v>
          </cell>
        </row>
        <row r="2892">
          <cell r="A2892" t="str">
            <v>03302845</v>
          </cell>
          <cell r="B2892" t="str">
            <v>TIJERA BRAUN STANDLER PARA EPISIOTOMIA</v>
          </cell>
          <cell r="C2892">
            <v>5700</v>
          </cell>
          <cell r="D2892">
            <v>16</v>
          </cell>
        </row>
        <row r="2893">
          <cell r="A2893" t="str">
            <v>03302847</v>
          </cell>
          <cell r="B2893" t="str">
            <v>TIJERAS BRAUN STANDLER PARA EPISIO-</v>
          </cell>
          <cell r="C2893">
            <v>11000</v>
          </cell>
          <cell r="D2893">
            <v>16</v>
          </cell>
        </row>
        <row r="2894">
          <cell r="A2894" t="str">
            <v>03302870</v>
          </cell>
          <cell r="B2894" t="str">
            <v>TIJERA IRIS CURVAS PARA IRIDENTOMIA</v>
          </cell>
          <cell r="C2894">
            <v>3600</v>
          </cell>
          <cell r="D2894">
            <v>16</v>
          </cell>
        </row>
        <row r="2895">
          <cell r="A2895" t="str">
            <v>03302872</v>
          </cell>
          <cell r="B2895" t="str">
            <v>TIJERA IRIS RECTAS PARA IRIDENTOMIA</v>
          </cell>
          <cell r="C2895">
            <v>3600</v>
          </cell>
          <cell r="D2895">
            <v>16</v>
          </cell>
        </row>
        <row r="2896">
          <cell r="A2896" t="str">
            <v>03302910</v>
          </cell>
          <cell r="B2896" t="str">
            <v>TIJERA LITAUER PARA PUNTOS 14 CMS</v>
          </cell>
          <cell r="C2896">
            <v>4200</v>
          </cell>
          <cell r="D2896">
            <v>16</v>
          </cell>
        </row>
        <row r="2897">
          <cell r="A2897" t="str">
            <v>03302940</v>
          </cell>
          <cell r="B2897" t="str">
            <v>TIJERA MAYO CURVAS 14.5 CMS PARA</v>
          </cell>
          <cell r="C2897">
            <v>4200</v>
          </cell>
          <cell r="D2897">
            <v>16</v>
          </cell>
        </row>
        <row r="2898">
          <cell r="A2898" t="str">
            <v>03302942</v>
          </cell>
          <cell r="B2898" t="str">
            <v>TIJERA MAYO RECTA 14.5 CMS PARA</v>
          </cell>
          <cell r="C2898">
            <v>4200</v>
          </cell>
          <cell r="D2898">
            <v>16</v>
          </cell>
        </row>
        <row r="2899">
          <cell r="A2899" t="str">
            <v>03302942</v>
          </cell>
          <cell r="B2899" t="str">
            <v>TIJERA MAYO RECTA 14.5 CMS PARA</v>
          </cell>
          <cell r="C2899">
            <v>4200</v>
          </cell>
          <cell r="D2899">
            <v>16</v>
          </cell>
        </row>
        <row r="2900">
          <cell r="A2900" t="str">
            <v>03302944</v>
          </cell>
          <cell r="B2900" t="str">
            <v>TIJERAS DE MAYO CURVAS PARA TEJIDOS DE</v>
          </cell>
          <cell r="C2900">
            <v>4900</v>
          </cell>
          <cell r="D2900">
            <v>16</v>
          </cell>
        </row>
        <row r="2901">
          <cell r="A2901" t="str">
            <v>03302945</v>
          </cell>
          <cell r="B2901" t="str">
            <v>TIJERA DE MAYO RECTA PARA TEJIDOS DE 16</v>
          </cell>
          <cell r="C2901">
            <v>4900</v>
          </cell>
          <cell r="D2901">
            <v>16</v>
          </cell>
        </row>
        <row r="2902">
          <cell r="A2902" t="str">
            <v>03302980</v>
          </cell>
          <cell r="B2902" t="str">
            <v>TIJERA METZEMBAUN CURVA 14.5 CMS</v>
          </cell>
          <cell r="C2902">
            <v>4200</v>
          </cell>
          <cell r="D2902">
            <v>16</v>
          </cell>
        </row>
        <row r="2903">
          <cell r="A2903" t="str">
            <v>03302982</v>
          </cell>
          <cell r="B2903" t="str">
            <v>TIJERA METZEMBAUN RECTA 14.5 CMS</v>
          </cell>
          <cell r="C2903">
            <v>4200</v>
          </cell>
          <cell r="D2903">
            <v>16</v>
          </cell>
        </row>
        <row r="2904">
          <cell r="A2904" t="str">
            <v>03302986</v>
          </cell>
          <cell r="B2904" t="str">
            <v>TIJERA METZEMBAUN CURVA 18 CMS</v>
          </cell>
          <cell r="C2904">
            <v>5100</v>
          </cell>
          <cell r="D2904">
            <v>16</v>
          </cell>
        </row>
        <row r="2905">
          <cell r="A2905" t="str">
            <v>03302988</v>
          </cell>
          <cell r="B2905" t="str">
            <v>TIJERA METZEMBAUN RECTA 18 CMS</v>
          </cell>
          <cell r="C2905">
            <v>5100</v>
          </cell>
          <cell r="D2905">
            <v>16</v>
          </cell>
        </row>
        <row r="2906">
          <cell r="A2906" t="str">
            <v>03302990</v>
          </cell>
          <cell r="B2906" t="str">
            <v>TIJERA METZEMBAUN CURVA 20 cms.PARA</v>
          </cell>
          <cell r="C2906">
            <v>6200</v>
          </cell>
          <cell r="D2906">
            <v>16</v>
          </cell>
        </row>
        <row r="2907">
          <cell r="A2907" t="str">
            <v>03302992</v>
          </cell>
          <cell r="B2907" t="str">
            <v>TIJERA METZEMBAUN RECTA 20 CMS</v>
          </cell>
          <cell r="C2907">
            <v>6200</v>
          </cell>
          <cell r="D2907">
            <v>16</v>
          </cell>
        </row>
        <row r="2908">
          <cell r="A2908" t="str">
            <v>03303070</v>
          </cell>
          <cell r="B2908" t="str">
            <v>TIJERA ROMO AGUDA CURVA 14.5 PARA</v>
          </cell>
          <cell r="C2908">
            <v>3900</v>
          </cell>
          <cell r="D2908">
            <v>16</v>
          </cell>
        </row>
        <row r="2909">
          <cell r="A2909" t="str">
            <v>03303070</v>
          </cell>
          <cell r="B2909" t="str">
            <v>TIJERA ROMO AGUDA CURVA 14.5 PARA</v>
          </cell>
          <cell r="C2909">
            <v>3900</v>
          </cell>
          <cell r="D2909">
            <v>16</v>
          </cell>
        </row>
        <row r="2910">
          <cell r="A2910" t="str">
            <v>03303072</v>
          </cell>
          <cell r="B2910" t="str">
            <v>TIJERA ROMO AGUDA RECTA 14.5 PARA</v>
          </cell>
          <cell r="C2910">
            <v>3900</v>
          </cell>
          <cell r="D2910">
            <v>16</v>
          </cell>
        </row>
        <row r="2911">
          <cell r="A2911" t="str">
            <v>03303072</v>
          </cell>
          <cell r="B2911" t="str">
            <v>TIJERA ROMO AGUDA RECTA 14.5 PARA</v>
          </cell>
          <cell r="C2911">
            <v>3900</v>
          </cell>
          <cell r="D2911">
            <v>16</v>
          </cell>
        </row>
        <row r="2912">
          <cell r="A2912" t="str">
            <v>03303072</v>
          </cell>
          <cell r="B2912" t="str">
            <v>TIJERA ROMO AGUDA RECTA 14.5 PARA</v>
          </cell>
          <cell r="C2912">
            <v>3900</v>
          </cell>
          <cell r="D2912">
            <v>16</v>
          </cell>
        </row>
        <row r="2913">
          <cell r="A2913" t="str">
            <v>03303076</v>
          </cell>
          <cell r="B2913" t="str">
            <v>TIJERA ROMO-AGUDA CURVA 17 CMS PARA</v>
          </cell>
          <cell r="C2913">
            <v>5000</v>
          </cell>
          <cell r="D2913">
            <v>16</v>
          </cell>
        </row>
        <row r="2914">
          <cell r="A2914" t="str">
            <v>03303078</v>
          </cell>
          <cell r="B2914" t="str">
            <v>TIJERA ROMO-AGUDA RECTA 17 CMS PARA</v>
          </cell>
          <cell r="C2914">
            <v>5000</v>
          </cell>
          <cell r="D2914">
            <v>16</v>
          </cell>
        </row>
        <row r="2915">
          <cell r="A2915" t="str">
            <v>03303082</v>
          </cell>
          <cell r="B2915" t="str">
            <v>TIJERA ROMO-AGUDA CURVA 20 CMS PARA</v>
          </cell>
          <cell r="C2915">
            <v>6400</v>
          </cell>
          <cell r="D2915">
            <v>16</v>
          </cell>
        </row>
        <row r="2916">
          <cell r="A2916" t="str">
            <v>03303084</v>
          </cell>
          <cell r="B2916" t="str">
            <v>TIJERA ROMO-AGUDA RECTA 20 CMS PARA</v>
          </cell>
          <cell r="C2916">
            <v>6400</v>
          </cell>
          <cell r="D2916">
            <v>16</v>
          </cell>
        </row>
        <row r="2917">
          <cell r="A2917" t="str">
            <v>03303100</v>
          </cell>
          <cell r="B2917" t="str">
            <v>TIJERA ROMO-ROMO CURVA 14.5 CMS</v>
          </cell>
          <cell r="C2917">
            <v>3900</v>
          </cell>
          <cell r="D2917">
            <v>16</v>
          </cell>
        </row>
        <row r="2918">
          <cell r="A2918" t="str">
            <v>03303102</v>
          </cell>
          <cell r="B2918" t="str">
            <v>TIJERA ROMO-ROMO RECTA 14.5 CMS</v>
          </cell>
          <cell r="C2918">
            <v>3900</v>
          </cell>
          <cell r="D2918">
            <v>16</v>
          </cell>
        </row>
        <row r="2919">
          <cell r="A2919" t="str">
            <v>03303106</v>
          </cell>
          <cell r="B2919" t="str">
            <v>TIJERA PUNTA ROMO-ROMO CURVAS DE</v>
          </cell>
          <cell r="C2919">
            <v>5000</v>
          </cell>
          <cell r="D2919">
            <v>16</v>
          </cell>
        </row>
        <row r="2920">
          <cell r="A2920" t="str">
            <v>03303108</v>
          </cell>
          <cell r="B2920" t="str">
            <v>TIJERA ROMO-ROMO RECTA 17 CMS. PARA</v>
          </cell>
          <cell r="C2920">
            <v>5000</v>
          </cell>
          <cell r="D2920">
            <v>16</v>
          </cell>
        </row>
        <row r="2921">
          <cell r="A2921" t="str">
            <v>03303112</v>
          </cell>
          <cell r="B2921" t="str">
            <v>TIJERA PUNTA ROMO-ROMO CURVA DE 20 CMS</v>
          </cell>
          <cell r="C2921">
            <v>6400</v>
          </cell>
          <cell r="D2921">
            <v>16</v>
          </cell>
        </row>
        <row r="2922">
          <cell r="A2922" t="str">
            <v>03303114</v>
          </cell>
          <cell r="B2922" t="str">
            <v>TIJERA PUNTA ROMO-ROMO RECTA DE 20 CMS</v>
          </cell>
          <cell r="C2922">
            <v>6400</v>
          </cell>
          <cell r="D2922">
            <v>16</v>
          </cell>
        </row>
        <row r="2923">
          <cell r="A2923" t="str">
            <v>03303130</v>
          </cell>
          <cell r="B2923" t="str">
            <v>TIJERA SPENCER PARA CORTAR PUNTOS</v>
          </cell>
          <cell r="C2923">
            <v>3900</v>
          </cell>
          <cell r="D2923">
            <v>16</v>
          </cell>
        </row>
        <row r="2924">
          <cell r="A2924" t="str">
            <v>03303132</v>
          </cell>
          <cell r="B2924" t="str">
            <v>TIJERA SPENCER PARA CORTAR PUNTOS</v>
          </cell>
          <cell r="C2924">
            <v>4100</v>
          </cell>
          <cell r="D2924">
            <v>16</v>
          </cell>
        </row>
        <row r="2925">
          <cell r="A2925" t="str">
            <v>03303150</v>
          </cell>
          <cell r="B2925" t="str">
            <v>TIJERA WERTHEIM 20 CMS PARA HISTE-</v>
          </cell>
          <cell r="C2925">
            <v>4940</v>
          </cell>
          <cell r="D2925">
            <v>16</v>
          </cell>
        </row>
        <row r="2926">
          <cell r="A2926" t="str">
            <v>03303350</v>
          </cell>
          <cell r="B2926" t="str">
            <v>VALVA DE PESO VAGINAL AUVARD PARA</v>
          </cell>
          <cell r="C2926">
            <v>0</v>
          </cell>
          <cell r="D2926">
            <v>16</v>
          </cell>
        </row>
        <row r="2927">
          <cell r="A2927" t="str">
            <v>03500430</v>
          </cell>
          <cell r="B2927" t="str">
            <v>EQUIPO PARA DISECCION</v>
          </cell>
          <cell r="C2927">
            <v>0</v>
          </cell>
          <cell r="D2927" t="str">
            <v>No</v>
          </cell>
        </row>
        <row r="2928">
          <cell r="A2928" t="str">
            <v>03501210</v>
          </cell>
          <cell r="B2928" t="str">
            <v>EQUIPO PARA LEGRADO</v>
          </cell>
          <cell r="C2928">
            <v>0</v>
          </cell>
          <cell r="D2928" t="str">
            <v>No</v>
          </cell>
        </row>
        <row r="2929">
          <cell r="A2929" t="str">
            <v>03501210</v>
          </cell>
          <cell r="B2929" t="str">
            <v>EQUIPO PARA LEGRADO</v>
          </cell>
        </row>
        <row r="2930">
          <cell r="A2930" t="str">
            <v>03501610</v>
          </cell>
          <cell r="B2930" t="str">
            <v>EQUIPO PARA PARTOS</v>
          </cell>
          <cell r="C2930">
            <v>0</v>
          </cell>
          <cell r="D2930" t="str">
            <v>No</v>
          </cell>
        </row>
        <row r="2931">
          <cell r="A2931" t="str">
            <v>03501610</v>
          </cell>
          <cell r="B2931" t="str">
            <v>EQUIPO PARA PARTOS</v>
          </cell>
        </row>
        <row r="2932">
          <cell r="A2932" t="str">
            <v>03501620</v>
          </cell>
          <cell r="B2932" t="str">
            <v>EQUIPO PARA PEQUENA CIRUGIA</v>
          </cell>
          <cell r="C2932">
            <v>0</v>
          </cell>
          <cell r="D2932" t="str">
            <v>No</v>
          </cell>
        </row>
        <row r="2933">
          <cell r="A2933" t="str">
            <v>03501620</v>
          </cell>
          <cell r="B2933" t="str">
            <v>EQUIPO PARA PEQUENA CIRUGIA</v>
          </cell>
        </row>
        <row r="2934">
          <cell r="A2934" t="str">
            <v>041245456</v>
          </cell>
          <cell r="B2934" t="str">
            <v>pilas de radio</v>
          </cell>
          <cell r="C2934">
            <v>25000</v>
          </cell>
          <cell r="D2934">
            <v>16</v>
          </cell>
        </row>
        <row r="2935">
          <cell r="A2935" t="str">
            <v>04400022</v>
          </cell>
          <cell r="C2935">
            <v>0</v>
          </cell>
          <cell r="D2935">
            <v>16</v>
          </cell>
        </row>
        <row r="2936">
          <cell r="A2936" t="str">
            <v>04400024</v>
          </cell>
          <cell r="B2936" t="str">
            <v>AGITADOR MAGNETICO C/CALENTAMIENTO RF.MSH 300 BOECO</v>
          </cell>
          <cell r="C2936">
            <v>760000</v>
          </cell>
          <cell r="D2936">
            <v>16</v>
          </cell>
        </row>
        <row r="2937">
          <cell r="A2937" t="str">
            <v>04400028</v>
          </cell>
          <cell r="B2937" t="str">
            <v>AGITADOR DE MAZZINI UNIVERSAL MD.0S-20 BOECO C/PLATAFOR</v>
          </cell>
          <cell r="C2937">
            <v>1680000</v>
          </cell>
          <cell r="D2937">
            <v>16</v>
          </cell>
        </row>
        <row r="2938">
          <cell r="A2938" t="str">
            <v>04400041</v>
          </cell>
          <cell r="B2938" t="str">
            <v>AGUJAS PARA MONTAR HEMATOCRITOS JAPONESA</v>
          </cell>
          <cell r="C2938">
            <v>800</v>
          </cell>
          <cell r="D2938">
            <v>16</v>
          </cell>
        </row>
        <row r="2939">
          <cell r="A2939" t="str">
            <v>04400062</v>
          </cell>
          <cell r="B2939" t="str">
            <v>AGUJA MULTIPLE CALIBRE No. 21 G x 1</v>
          </cell>
          <cell r="C2939">
            <v>256</v>
          </cell>
          <cell r="D2939">
            <v>16</v>
          </cell>
        </row>
        <row r="2940">
          <cell r="A2940" t="str">
            <v>04400064</v>
          </cell>
          <cell r="B2940" t="str">
            <v>AGUJA MULTIPLE CALIBRE No. 20 G X 1 12</v>
          </cell>
          <cell r="C2940">
            <v>256</v>
          </cell>
          <cell r="D2940">
            <v>16</v>
          </cell>
        </row>
        <row r="2941">
          <cell r="A2941" t="str">
            <v>04400066</v>
          </cell>
          <cell r="B2941" t="str">
            <v>AGUJA MULTIPLE CALIBRE No.21 X 1.5 CAJA X 100 UN NIPRO</v>
          </cell>
          <cell r="C2941">
            <v>25600</v>
          </cell>
          <cell r="D2941">
            <v>16</v>
          </cell>
        </row>
        <row r="2942">
          <cell r="A2942" t="str">
            <v>04400067</v>
          </cell>
          <cell r="B2942" t="str">
            <v>AGUJA MULTIPLE CALIBRE No. 22 G X 1 CJ X 100 UN NIPRO</v>
          </cell>
          <cell r="C2942">
            <v>25600</v>
          </cell>
          <cell r="D2942">
            <v>16</v>
          </cell>
        </row>
        <row r="2943">
          <cell r="A2943" t="str">
            <v>04400150</v>
          </cell>
          <cell r="B2943" t="str">
            <v>ANILLO EN POLIPROPILENO COLOR BLANCO</v>
          </cell>
          <cell r="C2943">
            <v>24100</v>
          </cell>
          <cell r="D2943">
            <v>16</v>
          </cell>
        </row>
        <row r="2944">
          <cell r="A2944" t="str">
            <v>04400280</v>
          </cell>
          <cell r="B2944" t="str">
            <v>ASAS PARA BACTERIOLOGIA CURVAS EN</v>
          </cell>
          <cell r="C2944">
            <v>1200</v>
          </cell>
          <cell r="D2944">
            <v>16</v>
          </cell>
        </row>
        <row r="2945">
          <cell r="A2945" t="str">
            <v>04400282</v>
          </cell>
          <cell r="B2945" t="str">
            <v>ASAS PARA BACTERIOLOGIA RECTAS EN</v>
          </cell>
          <cell r="C2945">
            <v>1200</v>
          </cell>
          <cell r="D2945">
            <v>16</v>
          </cell>
        </row>
        <row r="2946">
          <cell r="A2946" t="str">
            <v>04400518</v>
          </cell>
          <cell r="B2946" t="str">
            <v>BALANZA ANALITICA DIGITAL REF BBL 31</v>
          </cell>
          <cell r="C2946">
            <v>4600000</v>
          </cell>
          <cell r="D2946">
            <v>16</v>
          </cell>
        </row>
        <row r="2947">
          <cell r="A2947" t="str">
            <v>04400520</v>
          </cell>
          <cell r="B2947" t="str">
            <v>BALANZA ANALITICA DIGITAL REF BBL32</v>
          </cell>
          <cell r="C2947">
            <v>3700000</v>
          </cell>
          <cell r="D2947">
            <v>16</v>
          </cell>
        </row>
        <row r="2948">
          <cell r="A2948" t="str">
            <v>04400526</v>
          </cell>
          <cell r="B2948" t="str">
            <v>BALANZA DE PRECISION DIGITALREF BBL 54</v>
          </cell>
          <cell r="C2948">
            <v>1450000</v>
          </cell>
          <cell r="D2948">
            <v>16</v>
          </cell>
        </row>
        <row r="2949">
          <cell r="A2949" t="str">
            <v>04400530</v>
          </cell>
          <cell r="B2949" t="str">
            <v>BALANZA DE PRECISION DIGITALREF BPB 64</v>
          </cell>
          <cell r="C2949">
            <v>1400000</v>
          </cell>
          <cell r="D2949">
            <v>16</v>
          </cell>
        </row>
        <row r="2950">
          <cell r="A2950" t="str">
            <v>04400532</v>
          </cell>
          <cell r="B2950" t="str">
            <v>BALANZA DE PRECISION DIGITALREF BBL-62</v>
          </cell>
          <cell r="C2950">
            <v>1500000</v>
          </cell>
          <cell r="D2950">
            <v>16</v>
          </cell>
        </row>
        <row r="2951">
          <cell r="A2951" t="str">
            <v>04400535</v>
          </cell>
          <cell r="B2951" t="str">
            <v>BALANZA DE PRECISION DIGITALREF BBA 51</v>
          </cell>
          <cell r="C2951">
            <v>4500000</v>
          </cell>
          <cell r="D2951">
            <v>16</v>
          </cell>
        </row>
        <row r="2952">
          <cell r="A2952" t="str">
            <v>04400540</v>
          </cell>
          <cell r="B2952" t="str">
            <v>BALANZA DE PRECISION DIGITAL REF BPB52</v>
          </cell>
          <cell r="C2952">
            <v>3400000</v>
          </cell>
          <cell r="D2952">
            <v>16</v>
          </cell>
        </row>
        <row r="2953">
          <cell r="A2953" t="str">
            <v>04400548</v>
          </cell>
          <cell r="B2953" t="str">
            <v>BALANZA DE PRESION DIGITAL REF SBA 61</v>
          </cell>
          <cell r="C2953">
            <v>2300000</v>
          </cell>
          <cell r="D2953">
            <v>16</v>
          </cell>
        </row>
        <row r="2954">
          <cell r="A2954" t="str">
            <v>04400550</v>
          </cell>
          <cell r="B2954" t="str">
            <v>A C C E S O R I O S    P A R A</v>
          </cell>
          <cell r="C2954">
            <v>0</v>
          </cell>
          <cell r="D2954" t="str">
            <v>No</v>
          </cell>
        </row>
        <row r="2955">
          <cell r="A2955" t="str">
            <v>04400550-08</v>
          </cell>
          <cell r="B2955" t="str">
            <v>BATERIA RECARGABLE REF  SBP-01</v>
          </cell>
          <cell r="C2955">
            <v>900000</v>
          </cell>
          <cell r="D2955">
            <v>16</v>
          </cell>
        </row>
        <row r="2956">
          <cell r="A2956" t="str">
            <v>04400554</v>
          </cell>
          <cell r="B2956" t="str">
            <v>- PESA DE CALIBRACION EXTERNA DE 100 G.</v>
          </cell>
          <cell r="C2956">
            <v>300000</v>
          </cell>
          <cell r="D2956">
            <v>16</v>
          </cell>
        </row>
        <row r="2957">
          <cell r="A2957" t="str">
            <v>04400556</v>
          </cell>
          <cell r="B2957" t="str">
            <v>- PESA DE CALIBRACION EXTERNA DE 2000 G</v>
          </cell>
          <cell r="C2957">
            <v>780000</v>
          </cell>
          <cell r="D2957">
            <v>16</v>
          </cell>
        </row>
        <row r="2958">
          <cell r="A2958" t="str">
            <v>04400558</v>
          </cell>
          <cell r="B2958" t="str">
            <v>PESA DE CALIBRACION DE 200 GR.</v>
          </cell>
          <cell r="C2958">
            <v>370000</v>
          </cell>
          <cell r="D2958">
            <v>16</v>
          </cell>
        </row>
        <row r="2959">
          <cell r="A2959" t="str">
            <v>04400558-90</v>
          </cell>
          <cell r="B2959" t="str">
            <v xml:space="preserve"> FIN  ACCESORIOS </v>
          </cell>
          <cell r="C2959">
            <v>0</v>
          </cell>
          <cell r="D2959" t="str">
            <v>No</v>
          </cell>
        </row>
        <row r="2960">
          <cell r="A2960" t="str">
            <v>04400560</v>
          </cell>
          <cell r="B2960" t="str">
            <v>BALANZA MECANICA PARA LABORATORIO</v>
          </cell>
          <cell r="C2960">
            <v>308000</v>
          </cell>
          <cell r="D2960">
            <v>16</v>
          </cell>
        </row>
        <row r="2961">
          <cell r="A2961" t="str">
            <v>04400560-01</v>
          </cell>
          <cell r="B2961" t="str">
            <v>ACCESORIOS  BALANZA  TRIPLE  BEAN</v>
          </cell>
          <cell r="C2961">
            <v>0</v>
          </cell>
          <cell r="D2961" t="str">
            <v>No</v>
          </cell>
        </row>
        <row r="2962">
          <cell r="A2962" t="str">
            <v>04400560-02</v>
          </cell>
          <cell r="B2962" t="str">
            <v>JUEGO DE PESAS PARA BALANZA OHAUS.</v>
          </cell>
          <cell r="C2962">
            <v>24000</v>
          </cell>
          <cell r="D2962">
            <v>16</v>
          </cell>
        </row>
        <row r="2963">
          <cell r="A2963" t="str">
            <v>04400560-99</v>
          </cell>
          <cell r="B2963" t="str">
            <v xml:space="preserve"> FIN  ACCESORIOS </v>
          </cell>
          <cell r="C2963">
            <v>0</v>
          </cell>
          <cell r="D2963">
            <v>16</v>
          </cell>
        </row>
        <row r="2964">
          <cell r="A2964" t="str">
            <v>04400575</v>
          </cell>
          <cell r="B2964" t="str">
            <v>BANDEJA PARA TOMA DE MUESTRAS EN</v>
          </cell>
          <cell r="C2964">
            <v>76500</v>
          </cell>
          <cell r="D2964">
            <v>16</v>
          </cell>
        </row>
        <row r="2965">
          <cell r="A2965" t="str">
            <v>04400576</v>
          </cell>
          <cell r="B2965" t="str">
            <v>BANDEJA PARA TOMA DE MUESTRAS EN</v>
          </cell>
          <cell r="C2965">
            <v>92250</v>
          </cell>
          <cell r="D2965">
            <v>16</v>
          </cell>
        </row>
        <row r="2966">
          <cell r="A2966" t="str">
            <v>04400596</v>
          </cell>
          <cell r="B2966" t="str">
            <v>BANO SEROLOGICO REF  WB-7  MARCA</v>
          </cell>
          <cell r="C2966">
            <v>1900000</v>
          </cell>
          <cell r="D2966">
            <v>16</v>
          </cell>
        </row>
        <row r="2967">
          <cell r="A2967" t="str">
            <v>04400598</v>
          </cell>
          <cell r="B2967" t="str">
            <v>BANO SEROLOGICO REF  WB-10  MARCA</v>
          </cell>
          <cell r="C2967">
            <v>2100000</v>
          </cell>
          <cell r="D2967">
            <v>16</v>
          </cell>
        </row>
        <row r="2968">
          <cell r="A2968" t="str">
            <v>04400600</v>
          </cell>
          <cell r="B2968" t="str">
            <v>BANO SEROLOGICO REF  WB-14  MARCA</v>
          </cell>
          <cell r="C2968">
            <v>2300000</v>
          </cell>
          <cell r="D2968">
            <v>16</v>
          </cell>
        </row>
        <row r="2969">
          <cell r="A2969" t="str">
            <v>04400604</v>
          </cell>
          <cell r="B2969" t="str">
            <v>BANO SEROLOGICO REF WB-22 MARCA</v>
          </cell>
          <cell r="C2969">
            <v>2580000</v>
          </cell>
          <cell r="D2969">
            <v>16</v>
          </cell>
        </row>
        <row r="2970">
          <cell r="A2970" t="str">
            <v>04400640</v>
          </cell>
          <cell r="B2970" t="str">
            <v xml:space="preserve"> REPUESTOS Y ACCESORIOS PARA BANOS</v>
          </cell>
          <cell r="C2970">
            <v>0</v>
          </cell>
          <cell r="D2970" t="str">
            <v>No</v>
          </cell>
        </row>
        <row r="2971">
          <cell r="A2971" t="str">
            <v>04400641</v>
          </cell>
          <cell r="B2971" t="str">
            <v>ABRAZADERA EN ACERO</v>
          </cell>
          <cell r="C2971">
            <v>60000</v>
          </cell>
          <cell r="D2971">
            <v>16</v>
          </cell>
        </row>
        <row r="2972">
          <cell r="A2972" t="str">
            <v>04400642</v>
          </cell>
          <cell r="B2972" t="str">
            <v>BOTON DE REPUESTO PARA CONTROL DE</v>
          </cell>
          <cell r="C2972">
            <v>135000</v>
          </cell>
          <cell r="D2972">
            <v>16</v>
          </cell>
        </row>
        <row r="2973">
          <cell r="A2973" t="str">
            <v>04400644</v>
          </cell>
          <cell r="B2973" t="str">
            <v>BOMBILLO PARA BA¥O SEROLOGICO MEMMERT</v>
          </cell>
          <cell r="C2973">
            <v>22500</v>
          </cell>
          <cell r="D2973">
            <v>16</v>
          </cell>
        </row>
        <row r="2974">
          <cell r="A2974" t="str">
            <v>04400646</v>
          </cell>
          <cell r="B2974" t="str">
            <v>CHAPA DE FIJACION PERFORADA EN ACERO</v>
          </cell>
          <cell r="C2974">
            <v>279000</v>
          </cell>
          <cell r="D2974">
            <v>16</v>
          </cell>
        </row>
        <row r="2975">
          <cell r="A2975" t="str">
            <v>04400650</v>
          </cell>
          <cell r="B2975" t="str">
            <v>DISPOSITIVO DE AGITACION  REF MOO</v>
          </cell>
          <cell r="C2975">
            <v>1925000</v>
          </cell>
          <cell r="D2975">
            <v>16</v>
          </cell>
        </row>
        <row r="2976">
          <cell r="A2976" t="str">
            <v>04400655</v>
          </cell>
          <cell r="B2976" t="str">
            <v>GRADILLAS DE 24 HUECOS PARA BANO SEROLO</v>
          </cell>
          <cell r="C2976">
            <v>99000</v>
          </cell>
          <cell r="D2976">
            <v>16</v>
          </cell>
        </row>
        <row r="2977">
          <cell r="A2977" t="str">
            <v>04400656</v>
          </cell>
          <cell r="B2977" t="str">
            <v>GRADILLA EN ACERO  REF  M22</v>
          </cell>
          <cell r="C2977">
            <v>348000</v>
          </cell>
          <cell r="D2977">
            <v>16</v>
          </cell>
        </row>
        <row r="2978">
          <cell r="A2978" t="str">
            <v>04400660</v>
          </cell>
          <cell r="B2978" t="str">
            <v>PLACA PARA CONVERSION A BANO DE MARIA</v>
          </cell>
          <cell r="C2978">
            <v>49600</v>
          </cell>
          <cell r="D2978">
            <v>16</v>
          </cell>
        </row>
        <row r="2979">
          <cell r="A2979" t="str">
            <v>04400661</v>
          </cell>
          <cell r="B2979" t="str">
            <v>PLACA PLANA CON UN JUEGO DE 8 ANILLOS</v>
          </cell>
          <cell r="C2979">
            <v>170000</v>
          </cell>
          <cell r="D2979">
            <v>16</v>
          </cell>
        </row>
        <row r="2980">
          <cell r="A2980" t="str">
            <v>04400662</v>
          </cell>
          <cell r="B2980" t="str">
            <v>PLACA PLANA CON 3 JUEGOS DE 5 ANILLOS</v>
          </cell>
          <cell r="C2980">
            <v>270000</v>
          </cell>
          <cell r="D2980">
            <v>16</v>
          </cell>
        </row>
        <row r="2981">
          <cell r="A2981" t="str">
            <v>04400663</v>
          </cell>
          <cell r="B2981" t="str">
            <v>PLACA PLANA CON 6 JUEGOS DE 4 ANILLOS</v>
          </cell>
          <cell r="C2981">
            <v>340000</v>
          </cell>
          <cell r="D2981">
            <v>16</v>
          </cell>
        </row>
        <row r="2982">
          <cell r="A2982" t="str">
            <v>04400695</v>
          </cell>
          <cell r="B2982" t="str">
            <v>TERMOMETRO ORIGINAL BANO SEROL. MEMMERT.</v>
          </cell>
          <cell r="C2982">
            <v>195000</v>
          </cell>
          <cell r="D2982">
            <v>16</v>
          </cell>
        </row>
        <row r="2983">
          <cell r="A2983" t="str">
            <v>04400695-90</v>
          </cell>
          <cell r="B2983" t="str">
            <v xml:space="preserve"> FIN  ACCESORIOS </v>
          </cell>
          <cell r="C2983">
            <v>0</v>
          </cell>
          <cell r="D2983">
            <v>16</v>
          </cell>
        </row>
        <row r="2984">
          <cell r="A2984" t="str">
            <v>04400700</v>
          </cell>
          <cell r="B2984" t="str">
            <v>BASE EN POLIESTIRENO CRISTAL PARA</v>
          </cell>
          <cell r="C2984">
            <v>2300</v>
          </cell>
          <cell r="D2984">
            <v>16</v>
          </cell>
        </row>
        <row r="2985">
          <cell r="A2985" t="str">
            <v>04400725</v>
          </cell>
          <cell r="B2985" t="str">
            <v>BOLSA PARA ORINA NI¥OS MARCA</v>
          </cell>
          <cell r="C2985">
            <v>7500</v>
          </cell>
          <cell r="D2985">
            <v>16</v>
          </cell>
        </row>
        <row r="2986">
          <cell r="A2986" t="str">
            <v>04400730</v>
          </cell>
          <cell r="B2986" t="str">
            <v>BOLSA FENWAL PARA RECOLECCION</v>
          </cell>
          <cell r="C2986">
            <v>110088</v>
          </cell>
          <cell r="D2986">
            <v>16</v>
          </cell>
        </row>
        <row r="2987">
          <cell r="A2987" t="str">
            <v>04400731</v>
          </cell>
          <cell r="B2987" t="str">
            <v>BOLSA FENWAL PARA RECOLECCION</v>
          </cell>
          <cell r="C2987">
            <v>126922</v>
          </cell>
          <cell r="D2987">
            <v>16</v>
          </cell>
        </row>
        <row r="2988">
          <cell r="A2988" t="str">
            <v>04400755</v>
          </cell>
          <cell r="B2988" t="str">
            <v>BOMBILLOS PARA FOTOCOLORIMETRO LEITZ</v>
          </cell>
          <cell r="C2988">
            <v>85000</v>
          </cell>
          <cell r="D2988">
            <v>16</v>
          </cell>
        </row>
        <row r="2989">
          <cell r="A2989" t="str">
            <v>04400960</v>
          </cell>
          <cell r="B2989" t="str">
            <v>CAJAS EN MADERA PINO PARA GUARDAR</v>
          </cell>
          <cell r="C2989">
            <v>20080</v>
          </cell>
          <cell r="D2989">
            <v>16</v>
          </cell>
        </row>
        <row r="2990">
          <cell r="A2990" t="str">
            <v>04400961</v>
          </cell>
          <cell r="B2990" t="str">
            <v>CAJAS EN ACRILICO PARA GUARDAR LAMINAS</v>
          </cell>
          <cell r="C2990">
            <v>20588</v>
          </cell>
          <cell r="D2990">
            <v>16</v>
          </cell>
        </row>
        <row r="2991">
          <cell r="A2991" t="str">
            <v>04400980</v>
          </cell>
          <cell r="B2991" t="str">
            <v>CAJAS PETRI 60 x 15 mm  MARCA</v>
          </cell>
          <cell r="C2991">
            <v>2457</v>
          </cell>
          <cell r="D2991">
            <v>16</v>
          </cell>
        </row>
        <row r="2992">
          <cell r="A2992" t="str">
            <v>04400982</v>
          </cell>
          <cell r="B2992" t="str">
            <v>CAJAS PETRI 100 x 15 mm  MARCA</v>
          </cell>
          <cell r="C2992">
            <v>2410</v>
          </cell>
          <cell r="D2992">
            <v>16</v>
          </cell>
        </row>
        <row r="2993">
          <cell r="A2993" t="str">
            <v>04400985</v>
          </cell>
          <cell r="B2993" t="str">
            <v>CAJAS PETRI  DE 60 x 15 mm  MARCA</v>
          </cell>
          <cell r="C2993">
            <v>1300</v>
          </cell>
          <cell r="D2993">
            <v>16</v>
          </cell>
        </row>
        <row r="2994">
          <cell r="A2994" t="str">
            <v>04400986</v>
          </cell>
          <cell r="B2994" t="str">
            <v>CAJAS PETRI  DE 100 x 15 mm MARCA</v>
          </cell>
          <cell r="C2994">
            <v>1900</v>
          </cell>
          <cell r="D2994">
            <v>16</v>
          </cell>
        </row>
        <row r="2995">
          <cell r="A2995" t="str">
            <v>04400990</v>
          </cell>
          <cell r="B2995" t="str">
            <v>CAJAS DE PETRI  REF  4520-03</v>
          </cell>
          <cell r="C2995">
            <v>5236</v>
          </cell>
          <cell r="D2995">
            <v>16</v>
          </cell>
        </row>
        <row r="2996">
          <cell r="A2996" t="str">
            <v>04400992</v>
          </cell>
          <cell r="B2996" t="str">
            <v>CAJAS DE PETRI  REF  4520-04</v>
          </cell>
          <cell r="C2996">
            <v>6608</v>
          </cell>
          <cell r="D2996">
            <v>16</v>
          </cell>
        </row>
        <row r="2997">
          <cell r="A2997" t="str">
            <v>04401012</v>
          </cell>
          <cell r="B2997" t="str">
            <v>CAJA PLASTICA P/RECOLECCION DE COPROLOGICO NACIONAL</v>
          </cell>
          <cell r="C2997">
            <v>75</v>
          </cell>
          <cell r="D2997">
            <v>16</v>
          </cell>
        </row>
        <row r="2998">
          <cell r="A2998" t="str">
            <v>04401040</v>
          </cell>
          <cell r="B2998" t="str">
            <v>CAMARA  NEUBAUER  IMPROVED</v>
          </cell>
          <cell r="C2998">
            <v>157000</v>
          </cell>
          <cell r="D2998">
            <v>16</v>
          </cell>
        </row>
        <row r="2999">
          <cell r="A2999" t="str">
            <v>04401050</v>
          </cell>
          <cell r="B2999" t="str">
            <v>CAMARAS NEWBAUER PARA RECUENTO DE</v>
          </cell>
          <cell r="C2999">
            <v>43470</v>
          </cell>
          <cell r="D2999">
            <v>16</v>
          </cell>
        </row>
        <row r="3000">
          <cell r="A3000" t="str">
            <v>04401052</v>
          </cell>
          <cell r="B3000" t="str">
            <v>CAMARA DE NEWBAUER PARA RECUENTO DE</v>
          </cell>
          <cell r="C3000">
            <v>82400</v>
          </cell>
          <cell r="D3000">
            <v>16</v>
          </cell>
        </row>
        <row r="3001">
          <cell r="A3001" t="str">
            <v>04401070</v>
          </cell>
          <cell r="B3001" t="str">
            <v>CAMISA AUTOMATICA-PRONTO  REF 368871</v>
          </cell>
          <cell r="C3001">
            <v>38610</v>
          </cell>
          <cell r="D3001">
            <v>16</v>
          </cell>
        </row>
        <row r="3002">
          <cell r="A3002" t="str">
            <v>04401080</v>
          </cell>
          <cell r="B3002" t="str">
            <v>CANASTILLA DE ALAMBRE  PARA DESTILACION</v>
          </cell>
          <cell r="C3002">
            <v>14000</v>
          </cell>
          <cell r="D3002">
            <v>16</v>
          </cell>
        </row>
        <row r="3003">
          <cell r="A3003" t="str">
            <v>04401084</v>
          </cell>
          <cell r="B3003" t="str">
            <v>CANASTILLA DE ALAMBRE PARA DESTILACION</v>
          </cell>
          <cell r="C3003">
            <v>16400</v>
          </cell>
          <cell r="D3003">
            <v>16</v>
          </cell>
        </row>
        <row r="3004">
          <cell r="A3004" t="str">
            <v>04401088</v>
          </cell>
          <cell r="B3004" t="str">
            <v>CANASTILLA DE ALAMBRE PARA DESTILACION</v>
          </cell>
          <cell r="C3004">
            <v>18700</v>
          </cell>
          <cell r="D3004">
            <v>16</v>
          </cell>
        </row>
        <row r="3005">
          <cell r="A3005" t="str">
            <v>04401200</v>
          </cell>
          <cell r="B3005" t="str">
            <v>CENTRIFUGA ANALITICA PARA 6 TUBOS</v>
          </cell>
          <cell r="C3005">
            <v>1800000</v>
          </cell>
          <cell r="D3005">
            <v>16</v>
          </cell>
        </row>
        <row r="3006">
          <cell r="A3006" t="str">
            <v>04401270</v>
          </cell>
          <cell r="B3006" t="str">
            <v>CENTRIFUGA DIGITAL PARA 12 TUBOS</v>
          </cell>
          <cell r="C3006">
            <v>7950000</v>
          </cell>
          <cell r="D3006">
            <v>16</v>
          </cell>
        </row>
        <row r="3007">
          <cell r="A3007" t="str">
            <v>04401275</v>
          </cell>
          <cell r="B3007" t="str">
            <v>CENTRIFUGA DE DOCE (12) TUBOS</v>
          </cell>
          <cell r="C3007">
            <v>0</v>
          </cell>
          <cell r="D3007">
            <v>16</v>
          </cell>
        </row>
        <row r="3008">
          <cell r="A3008" t="str">
            <v>04401320</v>
          </cell>
          <cell r="B3008" t="str">
            <v>CENTRIFUGA DIGITAL PARA 24 TUBOS</v>
          </cell>
          <cell r="C3008">
            <v>8000000</v>
          </cell>
          <cell r="D3008">
            <v>16</v>
          </cell>
        </row>
        <row r="3009">
          <cell r="A3009" t="str">
            <v>04401400</v>
          </cell>
          <cell r="B3009" t="str">
            <v xml:space="preserve"> REPUESTOS   Y   ACCESORIOS   PARA</v>
          </cell>
          <cell r="C3009">
            <v>0</v>
          </cell>
          <cell r="D3009" t="str">
            <v>No</v>
          </cell>
        </row>
        <row r="3010">
          <cell r="A3010" t="str">
            <v>04401405</v>
          </cell>
          <cell r="B3010" t="str">
            <v>CABEZOTE DE 6 TUBOS PARA CENTRIFUGA</v>
          </cell>
          <cell r="C3010">
            <v>250000</v>
          </cell>
          <cell r="D3010">
            <v>16</v>
          </cell>
        </row>
        <row r="3011">
          <cell r="A3011" t="str">
            <v>04401410</v>
          </cell>
          <cell r="B3011" t="str">
            <v>CABEZOTE PARA CENTRIFUGA 8 TUBOS 15 ML.</v>
          </cell>
          <cell r="C3011">
            <v>33880</v>
          </cell>
          <cell r="D3011">
            <v>16</v>
          </cell>
        </row>
        <row r="3012">
          <cell r="A3012" t="str">
            <v>04401440</v>
          </cell>
          <cell r="B3012" t="str">
            <v>CABEZOTE ANGULAR PARA CENTRIFUGA DE</v>
          </cell>
          <cell r="C3012">
            <v>480000</v>
          </cell>
          <cell r="D3012">
            <v>16</v>
          </cell>
        </row>
        <row r="3013">
          <cell r="A3013" t="str">
            <v>04401450</v>
          </cell>
          <cell r="B3013" t="str">
            <v>CABEZOTE ANGULAR PARA CENTRIFUGA DE</v>
          </cell>
          <cell r="C3013">
            <v>480000</v>
          </cell>
          <cell r="D3013">
            <v>16</v>
          </cell>
        </row>
        <row r="3014">
          <cell r="A3014" t="str">
            <v>04401480</v>
          </cell>
          <cell r="B3014" t="str">
            <v>PORTA TUBOS EN ACERO INOXIDABLE DE</v>
          </cell>
          <cell r="C3014">
            <v>18800</v>
          </cell>
          <cell r="D3014">
            <v>16</v>
          </cell>
        </row>
        <row r="3015">
          <cell r="A3015" t="str">
            <v>04401480-90</v>
          </cell>
          <cell r="B3015" t="str">
            <v xml:space="preserve"> FIN  ACCESORIOS </v>
          </cell>
          <cell r="C3015">
            <v>0</v>
          </cell>
          <cell r="D3015" t="str">
            <v>No</v>
          </cell>
        </row>
        <row r="3016">
          <cell r="A3016" t="str">
            <v>04401528</v>
          </cell>
          <cell r="B3016" t="str">
            <v>CERA PARA SELLAR HEMATOCRITOS</v>
          </cell>
          <cell r="C3016">
            <v>4900</v>
          </cell>
          <cell r="D3016">
            <v>16</v>
          </cell>
        </row>
        <row r="3017">
          <cell r="A3017" t="str">
            <v>04401530</v>
          </cell>
          <cell r="B3017" t="str">
            <v>CERA PARA SELLAR HEMATOCRITOS</v>
          </cell>
          <cell r="C3017">
            <v>8560</v>
          </cell>
          <cell r="D3017">
            <v>16</v>
          </cell>
        </row>
        <row r="3018">
          <cell r="A3018" t="str">
            <v>04401575</v>
          </cell>
          <cell r="B3018" t="str">
            <v>CONTADOR DIGITAL CG-100 PARA LABORATORIO</v>
          </cell>
          <cell r="C3018">
            <v>0</v>
          </cell>
          <cell r="D3018">
            <v>16</v>
          </cell>
        </row>
        <row r="3019">
          <cell r="A3019" t="str">
            <v>04401580</v>
          </cell>
          <cell r="B3019" t="str">
            <v>CONTADOR ELECTRONICO CELULAR PARA</v>
          </cell>
          <cell r="C3019">
            <v>700000</v>
          </cell>
          <cell r="D3019">
            <v>16</v>
          </cell>
        </row>
        <row r="3020">
          <cell r="A3020" t="str">
            <v>04401611</v>
          </cell>
          <cell r="B3020" t="str">
            <v>CRONOMETRO PARA LABORATORIO</v>
          </cell>
          <cell r="C3020">
            <v>49500</v>
          </cell>
          <cell r="D3020">
            <v>16</v>
          </cell>
        </row>
        <row r="3021">
          <cell r="A3021" t="str">
            <v>04401700</v>
          </cell>
          <cell r="B3021" t="str">
            <v>CURITA REDONDA IMPERMEABLE CAJA X 100 UN HANSAPLAST</v>
          </cell>
          <cell r="C3021">
            <v>4800</v>
          </cell>
          <cell r="D3021" t="str">
            <v>No</v>
          </cell>
        </row>
        <row r="3022">
          <cell r="A3022" t="str">
            <v>04401702</v>
          </cell>
          <cell r="B3022" t="str">
            <v>CURITA REDONDA IMPERMEABLE CAJA X 1200 UN HANSAPLAST</v>
          </cell>
          <cell r="C3022">
            <v>57600</v>
          </cell>
          <cell r="D3022" t="str">
            <v>No</v>
          </cell>
        </row>
        <row r="3023">
          <cell r="A3023" t="str">
            <v>04401800</v>
          </cell>
          <cell r="B3023" t="str">
            <v>DISPENSADOR DE 2-10 ML.  REF 9702100</v>
          </cell>
          <cell r="C3023">
            <v>483000</v>
          </cell>
          <cell r="D3023">
            <v>16</v>
          </cell>
        </row>
        <row r="3024">
          <cell r="A3024" t="str">
            <v>04401802</v>
          </cell>
          <cell r="B3024" t="str">
            <v>DISPENSADOR DE 5-25 ML.  REF 9705250</v>
          </cell>
          <cell r="C3024">
            <v>620000</v>
          </cell>
          <cell r="D3024">
            <v>16</v>
          </cell>
        </row>
        <row r="3025">
          <cell r="A3025" t="str">
            <v>04401850</v>
          </cell>
          <cell r="B3025" t="str">
            <v>ESCOBILLONES O CHURRUSCOS PARA TUBOS</v>
          </cell>
          <cell r="C3025">
            <v>1218</v>
          </cell>
          <cell r="D3025">
            <v>16</v>
          </cell>
        </row>
        <row r="3026">
          <cell r="A3026" t="str">
            <v>04401852</v>
          </cell>
          <cell r="B3026" t="str">
            <v>ESCOBILLONES O CHURRUSCOS PARA BURETAS.</v>
          </cell>
          <cell r="C3026">
            <v>1218</v>
          </cell>
          <cell r="D3026">
            <v>16</v>
          </cell>
        </row>
        <row r="3027">
          <cell r="A3027" t="str">
            <v>04401854</v>
          </cell>
          <cell r="B3027" t="str">
            <v>ESCOBILLONES O CHURRUSCOS PARA BALONES.</v>
          </cell>
          <cell r="C3027">
            <v>1218</v>
          </cell>
          <cell r="D3027">
            <v>16</v>
          </cell>
        </row>
        <row r="3028">
          <cell r="A3028" t="str">
            <v>04401856</v>
          </cell>
          <cell r="B3028" t="str">
            <v>ESCOBILLONES O CHURRUSCOS PARA PIPETAS.</v>
          </cell>
          <cell r="C3028">
            <v>1218</v>
          </cell>
          <cell r="D3028">
            <v>16</v>
          </cell>
        </row>
        <row r="3029">
          <cell r="A3029" t="str">
            <v>04401880</v>
          </cell>
          <cell r="B3029" t="str">
            <v>ESPATULAS CON MANGO DE 10 CMS LA HOJA.</v>
          </cell>
          <cell r="C3029">
            <v>5300</v>
          </cell>
          <cell r="D3029">
            <v>16</v>
          </cell>
        </row>
        <row r="3030">
          <cell r="A3030" t="str">
            <v>04401882</v>
          </cell>
          <cell r="B3030" t="str">
            <v>ESPATULAS CON MANGO DE 12 CMS LA HOJA.</v>
          </cell>
          <cell r="C3030">
            <v>5900</v>
          </cell>
          <cell r="D3030">
            <v>16</v>
          </cell>
        </row>
        <row r="3031">
          <cell r="A3031" t="str">
            <v>04401892</v>
          </cell>
          <cell r="B3031" t="str">
            <v>ESPECTROFOTOMETRO 20 GENESYS REF 4001</v>
          </cell>
          <cell r="C3031">
            <v>5300000</v>
          </cell>
          <cell r="D3031">
            <v>16</v>
          </cell>
        </row>
        <row r="3032">
          <cell r="A3032" t="str">
            <v>04401903</v>
          </cell>
          <cell r="B3032" t="str">
            <v xml:space="preserve"> REPUESTOS   Y   ACCESORIOS   PARA</v>
          </cell>
          <cell r="C3032">
            <v>0</v>
          </cell>
          <cell r="D3032" t="str">
            <v>No</v>
          </cell>
        </row>
        <row r="3033">
          <cell r="A3033" t="str">
            <v>04401904</v>
          </cell>
          <cell r="B3033" t="str">
            <v>BOMBILLO REF 33-33-85 EN TUNGSTENO</v>
          </cell>
          <cell r="C3033">
            <v>34100</v>
          </cell>
          <cell r="D3033">
            <v>16</v>
          </cell>
        </row>
        <row r="3034">
          <cell r="A3034" t="str">
            <v>04401904-01</v>
          </cell>
          <cell r="B3034" t="str">
            <v>BOMBILLO REF 33-33-08 EN TUNGSTENO</v>
          </cell>
          <cell r="C3034">
            <v>226000</v>
          </cell>
          <cell r="D3034">
            <v>16</v>
          </cell>
        </row>
        <row r="3035">
          <cell r="A3035" t="str">
            <v>04401904-02</v>
          </cell>
          <cell r="B3035" t="str">
            <v>BOMBILLO REF 33-54-23 EN TUNSGTENO</v>
          </cell>
          <cell r="C3035">
            <v>54000</v>
          </cell>
          <cell r="D3035">
            <v>16</v>
          </cell>
        </row>
        <row r="3036">
          <cell r="A3036" t="str">
            <v>04401905</v>
          </cell>
          <cell r="B3036" t="str">
            <v>FOTOTUBO AZUL PARA RANGO 340 A 600 NM</v>
          </cell>
          <cell r="C3036">
            <v>365000</v>
          </cell>
          <cell r="D3036">
            <v>16</v>
          </cell>
        </row>
        <row r="3037">
          <cell r="A3037" t="str">
            <v>04401906</v>
          </cell>
          <cell r="B3037" t="str">
            <v>FOTOTUBO INFRARROJO PARA AMPLIACION DE</v>
          </cell>
          <cell r="C3037">
            <v>530000</v>
          </cell>
          <cell r="D3037">
            <v>16</v>
          </cell>
        </row>
        <row r="3038">
          <cell r="A3038" t="str">
            <v>04401907</v>
          </cell>
          <cell r="B3038" t="str">
            <v>FOTOTUBO AMPLIO RANGO DE 400 A 750 NM.</v>
          </cell>
          <cell r="C3038">
            <v>828000</v>
          </cell>
          <cell r="D3038">
            <v>16</v>
          </cell>
        </row>
        <row r="3039">
          <cell r="A3039" t="str">
            <v>04401908</v>
          </cell>
          <cell r="B3039" t="str">
            <v>FILTRO INFRARROJO PARA ESPECTOFOTOMETRO</v>
          </cell>
          <cell r="C3039">
            <v>192000</v>
          </cell>
          <cell r="D3039">
            <v>16</v>
          </cell>
        </row>
        <row r="3040">
          <cell r="A3040" t="str">
            <v>04401909</v>
          </cell>
          <cell r="B3040" t="str">
            <v>FILTRO AMPLIO RANGO (400 A 750)</v>
          </cell>
          <cell r="C3040">
            <v>200000</v>
          </cell>
          <cell r="D3040">
            <v>16</v>
          </cell>
        </row>
        <row r="3041">
          <cell r="A3041" t="str">
            <v>04401910</v>
          </cell>
          <cell r="B3041" t="str">
            <v>FILTROS PARA CALIBRACION DE ESPECTOFO-</v>
          </cell>
          <cell r="C3041">
            <v>0</v>
          </cell>
          <cell r="D3041">
            <v>16</v>
          </cell>
        </row>
        <row r="3042">
          <cell r="A3042" t="str">
            <v>04401911</v>
          </cell>
          <cell r="B3042" t="str">
            <v>ADAPTADOR PARA MICROCELDA REF 33-31-76</v>
          </cell>
          <cell r="C3042">
            <v>206000</v>
          </cell>
          <cell r="D3042">
            <v>16</v>
          </cell>
        </row>
        <row r="3043">
          <cell r="A3043" t="str">
            <v>04401912</v>
          </cell>
          <cell r="B3043" t="str">
            <v>MICROCELDA PLASTICA REF VWR 58017-850</v>
          </cell>
          <cell r="C3043">
            <v>990</v>
          </cell>
          <cell r="D3043">
            <v>16</v>
          </cell>
        </row>
        <row r="3044">
          <cell r="A3044" t="str">
            <v>04401913</v>
          </cell>
          <cell r="B3044" t="str">
            <v>IMPRESORA INTERNA</v>
          </cell>
          <cell r="C3044">
            <v>2000000</v>
          </cell>
          <cell r="D3044">
            <v>16</v>
          </cell>
        </row>
        <row r="3045">
          <cell r="A3045" t="str">
            <v>04401914</v>
          </cell>
          <cell r="B3045" t="str">
            <v>PAPEL REF 336054  PARA IMPRESORA</v>
          </cell>
          <cell r="C3045">
            <v>49500</v>
          </cell>
          <cell r="D3045">
            <v>16</v>
          </cell>
        </row>
        <row r="3046">
          <cell r="A3046" t="str">
            <v>04401915</v>
          </cell>
          <cell r="B3046" t="str">
            <v>PAPEL REF  405400  PARA IMPRESORA</v>
          </cell>
          <cell r="C3046">
            <v>43000</v>
          </cell>
          <cell r="D3046">
            <v>16</v>
          </cell>
        </row>
        <row r="3047">
          <cell r="A3047" t="str">
            <v>04401920-90</v>
          </cell>
          <cell r="B3047" t="str">
            <v xml:space="preserve"> FIN  ACCESORIOS </v>
          </cell>
          <cell r="C3047">
            <v>0</v>
          </cell>
          <cell r="D3047" t="str">
            <v>No</v>
          </cell>
        </row>
        <row r="3048">
          <cell r="A3048" t="str">
            <v>04401954</v>
          </cell>
          <cell r="B3048" t="str">
            <v>ESTUFA DE CULTIVO PARA LABORATORIO</v>
          </cell>
          <cell r="C3048">
            <v>3180000</v>
          </cell>
          <cell r="D3048">
            <v>16</v>
          </cell>
        </row>
        <row r="3049">
          <cell r="A3049" t="str">
            <v>04401956</v>
          </cell>
          <cell r="B3049" t="str">
            <v>ESTUFA DE CULTIVO PARA LABORATORIO</v>
          </cell>
          <cell r="C3049">
            <v>3400000</v>
          </cell>
          <cell r="D3049">
            <v>16</v>
          </cell>
        </row>
        <row r="3050">
          <cell r="A3050" t="str">
            <v>04401958</v>
          </cell>
          <cell r="B3050" t="str">
            <v>ESTUFA DE CULTIVO PARA LABORATORIO</v>
          </cell>
          <cell r="C3050">
            <v>0</v>
          </cell>
          <cell r="D3050">
            <v>16</v>
          </cell>
        </row>
        <row r="3051">
          <cell r="A3051" t="str">
            <v>04401960</v>
          </cell>
          <cell r="B3051" t="str">
            <v>ESTUFA DE CULTIVO PARA LABORATORIO</v>
          </cell>
          <cell r="C3051">
            <v>0</v>
          </cell>
          <cell r="D3051">
            <v>16</v>
          </cell>
        </row>
        <row r="3052">
          <cell r="A3052" t="str">
            <v>04401961</v>
          </cell>
          <cell r="B3052" t="str">
            <v>ESTUFA DE CULTIVO PARA LABORATORIO</v>
          </cell>
          <cell r="C3052">
            <v>0</v>
          </cell>
          <cell r="D3052">
            <v>16</v>
          </cell>
        </row>
        <row r="3053">
          <cell r="A3053" t="str">
            <v>04401967</v>
          </cell>
          <cell r="B3053" t="str">
            <v>ESTUFA UNIVERSAL PARA LABORATORIO</v>
          </cell>
          <cell r="C3053">
            <v>2350000</v>
          </cell>
          <cell r="D3053">
            <v>16</v>
          </cell>
        </row>
        <row r="3054">
          <cell r="A3054" t="str">
            <v>04401969</v>
          </cell>
          <cell r="B3054" t="str">
            <v>ESTUFA UNIVERSAL PARA LABORATORIO</v>
          </cell>
          <cell r="C3054">
            <v>2580000</v>
          </cell>
          <cell r="D3054">
            <v>16</v>
          </cell>
        </row>
        <row r="3055">
          <cell r="A3055" t="str">
            <v>04401971</v>
          </cell>
          <cell r="B3055" t="str">
            <v>ESTUFA UNIVERSAL  PARA LABORATORIO</v>
          </cell>
          <cell r="C3055">
            <v>2800000</v>
          </cell>
          <cell r="D3055">
            <v>16</v>
          </cell>
        </row>
        <row r="3056">
          <cell r="A3056" t="str">
            <v>04401973</v>
          </cell>
          <cell r="B3056" t="str">
            <v>ESTUFA UNIVERSAL PARA LABORATORIO</v>
          </cell>
          <cell r="C3056">
            <v>3000000</v>
          </cell>
          <cell r="D3056">
            <v>16</v>
          </cell>
        </row>
        <row r="3057">
          <cell r="A3057" t="str">
            <v>04401975</v>
          </cell>
          <cell r="B3057" t="str">
            <v>ESTUFA UNIVERSAL PARA LABORATORIO</v>
          </cell>
          <cell r="C3057">
            <v>4400000</v>
          </cell>
          <cell r="D3057">
            <v>16</v>
          </cell>
        </row>
        <row r="3058">
          <cell r="A3058" t="str">
            <v>04401976</v>
          </cell>
          <cell r="B3058" t="str">
            <v>ESTUFA UNIVERSAL PARA LABORATORIO</v>
          </cell>
          <cell r="C3058">
            <v>5300000</v>
          </cell>
          <cell r="D3058">
            <v>16</v>
          </cell>
        </row>
        <row r="3059">
          <cell r="A3059" t="str">
            <v>04401977</v>
          </cell>
          <cell r="B3059" t="str">
            <v>ESTUFA UNIVERSAL PARA LABORATORIO</v>
          </cell>
          <cell r="C3059">
            <v>6400000</v>
          </cell>
          <cell r="D3059">
            <v>16</v>
          </cell>
        </row>
        <row r="3060">
          <cell r="A3060" t="str">
            <v>04401982</v>
          </cell>
          <cell r="B3060" t="str">
            <v>ESTUFA UNIVERSAL PARA LABORATORIO</v>
          </cell>
          <cell r="C3060">
            <v>2900000</v>
          </cell>
          <cell r="D3060">
            <v>16</v>
          </cell>
        </row>
        <row r="3061">
          <cell r="A3061" t="str">
            <v>04401984</v>
          </cell>
          <cell r="B3061" t="str">
            <v>ESTUFA UNIVERSAL PARA LABORATORIO</v>
          </cell>
          <cell r="C3061">
            <v>3100000</v>
          </cell>
          <cell r="D3061">
            <v>16</v>
          </cell>
        </row>
        <row r="3062">
          <cell r="A3062" t="str">
            <v>04401986</v>
          </cell>
          <cell r="B3062" t="str">
            <v>ESTUFA UNIVERSAL PARA LABORATORIO</v>
          </cell>
          <cell r="C3062">
            <v>3400000</v>
          </cell>
          <cell r="D3062">
            <v>16</v>
          </cell>
        </row>
        <row r="3063">
          <cell r="A3063" t="str">
            <v>04401988</v>
          </cell>
          <cell r="B3063" t="str">
            <v>ESTUFA UNIVERSAL PARA LABORATORIO</v>
          </cell>
          <cell r="C3063">
            <v>4800000</v>
          </cell>
          <cell r="D3063">
            <v>16</v>
          </cell>
        </row>
        <row r="3064">
          <cell r="A3064" t="str">
            <v>04401990</v>
          </cell>
          <cell r="B3064" t="str">
            <v>ESTUFA UNIVERSAL PARA LABORATORIO</v>
          </cell>
          <cell r="C3064">
            <v>8000000</v>
          </cell>
          <cell r="D3064">
            <v>16</v>
          </cell>
        </row>
        <row r="3065">
          <cell r="A3065" t="str">
            <v>04401996</v>
          </cell>
          <cell r="B3065" t="str">
            <v>ESTUFA UNIVERSAL PARA LABORATORIO</v>
          </cell>
          <cell r="C3065">
            <v>5700000</v>
          </cell>
          <cell r="D3065">
            <v>16</v>
          </cell>
        </row>
        <row r="3066">
          <cell r="A3066" t="str">
            <v>04401998</v>
          </cell>
          <cell r="B3066" t="str">
            <v>ESTUFA UNIVERSAL PARA LABORATORIO</v>
          </cell>
          <cell r="C3066">
            <v>9100000</v>
          </cell>
          <cell r="D3066">
            <v>16</v>
          </cell>
        </row>
        <row r="3067">
          <cell r="A3067" t="str">
            <v>04402000</v>
          </cell>
          <cell r="B3067" t="str">
            <v xml:space="preserve"> REPUESTOS   Y   ACCESORIOS   PARA</v>
          </cell>
          <cell r="C3067">
            <v>0</v>
          </cell>
          <cell r="D3067" t="str">
            <v>No</v>
          </cell>
        </row>
        <row r="3068">
          <cell r="A3068" t="str">
            <v>04402010</v>
          </cell>
          <cell r="B3068" t="str">
            <v>BOMBILLOS VERDES PARA ESTUFA MEMMERT</v>
          </cell>
          <cell r="C3068">
            <v>22000</v>
          </cell>
          <cell r="D3068">
            <v>16</v>
          </cell>
        </row>
        <row r="3069">
          <cell r="A3069" t="str">
            <v>04402015</v>
          </cell>
          <cell r="B3069" t="str">
            <v>BOMBILLOS BLANCOS PARA ESTUFA MEMMERT</v>
          </cell>
          <cell r="C3069">
            <v>22000</v>
          </cell>
          <cell r="D3069">
            <v>16</v>
          </cell>
        </row>
        <row r="3070">
          <cell r="A3070" t="str">
            <v>04402016</v>
          </cell>
          <cell r="B3070" t="str">
            <v>BOTON DE CIERRE PUERTA PARA ESTUFA DE</v>
          </cell>
          <cell r="C3070">
            <v>70000</v>
          </cell>
          <cell r="D3070">
            <v>16</v>
          </cell>
        </row>
        <row r="3071">
          <cell r="A3071" t="str">
            <v>04402017</v>
          </cell>
          <cell r="B3071" t="str">
            <v>CAUCHO PARA ESTUFA DE LABORATORIO</v>
          </cell>
          <cell r="C3071">
            <v>19600</v>
          </cell>
          <cell r="D3071">
            <v>16</v>
          </cell>
        </row>
        <row r="3072">
          <cell r="A3072" t="str">
            <v>04402018</v>
          </cell>
          <cell r="B3072" t="str">
            <v>CAUCHO PARA ESTUFA DE LABORATORIO</v>
          </cell>
          <cell r="C3072">
            <v>19600</v>
          </cell>
          <cell r="D3072">
            <v>16</v>
          </cell>
        </row>
        <row r="3073">
          <cell r="A3073" t="str">
            <v>04402022</v>
          </cell>
          <cell r="B3073" t="str">
            <v>RESISTENCIA VARIABLE DE 45 CMS. PARA</v>
          </cell>
          <cell r="C3073">
            <v>120000</v>
          </cell>
          <cell r="D3073">
            <v>16</v>
          </cell>
        </row>
        <row r="3074">
          <cell r="A3074" t="str">
            <v>04402025</v>
          </cell>
          <cell r="B3074" t="str">
            <v>TERMOMETRO ORIGINAL PARA ESTUFA</v>
          </cell>
          <cell r="C3074">
            <v>118000</v>
          </cell>
          <cell r="D3074">
            <v>16</v>
          </cell>
        </row>
        <row r="3075">
          <cell r="A3075" t="str">
            <v>04402030-90</v>
          </cell>
          <cell r="B3075" t="str">
            <v xml:space="preserve"> FIN  ACCESORIOS </v>
          </cell>
          <cell r="C3075">
            <v>0</v>
          </cell>
          <cell r="D3075" t="str">
            <v>No</v>
          </cell>
        </row>
        <row r="3076">
          <cell r="A3076" t="str">
            <v>04402202</v>
          </cell>
          <cell r="B3076" t="str">
            <v>FIJADOR PARA CITOLOGIA FCO DE 150 ML MARCA INTERPLAST</v>
          </cell>
          <cell r="C3076">
            <v>6500</v>
          </cell>
          <cell r="D3076">
            <v>16</v>
          </cell>
        </row>
        <row r="3077">
          <cell r="A3077" t="str">
            <v>04402202-ES</v>
          </cell>
          <cell r="B3077" t="str">
            <v>FIJADOR PARA CITOLOGIA FIXCELL</v>
          </cell>
          <cell r="C3077">
            <v>6900</v>
          </cell>
          <cell r="D3077">
            <v>16</v>
          </cell>
        </row>
        <row r="3078">
          <cell r="A3078" t="str">
            <v>04402220</v>
          </cell>
          <cell r="B3078" t="str">
            <v>FRASCO GOTERO COLOR AMBAR DE 30 ML.</v>
          </cell>
          <cell r="C3078">
            <v>1910</v>
          </cell>
          <cell r="D3078">
            <v>16</v>
          </cell>
        </row>
        <row r="3079">
          <cell r="A3079" t="str">
            <v>04402222</v>
          </cell>
          <cell r="B3079" t="str">
            <v>FRASCO GOTERO COLOR AMBAR DE 60 ML.</v>
          </cell>
          <cell r="C3079">
            <v>2915</v>
          </cell>
          <cell r="D3079">
            <v>16</v>
          </cell>
        </row>
        <row r="3080">
          <cell r="A3080" t="str">
            <v>04402240</v>
          </cell>
          <cell r="B3080" t="str">
            <v>FRASCO RECOLECTOR DE ORINA P/PBA DE LABORATORIO 30 ML</v>
          </cell>
          <cell r="C3080">
            <v>104</v>
          </cell>
          <cell r="D3080">
            <v>16</v>
          </cell>
        </row>
        <row r="3081">
          <cell r="A3081" t="str">
            <v>04402280</v>
          </cell>
          <cell r="B3081" t="str">
            <v>GOTERO PLASTICO POMA EN CAUCHO</v>
          </cell>
          <cell r="C3081">
            <v>3800</v>
          </cell>
          <cell r="D3081">
            <v>16</v>
          </cell>
        </row>
        <row r="3082">
          <cell r="A3082" t="str">
            <v>04402282</v>
          </cell>
          <cell r="B3082" t="str">
            <v>GOTERO DE VIDRIO  POMA EN CAUCHO</v>
          </cell>
          <cell r="C3082">
            <v>2540</v>
          </cell>
          <cell r="D3082">
            <v>16</v>
          </cell>
        </row>
        <row r="3083">
          <cell r="A3083" t="str">
            <v>04402340</v>
          </cell>
          <cell r="B3083" t="str">
            <v>GRADILLA EN ACRILICO PARA PUNTAS DE</v>
          </cell>
          <cell r="C3083">
            <v>19462</v>
          </cell>
          <cell r="D3083">
            <v>16</v>
          </cell>
        </row>
        <row r="3084">
          <cell r="A3084" t="str">
            <v>04402342</v>
          </cell>
          <cell r="B3084" t="str">
            <v>GRADILLA EN ACRILICO PARA PUNTAS DE</v>
          </cell>
          <cell r="C3084">
            <v>19462</v>
          </cell>
          <cell r="D3084">
            <v>16</v>
          </cell>
        </row>
        <row r="3085">
          <cell r="A3085" t="str">
            <v>04402350</v>
          </cell>
          <cell r="B3085" t="str">
            <v>GRADILLA EN ACERO INOXIDABLE PARA</v>
          </cell>
          <cell r="C3085">
            <v>27348</v>
          </cell>
          <cell r="D3085">
            <v>16</v>
          </cell>
        </row>
        <row r="3086">
          <cell r="A3086" t="str">
            <v>04402352</v>
          </cell>
          <cell r="B3086" t="str">
            <v>GRADILLA METALICA PARA 30 TUBOS.</v>
          </cell>
          <cell r="C3086">
            <v>16400</v>
          </cell>
          <cell r="D3086">
            <v>16</v>
          </cell>
        </row>
        <row r="3087">
          <cell r="A3087" t="str">
            <v>04402354</v>
          </cell>
          <cell r="B3087" t="str">
            <v>GRADILLA EN ACRILICO PARA 30 TUBOS.</v>
          </cell>
          <cell r="C3087">
            <v>14400</v>
          </cell>
          <cell r="D3087">
            <v>16</v>
          </cell>
        </row>
        <row r="3088">
          <cell r="A3088" t="str">
            <v>04402358</v>
          </cell>
          <cell r="B3088" t="str">
            <v>GRADILLA PLASTICA PARA 40 TUBOS</v>
          </cell>
          <cell r="C3088">
            <v>22570</v>
          </cell>
          <cell r="D3088">
            <v>16</v>
          </cell>
        </row>
        <row r="3089">
          <cell r="A3089" t="str">
            <v>04402380</v>
          </cell>
          <cell r="B3089" t="str">
            <v>GRADILLA DE 3 HUECOS PARA TUBO DE</v>
          </cell>
          <cell r="C3089">
            <v>9400</v>
          </cell>
          <cell r="D3089">
            <v>16</v>
          </cell>
        </row>
        <row r="3090">
          <cell r="A3090" t="str">
            <v>04402385</v>
          </cell>
          <cell r="B3090" t="str">
            <v>GRADILLA DE 6  HUECOS PARA TUBOS DE</v>
          </cell>
          <cell r="C3090">
            <v>14000</v>
          </cell>
          <cell r="D3090">
            <v>16</v>
          </cell>
        </row>
        <row r="3091">
          <cell r="A3091" t="str">
            <v>04402600</v>
          </cell>
          <cell r="B3091" t="str">
            <v>LACTODENSIMETROS CON TERMOMETRO</v>
          </cell>
          <cell r="C3091">
            <v>48000</v>
          </cell>
          <cell r="D3091">
            <v>16</v>
          </cell>
        </row>
        <row r="3092">
          <cell r="A3092" t="str">
            <v>04402602</v>
          </cell>
          <cell r="B3092" t="str">
            <v>LACTODENSIMETROS SIN TERMOMETRO</v>
          </cell>
          <cell r="C3092">
            <v>15500</v>
          </cell>
          <cell r="D3092">
            <v>16</v>
          </cell>
        </row>
        <row r="3093">
          <cell r="A3093" t="str">
            <v>04402650</v>
          </cell>
          <cell r="B3093" t="str">
            <v>LAMINAS BOERNER DE 10 CAVIDADES.</v>
          </cell>
          <cell r="C3093">
            <v>24000</v>
          </cell>
          <cell r="D3093">
            <v>16</v>
          </cell>
        </row>
        <row r="3094">
          <cell r="A3094" t="str">
            <v>04402652</v>
          </cell>
          <cell r="B3094" t="str">
            <v>LAMINAS BOERNER  PARA  V.D.R.L. DE 12</v>
          </cell>
          <cell r="C3094">
            <v>18900</v>
          </cell>
          <cell r="D3094">
            <v>16</v>
          </cell>
        </row>
        <row r="3095">
          <cell r="A3095" t="str">
            <v>04402660</v>
          </cell>
          <cell r="B3095" t="str">
            <v>LAMINAS EXCAVADAS DE 12 CAVIDADES.</v>
          </cell>
          <cell r="C3095">
            <v>16000</v>
          </cell>
          <cell r="D3095">
            <v>16</v>
          </cell>
        </row>
        <row r="3096">
          <cell r="A3096" t="str">
            <v>04402665</v>
          </cell>
          <cell r="B3096" t="str">
            <v>LAMINA CON 12 ANILLOS EN CERAMICA.</v>
          </cell>
          <cell r="C3096">
            <v>4200</v>
          </cell>
          <cell r="D3096">
            <v>16</v>
          </cell>
        </row>
        <row r="3097">
          <cell r="A3097" t="str">
            <v>04402685</v>
          </cell>
          <cell r="B3097" t="str">
            <v>LAMINA PARA R.H. (ANTI A.B.D.)</v>
          </cell>
          <cell r="C3097">
            <v>11900</v>
          </cell>
          <cell r="D3097">
            <v>16</v>
          </cell>
        </row>
        <row r="3098">
          <cell r="A3098" t="str">
            <v>04402700</v>
          </cell>
          <cell r="B3098" t="str">
            <v>LAMINAS PORTA - OBJETOS 3 X 1 CJ X 50 UN ALEMAN</v>
          </cell>
          <cell r="C3098">
            <v>2530</v>
          </cell>
          <cell r="D3098">
            <v>16</v>
          </cell>
        </row>
        <row r="3099">
          <cell r="A3099" t="str">
            <v>04402700-ES</v>
          </cell>
          <cell r="B3099" t="str">
            <v>LAMINAS PORTA - OBJETOS CORTE LASER</v>
          </cell>
          <cell r="C3099">
            <v>2200</v>
          </cell>
          <cell r="D3099">
            <v>16</v>
          </cell>
        </row>
        <row r="3100">
          <cell r="A3100" t="str">
            <v>04402701</v>
          </cell>
          <cell r="B3100" t="str">
            <v xml:space="preserve">LAMINAS PORTA-OBJETOS 3 X 1 CAJA X 50 UND </v>
          </cell>
          <cell r="C3100">
            <v>2800</v>
          </cell>
          <cell r="D3100">
            <v>16</v>
          </cell>
        </row>
        <row r="3101">
          <cell r="A3101" t="str">
            <v>04402720</v>
          </cell>
          <cell r="B3101" t="str">
            <v>LAMINAS-PORTA OBJETOS BANDA BLANCA CAJA X 50 UND</v>
          </cell>
          <cell r="C3101">
            <v>6750</v>
          </cell>
          <cell r="D3101">
            <v>16</v>
          </cell>
        </row>
        <row r="3102">
          <cell r="A3102" t="str">
            <v>04402721</v>
          </cell>
          <cell r="B3102" t="str">
            <v>LAMINA PORTA-OBJETOS BANDA MATE CAJA X 50 UN ALEMAN</v>
          </cell>
          <cell r="C3102">
            <v>4140</v>
          </cell>
          <cell r="D3102">
            <v>16</v>
          </cell>
        </row>
        <row r="3103">
          <cell r="A3103" t="str">
            <v>04402770</v>
          </cell>
          <cell r="B3103" t="str">
            <v xml:space="preserve">LAMINILLAS CUBRE-OBJETOS 22 X 22  MM CAJA X 100 UN </v>
          </cell>
          <cell r="C3103">
            <v>4560</v>
          </cell>
          <cell r="D3103">
            <v>16</v>
          </cell>
        </row>
        <row r="3104">
          <cell r="A3104" t="str">
            <v>04402790</v>
          </cell>
          <cell r="B3104" t="str">
            <v>LAMINILLAS CUBRE-OBJETOS</v>
          </cell>
          <cell r="C3104">
            <v>7600</v>
          </cell>
          <cell r="D3104">
            <v>16</v>
          </cell>
        </row>
        <row r="3105">
          <cell r="A3105" t="str">
            <v>04402840</v>
          </cell>
          <cell r="B3105" t="str">
            <v>LAMINILLAS DE CUARZO</v>
          </cell>
          <cell r="C3105">
            <v>13600</v>
          </cell>
          <cell r="D3105">
            <v>16</v>
          </cell>
        </row>
        <row r="3106">
          <cell r="A3106" t="str">
            <v>04402891</v>
          </cell>
          <cell r="B3106" t="str">
            <v>LAMPARA O MECHERO DE ALCOHOL</v>
          </cell>
          <cell r="C3106">
            <v>3715</v>
          </cell>
          <cell r="D3106">
            <v>16</v>
          </cell>
        </row>
        <row r="3107">
          <cell r="A3107" t="str">
            <v>04402892</v>
          </cell>
          <cell r="B3107" t="str">
            <v>LAMPARA O MECHERO DE ALCOHOL</v>
          </cell>
          <cell r="C3107">
            <v>13650</v>
          </cell>
          <cell r="D3107">
            <v>16</v>
          </cell>
        </row>
        <row r="3108">
          <cell r="A3108" t="str">
            <v>04402900</v>
          </cell>
          <cell r="B3108" t="str">
            <v>LANCETAS DESECHABLES P/SANGRIA CAJA X 200 UN MEDIPOINT</v>
          </cell>
          <cell r="C3108">
            <v>12840</v>
          </cell>
          <cell r="D3108">
            <v>16</v>
          </cell>
        </row>
        <row r="3109">
          <cell r="A3109" t="str">
            <v>04402950</v>
          </cell>
          <cell r="B3109" t="str">
            <v>LAPIZ CON PUNTA DE DIAMANTE.</v>
          </cell>
          <cell r="C3109">
            <v>36000</v>
          </cell>
          <cell r="D3109">
            <v>16</v>
          </cell>
        </row>
        <row r="3110">
          <cell r="A3110" t="str">
            <v>04402960</v>
          </cell>
          <cell r="B3110" t="str">
            <v>LAPIZ DE CERA PARA MARCAR EN VIDRIO.</v>
          </cell>
          <cell r="C3110">
            <v>2450</v>
          </cell>
          <cell r="D3110">
            <v>16</v>
          </cell>
        </row>
        <row r="3111">
          <cell r="A3111" t="str">
            <v>04402961</v>
          </cell>
          <cell r="B3111" t="str">
            <v>LAPIZ DE CERA PARA MARCAR EN VIDRIO.</v>
          </cell>
          <cell r="C3111">
            <v>2400</v>
          </cell>
          <cell r="D3111">
            <v>16</v>
          </cell>
        </row>
        <row r="3112">
          <cell r="A3112" t="str">
            <v>04402962</v>
          </cell>
          <cell r="B3112" t="str">
            <v>LAPIZ DE CERA PARA MARCAR EN VIDRIO.</v>
          </cell>
          <cell r="C3112">
            <v>2450</v>
          </cell>
          <cell r="D3112">
            <v>16</v>
          </cell>
        </row>
        <row r="3113">
          <cell r="A3113" t="str">
            <v>04402963</v>
          </cell>
          <cell r="B3113" t="str">
            <v>LAPIZ DE CERA PARA MARCAR EN VIDRIO.</v>
          </cell>
          <cell r="C3113">
            <v>2450</v>
          </cell>
          <cell r="D3113">
            <v>16</v>
          </cell>
        </row>
        <row r="3114">
          <cell r="A3114" t="str">
            <v>04402964</v>
          </cell>
          <cell r="B3114" t="str">
            <v>LAPIZ DE CERA PARA MARCAR EN VIDRIO.</v>
          </cell>
          <cell r="C3114">
            <v>2450</v>
          </cell>
          <cell r="D3114">
            <v>16</v>
          </cell>
        </row>
        <row r="3115">
          <cell r="A3115" t="str">
            <v>04403200</v>
          </cell>
          <cell r="B3115" t="str">
            <v>MALLAS DE ASBESTO DE 12 x 12 CMS.</v>
          </cell>
          <cell r="C3115">
            <v>2756</v>
          </cell>
          <cell r="D3115">
            <v>16</v>
          </cell>
        </row>
        <row r="3116">
          <cell r="A3116" t="str">
            <v>04403204</v>
          </cell>
          <cell r="B3116" t="str">
            <v>MALLAS DE ASBESTO DE 16 x 16 CMS.</v>
          </cell>
          <cell r="C3116">
            <v>3710</v>
          </cell>
          <cell r="D3116">
            <v>16</v>
          </cell>
        </row>
        <row r="3117">
          <cell r="A3117" t="str">
            <v>04403208</v>
          </cell>
          <cell r="B3117" t="str">
            <v>MALLAS DE ASBESTO DE 20 x 20 CMS.</v>
          </cell>
          <cell r="C3117">
            <v>5300</v>
          </cell>
          <cell r="D3117">
            <v>16</v>
          </cell>
        </row>
        <row r="3118">
          <cell r="A3118" t="str">
            <v>04403230</v>
          </cell>
          <cell r="B3118" t="str">
            <v>MICRO-CENTRIFUGA PARA 6 TUBOS CAPILARES</v>
          </cell>
          <cell r="C3118">
            <v>3426000</v>
          </cell>
          <cell r="D3118">
            <v>16</v>
          </cell>
        </row>
        <row r="3119">
          <cell r="A3119" t="str">
            <v>04403240</v>
          </cell>
          <cell r="B3119" t="str">
            <v>MICRO-CENTRIFUGA PARA 24 TUBOS</v>
          </cell>
          <cell r="C3119">
            <v>7445000</v>
          </cell>
          <cell r="D3119">
            <v>16</v>
          </cell>
        </row>
        <row r="3120">
          <cell r="A3120" t="str">
            <v>04403310</v>
          </cell>
          <cell r="B3120" t="str">
            <v>MICROPIPETEADOR MARCA BRAND ALEMAN</v>
          </cell>
          <cell r="C3120">
            <v>91608</v>
          </cell>
          <cell r="D3120">
            <v>16</v>
          </cell>
        </row>
        <row r="3121">
          <cell r="A3121" t="str">
            <v>04403312</v>
          </cell>
          <cell r="B3121" t="str">
            <v>MACROPIPETEADOR PARA PIPETAS REF 26010</v>
          </cell>
          <cell r="C3121">
            <v>149175</v>
          </cell>
          <cell r="D3121">
            <v>16</v>
          </cell>
        </row>
        <row r="3122">
          <cell r="A3122" t="str">
            <v>04403410</v>
          </cell>
          <cell r="B3122" t="str">
            <v>MICROSCOPIO BINOCULAR</v>
          </cell>
          <cell r="C3122">
            <v>3400000</v>
          </cell>
          <cell r="D3122">
            <v>16</v>
          </cell>
        </row>
        <row r="3123">
          <cell r="A3123" t="str">
            <v>04403413</v>
          </cell>
          <cell r="B3123" t="str">
            <v>MICROSCOPIO BINOCULAR</v>
          </cell>
          <cell r="C3123">
            <v>4750000</v>
          </cell>
          <cell r="D3123">
            <v>16</v>
          </cell>
        </row>
        <row r="3124">
          <cell r="A3124" t="str">
            <v>04403420</v>
          </cell>
          <cell r="B3124" t="str">
            <v>ACCESORIOS PARA MICROSCOPIO</v>
          </cell>
          <cell r="C3124">
            <v>0</v>
          </cell>
          <cell r="D3124">
            <v>16</v>
          </cell>
        </row>
        <row r="3125">
          <cell r="A3125" t="str">
            <v>04403420-05</v>
          </cell>
          <cell r="B3125" t="str">
            <v>BOMBILLO DE  6V - 20W.  REF  8-C405</v>
          </cell>
          <cell r="C3125">
            <v>39100</v>
          </cell>
          <cell r="D3125">
            <v>16</v>
          </cell>
        </row>
        <row r="3126">
          <cell r="A3126" t="str">
            <v>04403420-06</v>
          </cell>
          <cell r="B3126" t="str">
            <v>BOMBILLO DE  6V - 30W.  REF  8-C410</v>
          </cell>
          <cell r="C3126">
            <v>62000</v>
          </cell>
          <cell r="D3126">
            <v>16</v>
          </cell>
        </row>
        <row r="3127">
          <cell r="A3127" t="str">
            <v>04403420-08</v>
          </cell>
          <cell r="B3127" t="str">
            <v>ESPEJO (ILUMINADOR) PLANO CONVEXO</v>
          </cell>
          <cell r="C3127">
            <v>76000</v>
          </cell>
          <cell r="D3127">
            <v>16</v>
          </cell>
        </row>
        <row r="3128">
          <cell r="A3128" t="str">
            <v>04403420-10</v>
          </cell>
          <cell r="B3128" t="str">
            <v>FILTRO AZUL  REF  9-LB211</v>
          </cell>
          <cell r="C3128">
            <v>25000</v>
          </cell>
          <cell r="D3128">
            <v>16</v>
          </cell>
        </row>
        <row r="3129">
          <cell r="A3129" t="str">
            <v>04403420-30</v>
          </cell>
          <cell r="B3129" t="str">
            <v>OBJETIVO NEA-ACROMATICO 4X REF 1LB-122</v>
          </cell>
          <cell r="C3129">
            <v>122000</v>
          </cell>
          <cell r="D3129">
            <v>16</v>
          </cell>
        </row>
        <row r="3130">
          <cell r="A3130" t="str">
            <v>04403420-32</v>
          </cell>
          <cell r="B3130" t="str">
            <v>OBJETIVO EDANEA ACROMATICO 10XREF1LB-</v>
          </cell>
          <cell r="C3130">
            <v>165000</v>
          </cell>
          <cell r="D3130">
            <v>16</v>
          </cell>
        </row>
        <row r="3131">
          <cell r="A3131" t="str">
            <v>04403420-34</v>
          </cell>
          <cell r="B3131" t="str">
            <v>OBJETIVO EDA ACROMATICO 40X REF1LB-150</v>
          </cell>
          <cell r="C3131">
            <v>263000</v>
          </cell>
          <cell r="D3131">
            <v>16</v>
          </cell>
        </row>
        <row r="3132">
          <cell r="A3132" t="str">
            <v>04403420-36</v>
          </cell>
          <cell r="B3132" t="str">
            <v>OBJETIVO NEA ACROMATICO 100XREF1LB-182</v>
          </cell>
          <cell r="C3132">
            <v>363000</v>
          </cell>
          <cell r="D3132">
            <v>16</v>
          </cell>
        </row>
        <row r="3133">
          <cell r="A3133" t="str">
            <v>04403420-44</v>
          </cell>
          <cell r="B3133" t="str">
            <v>OCULAR  NCWHK  10X</v>
          </cell>
          <cell r="C3133">
            <v>260000</v>
          </cell>
          <cell r="D3133">
            <v>16</v>
          </cell>
        </row>
        <row r="3134">
          <cell r="A3134" t="str">
            <v>04403420-90</v>
          </cell>
          <cell r="B3134" t="str">
            <v xml:space="preserve"> FIN  ACCESORIOS </v>
          </cell>
          <cell r="C3134">
            <v>0</v>
          </cell>
          <cell r="D3134" t="str">
            <v>No</v>
          </cell>
        </row>
        <row r="3135">
          <cell r="A3135" t="str">
            <v>04403500</v>
          </cell>
          <cell r="B3135" t="str">
            <v>PANTALLA PARA LECTURA DE LAMINA R.H.</v>
          </cell>
          <cell r="C3135">
            <v>79000</v>
          </cell>
          <cell r="D3135">
            <v>16</v>
          </cell>
        </row>
        <row r="3136">
          <cell r="A3136" t="str">
            <v>04403520</v>
          </cell>
          <cell r="B3136" t="str">
            <v>PAPEL ARROZ PARA LENTES JAPONES</v>
          </cell>
          <cell r="C3136">
            <v>8900</v>
          </cell>
          <cell r="D3136">
            <v>16</v>
          </cell>
        </row>
        <row r="3137">
          <cell r="A3137" t="str">
            <v>04403540</v>
          </cell>
          <cell r="B3137" t="str">
            <v>PAPEL FILTRO CUALITATIVO 7 CMS 0</v>
          </cell>
          <cell r="C3137">
            <v>5600</v>
          </cell>
          <cell r="D3137">
            <v>16</v>
          </cell>
        </row>
        <row r="3138">
          <cell r="A3138" t="str">
            <v>04403541</v>
          </cell>
          <cell r="B3138" t="str">
            <v>PAPEL FILTRO CUALITATIVO 9 CMS 0</v>
          </cell>
          <cell r="C3138">
            <v>6500</v>
          </cell>
          <cell r="D3138">
            <v>16</v>
          </cell>
        </row>
        <row r="3139">
          <cell r="A3139" t="str">
            <v>04403542</v>
          </cell>
          <cell r="B3139" t="str">
            <v>PAPEL FILTRO CUALITATIVO 11 CMS 0</v>
          </cell>
          <cell r="C3139">
            <v>7800</v>
          </cell>
          <cell r="D3139">
            <v>16</v>
          </cell>
        </row>
        <row r="3140">
          <cell r="A3140" t="str">
            <v>04403543</v>
          </cell>
          <cell r="B3140" t="str">
            <v>PAPEL FILTRO CUALITATIVO 12.5 CMS 0</v>
          </cell>
          <cell r="C3140">
            <v>7800</v>
          </cell>
          <cell r="D3140">
            <v>16</v>
          </cell>
        </row>
        <row r="3141">
          <cell r="A3141" t="str">
            <v>04403544</v>
          </cell>
          <cell r="B3141" t="str">
            <v>PAPEL FILTRO CUALITATIVO 15 CMS MARCA FILTRAK ALEMAN</v>
          </cell>
          <cell r="C3141">
            <v>12535</v>
          </cell>
          <cell r="D3141">
            <v>16</v>
          </cell>
        </row>
        <row r="3142">
          <cell r="A3142" t="str">
            <v>04403545</v>
          </cell>
          <cell r="B3142" t="str">
            <v>PAPEL FILTRO CUALITATIVO 18.5 CMS 0</v>
          </cell>
          <cell r="C3142">
            <v>14300</v>
          </cell>
          <cell r="D3142">
            <v>16</v>
          </cell>
        </row>
        <row r="3143">
          <cell r="A3143" t="str">
            <v>04403650</v>
          </cell>
          <cell r="B3143" t="str">
            <v>PAPEL INDICADOR Ph. 1-14 UNIVERSAL</v>
          </cell>
          <cell r="C3143">
            <v>20600</v>
          </cell>
          <cell r="D3143">
            <v>16</v>
          </cell>
        </row>
        <row r="3144">
          <cell r="A3144" t="str">
            <v>04403690</v>
          </cell>
          <cell r="B3144" t="str">
            <v>PERA PIPETEADORA UNIVERSAL  REF 253-15</v>
          </cell>
          <cell r="C3144">
            <v>23836</v>
          </cell>
          <cell r="D3144">
            <v>16</v>
          </cell>
        </row>
        <row r="3145">
          <cell r="A3145" t="str">
            <v>04403700</v>
          </cell>
          <cell r="B3145" t="str">
            <v>PAPEL TORNASOL AZUL MARCA M.N. ALEMAN</v>
          </cell>
          <cell r="C3145">
            <v>20900</v>
          </cell>
          <cell r="D3145">
            <v>16</v>
          </cell>
        </row>
        <row r="3146">
          <cell r="A3146" t="str">
            <v>04403702</v>
          </cell>
          <cell r="B3146" t="str">
            <v>PAPEL TORNASOL ROJO MARCA M.N. ALEMAN.</v>
          </cell>
          <cell r="C3146">
            <v>20900</v>
          </cell>
          <cell r="D3146">
            <v>16</v>
          </cell>
        </row>
        <row r="3147">
          <cell r="A3147" t="str">
            <v>04403740</v>
          </cell>
          <cell r="B3147" t="str">
            <v>PARAFILM  REF  7016-05</v>
          </cell>
          <cell r="C3147">
            <v>77688</v>
          </cell>
          <cell r="D3147">
            <v>16</v>
          </cell>
        </row>
        <row r="3148">
          <cell r="A3148" t="str">
            <v>04403750</v>
          </cell>
          <cell r="B3148" t="str">
            <v>PINZAS PARA TUBOS DE ENSAYO METALICAS.</v>
          </cell>
          <cell r="C3148">
            <v>5300</v>
          </cell>
          <cell r="D3148">
            <v>16</v>
          </cell>
        </row>
        <row r="3149">
          <cell r="A3149" t="str">
            <v>04403780</v>
          </cell>
          <cell r="B3149" t="str">
            <v>PIPETA AUTOMATICA (TRANSFERPIPETA)</v>
          </cell>
          <cell r="C3149">
            <v>210000</v>
          </cell>
          <cell r="D3149">
            <v>16</v>
          </cell>
        </row>
        <row r="3150">
          <cell r="A3150" t="str">
            <v>04403781</v>
          </cell>
          <cell r="B3150" t="str">
            <v>PIPETA AUTOMATICA (TRANSFERPIPETA)</v>
          </cell>
          <cell r="C3150">
            <v>210000</v>
          </cell>
          <cell r="D3150">
            <v>16</v>
          </cell>
        </row>
        <row r="3151">
          <cell r="A3151" t="str">
            <v>04403782</v>
          </cell>
          <cell r="B3151" t="str">
            <v>PIPETA AUTOMATICA (TRANSFERPIPETA)</v>
          </cell>
          <cell r="C3151">
            <v>210000</v>
          </cell>
          <cell r="D3151">
            <v>16</v>
          </cell>
        </row>
        <row r="3152">
          <cell r="A3152" t="str">
            <v>04403783</v>
          </cell>
          <cell r="B3152" t="str">
            <v>PIPETA AUTOMATICA (TRANSFERPIPETA)</v>
          </cell>
          <cell r="C3152">
            <v>210000</v>
          </cell>
          <cell r="D3152">
            <v>16</v>
          </cell>
        </row>
        <row r="3153">
          <cell r="A3153" t="str">
            <v>04403784</v>
          </cell>
          <cell r="B3153" t="str">
            <v>PIPETA AUTOMATICA (TRANSFERPIPETA)</v>
          </cell>
          <cell r="C3153">
            <v>210000</v>
          </cell>
          <cell r="D3153">
            <v>16</v>
          </cell>
        </row>
        <row r="3154">
          <cell r="A3154" t="str">
            <v>04403785</v>
          </cell>
          <cell r="B3154" t="str">
            <v>PIPETA AUTOMATICA (TRANSFERPIPETA)</v>
          </cell>
          <cell r="C3154">
            <v>210000</v>
          </cell>
          <cell r="D3154">
            <v>16</v>
          </cell>
        </row>
        <row r="3155">
          <cell r="A3155" t="str">
            <v>04403786</v>
          </cell>
          <cell r="B3155" t="str">
            <v>PIPETA AUTOMATICA (TRANSFERPIPETA)</v>
          </cell>
          <cell r="C3155">
            <v>210000</v>
          </cell>
          <cell r="D3155">
            <v>16</v>
          </cell>
        </row>
        <row r="3156">
          <cell r="A3156" t="str">
            <v>04403787</v>
          </cell>
          <cell r="B3156" t="str">
            <v>PIPETA AUTOMATICA (TRANSFERPIPETA)</v>
          </cell>
          <cell r="C3156">
            <v>210000</v>
          </cell>
          <cell r="D3156">
            <v>16</v>
          </cell>
        </row>
        <row r="3157">
          <cell r="A3157" t="str">
            <v>04403788</v>
          </cell>
          <cell r="B3157" t="str">
            <v>PIPETA AUTOMATICA (TRANSFERPIPETA)</v>
          </cell>
          <cell r="C3157">
            <v>210000</v>
          </cell>
          <cell r="D3157">
            <v>16</v>
          </cell>
        </row>
        <row r="3158">
          <cell r="A3158" t="str">
            <v>04403789</v>
          </cell>
          <cell r="B3158" t="str">
            <v>PIPETA AUTOMATICA (TRANSFERPIPETA)</v>
          </cell>
          <cell r="C3158">
            <v>210000</v>
          </cell>
          <cell r="D3158">
            <v>16</v>
          </cell>
        </row>
        <row r="3159">
          <cell r="A3159" t="str">
            <v>04403793</v>
          </cell>
          <cell r="B3159" t="str">
            <v>PIPETA AUTOMATICA (TRANSFERPIPETA)</v>
          </cell>
          <cell r="C3159">
            <v>366000</v>
          </cell>
          <cell r="D3159">
            <v>16</v>
          </cell>
        </row>
        <row r="3160">
          <cell r="A3160" t="str">
            <v>04403794</v>
          </cell>
          <cell r="B3160" t="str">
            <v>PIPETA AUTOMATICA (TRANSFERPIPETA)</v>
          </cell>
          <cell r="C3160">
            <v>366000</v>
          </cell>
          <cell r="D3160">
            <v>16</v>
          </cell>
        </row>
        <row r="3161">
          <cell r="A3161" t="str">
            <v>04403795</v>
          </cell>
          <cell r="B3161" t="str">
            <v>PIPETA AUTOMATICA (TRANSFERPIPETA)</v>
          </cell>
          <cell r="C3161">
            <v>366000</v>
          </cell>
          <cell r="D3161">
            <v>16</v>
          </cell>
        </row>
        <row r="3162">
          <cell r="A3162" t="str">
            <v>04403796</v>
          </cell>
          <cell r="B3162" t="str">
            <v>PIPETA AUTOMATICA (TRANSFERPIPETA)</v>
          </cell>
          <cell r="C3162">
            <v>366000</v>
          </cell>
          <cell r="D3162">
            <v>16</v>
          </cell>
        </row>
        <row r="3163">
          <cell r="A3163" t="str">
            <v>04403797</v>
          </cell>
          <cell r="B3163" t="str">
            <v>PIPETA AUTOMATICA (TRANSFERPIPETA)</v>
          </cell>
          <cell r="C3163">
            <v>366000</v>
          </cell>
          <cell r="D3163">
            <v>16</v>
          </cell>
        </row>
        <row r="3164">
          <cell r="A3164" t="str">
            <v>04403800</v>
          </cell>
          <cell r="B3164" t="str">
            <v>PIPETA AUTOMATICA (TRANSFERPIPETA)</v>
          </cell>
          <cell r="C3164">
            <v>243653</v>
          </cell>
          <cell r="D3164">
            <v>16</v>
          </cell>
        </row>
        <row r="3165">
          <cell r="A3165" t="str">
            <v>04403801</v>
          </cell>
          <cell r="B3165" t="str">
            <v>PIPETA AUTOMATICA (TRANSFERPIPETA)</v>
          </cell>
          <cell r="C3165">
            <v>243653</v>
          </cell>
          <cell r="D3165">
            <v>16</v>
          </cell>
        </row>
        <row r="3166">
          <cell r="A3166" t="str">
            <v>04403802</v>
          </cell>
          <cell r="B3166" t="str">
            <v>PIPETA AUTOMATICA (TRANSFERPIPETA)</v>
          </cell>
          <cell r="C3166">
            <v>243653</v>
          </cell>
          <cell r="D3166">
            <v>16</v>
          </cell>
        </row>
        <row r="3167">
          <cell r="A3167" t="str">
            <v>04403803</v>
          </cell>
          <cell r="B3167" t="str">
            <v>PIPETA AUTOMATICA (TRANSFERPIPETA)</v>
          </cell>
          <cell r="C3167">
            <v>243653</v>
          </cell>
          <cell r="D3167">
            <v>16</v>
          </cell>
        </row>
        <row r="3168">
          <cell r="A3168" t="str">
            <v>04403804</v>
          </cell>
          <cell r="B3168" t="str">
            <v>PIPETA AUTOMATICA (TRANSFERPIPETA)</v>
          </cell>
          <cell r="C3168">
            <v>243653</v>
          </cell>
          <cell r="D3168">
            <v>16</v>
          </cell>
        </row>
        <row r="3169">
          <cell r="A3169" t="str">
            <v>04403805</v>
          </cell>
          <cell r="B3169" t="str">
            <v>PIPETA AUTOMATICA (TRANSFERPIPETA)</v>
          </cell>
          <cell r="C3169">
            <v>243653</v>
          </cell>
          <cell r="D3169">
            <v>16</v>
          </cell>
        </row>
        <row r="3170">
          <cell r="A3170" t="str">
            <v>04403806</v>
          </cell>
          <cell r="B3170" t="str">
            <v>PIPETA AUTOMATICA (TRANSFERPIPETA)</v>
          </cell>
          <cell r="C3170">
            <v>243653</v>
          </cell>
          <cell r="D3170">
            <v>16</v>
          </cell>
        </row>
        <row r="3171">
          <cell r="A3171" t="str">
            <v>04403807</v>
          </cell>
          <cell r="B3171" t="str">
            <v>PIPETA AUTOMATICA (TRANSFERPIPETA)</v>
          </cell>
          <cell r="C3171">
            <v>243653</v>
          </cell>
          <cell r="D3171">
            <v>16</v>
          </cell>
        </row>
        <row r="3172">
          <cell r="A3172" t="str">
            <v>04403808</v>
          </cell>
          <cell r="B3172" t="str">
            <v>PIPETA AUTOMATICA (TRANSFERPIPETA)</v>
          </cell>
          <cell r="C3172">
            <v>243653</v>
          </cell>
          <cell r="D3172">
            <v>16</v>
          </cell>
        </row>
        <row r="3173">
          <cell r="A3173" t="str">
            <v>04403809</v>
          </cell>
          <cell r="B3173" t="str">
            <v>PIPETA AUTOMATICA (TRANSFERPIPETA)</v>
          </cell>
          <cell r="C3173">
            <v>243653</v>
          </cell>
          <cell r="D3173">
            <v>16</v>
          </cell>
        </row>
        <row r="3174">
          <cell r="A3174" t="str">
            <v>04403815</v>
          </cell>
          <cell r="B3174" t="str">
            <v>PIPETA AUTOMATICA (TRANSFERPIPETA)</v>
          </cell>
          <cell r="C3174">
            <v>472388</v>
          </cell>
          <cell r="D3174">
            <v>16</v>
          </cell>
        </row>
        <row r="3175">
          <cell r="A3175" t="str">
            <v>04403815-02</v>
          </cell>
          <cell r="B3175" t="str">
            <v>PIPETA AUTOMATICA (TRANSFERPIPETA)</v>
          </cell>
          <cell r="C3175">
            <v>472388</v>
          </cell>
          <cell r="D3175">
            <v>16</v>
          </cell>
        </row>
        <row r="3176">
          <cell r="A3176" t="str">
            <v>04403816</v>
          </cell>
          <cell r="B3176" t="str">
            <v>PIPETA AUTOMATICA (TRANSFERPIPETA)</v>
          </cell>
          <cell r="C3176">
            <v>467415</v>
          </cell>
          <cell r="D3176">
            <v>16</v>
          </cell>
        </row>
        <row r="3177">
          <cell r="A3177" t="str">
            <v>04403817</v>
          </cell>
          <cell r="B3177" t="str">
            <v>PIPETA AUTOMATICA (TRANSFERPIPETA)</v>
          </cell>
          <cell r="C3177">
            <v>467415</v>
          </cell>
          <cell r="D3177">
            <v>16</v>
          </cell>
        </row>
        <row r="3178">
          <cell r="A3178" t="str">
            <v>04403818</v>
          </cell>
          <cell r="B3178" t="str">
            <v>PIPETA AUTOMATICA (TRANSFERPIPETA)</v>
          </cell>
          <cell r="C3178">
            <v>467415</v>
          </cell>
          <cell r="D3178">
            <v>16</v>
          </cell>
        </row>
        <row r="3179">
          <cell r="A3179" t="str">
            <v>04403819</v>
          </cell>
          <cell r="B3179" t="str">
            <v>PIPETA AUTOMATICA (TRANSFERPIPETA)</v>
          </cell>
          <cell r="C3179">
            <v>467415</v>
          </cell>
          <cell r="D3179">
            <v>16</v>
          </cell>
        </row>
        <row r="3180">
          <cell r="A3180" t="str">
            <v>04403819-02</v>
          </cell>
          <cell r="B3180" t="str">
            <v>PIPETA AUTOMATICA (TRANSFERPIPETA)</v>
          </cell>
          <cell r="C3180">
            <v>1462500</v>
          </cell>
          <cell r="D3180">
            <v>16</v>
          </cell>
        </row>
        <row r="3181">
          <cell r="A3181" t="str">
            <v>04403819-04</v>
          </cell>
          <cell r="B3181" t="str">
            <v>PIPETA ELECTRONICA (TRANSFERPIPETA)</v>
          </cell>
          <cell r="C3181">
            <v>1040700</v>
          </cell>
          <cell r="D3181">
            <v>16</v>
          </cell>
        </row>
        <row r="3182">
          <cell r="A3182" t="str">
            <v>04403820</v>
          </cell>
          <cell r="B3182" t="str">
            <v>PIPETAS PARA RECUENTO DE GLOBULOS</v>
          </cell>
          <cell r="C3182">
            <v>6300</v>
          </cell>
          <cell r="D3182">
            <v>16</v>
          </cell>
        </row>
        <row r="3183">
          <cell r="A3183" t="str">
            <v>04403830</v>
          </cell>
          <cell r="B3183" t="str">
            <v>PIPETAS PARA RECUENTO DE GLOBULOS</v>
          </cell>
          <cell r="C3183">
            <v>6300</v>
          </cell>
          <cell r="D3183">
            <v>16</v>
          </cell>
        </row>
        <row r="3184">
          <cell r="A3184" t="str">
            <v>04403850</v>
          </cell>
          <cell r="B3184" t="str">
            <v>PIPETAS HEMOGLOBINA CON TUBO Y</v>
          </cell>
          <cell r="C3184">
            <v>3300</v>
          </cell>
          <cell r="D3184">
            <v>16</v>
          </cell>
        </row>
        <row r="3185">
          <cell r="A3185" t="str">
            <v>04403880</v>
          </cell>
          <cell r="B3185" t="str">
            <v>PIPETA PASTEUR EN VIDRIO  REF  747720</v>
          </cell>
          <cell r="C3185">
            <v>90</v>
          </cell>
          <cell r="D3185">
            <v>16</v>
          </cell>
        </row>
        <row r="3186">
          <cell r="A3186" t="str">
            <v>04403886</v>
          </cell>
          <cell r="B3186" t="str">
            <v>PIPETA PASTEUR PLASTICA  REF 747760</v>
          </cell>
          <cell r="C3186">
            <v>54288</v>
          </cell>
          <cell r="D3186">
            <v>16</v>
          </cell>
        </row>
        <row r="3187">
          <cell r="A3187" t="str">
            <v>04403900</v>
          </cell>
          <cell r="B3187" t="str">
            <v>PIPETA SEROLOGICA DE 0.2 EN 11000</v>
          </cell>
          <cell r="C3187">
            <v>2730</v>
          </cell>
          <cell r="D3187">
            <v>16</v>
          </cell>
        </row>
        <row r="3188">
          <cell r="A3188" t="str">
            <v>04403920</v>
          </cell>
          <cell r="B3188" t="str">
            <v>PIPETA SEROLOGICA DE 0.1 EN 11000</v>
          </cell>
          <cell r="C3188">
            <v>2730</v>
          </cell>
          <cell r="D3188">
            <v>16</v>
          </cell>
        </row>
        <row r="3189">
          <cell r="A3189" t="str">
            <v>04403921</v>
          </cell>
          <cell r="B3189" t="str">
            <v>PIPETA SEROLOGICA DE 0.2 EN 1500</v>
          </cell>
          <cell r="C3189">
            <v>1000</v>
          </cell>
          <cell r="D3189">
            <v>16</v>
          </cell>
        </row>
        <row r="3190">
          <cell r="A3190" t="str">
            <v>04403922</v>
          </cell>
          <cell r="B3190" t="str">
            <v>PIPETA SEROLOGICA DE 1 cc 110 MARCA</v>
          </cell>
          <cell r="C3190">
            <v>1900</v>
          </cell>
          <cell r="D3190">
            <v>16</v>
          </cell>
        </row>
        <row r="3191">
          <cell r="A3191" t="str">
            <v>04403923</v>
          </cell>
          <cell r="B3191" t="str">
            <v>PIPETA SEROLOGICA DE 1 cc 1100</v>
          </cell>
          <cell r="C3191">
            <v>1900</v>
          </cell>
          <cell r="D3191">
            <v>16</v>
          </cell>
        </row>
        <row r="3192">
          <cell r="A3192" t="str">
            <v>04403924</v>
          </cell>
          <cell r="B3192" t="str">
            <v>PIPETA SEROLOGICA DE 2 cc 110</v>
          </cell>
          <cell r="C3192">
            <v>1900</v>
          </cell>
          <cell r="D3192">
            <v>16</v>
          </cell>
        </row>
        <row r="3193">
          <cell r="A3193" t="str">
            <v>04403925</v>
          </cell>
          <cell r="B3193" t="str">
            <v>PIPETA SEROLOGICA DE 2 cc 1100 MARCA</v>
          </cell>
          <cell r="C3193">
            <v>1900</v>
          </cell>
          <cell r="D3193">
            <v>16</v>
          </cell>
        </row>
        <row r="3194">
          <cell r="A3194" t="str">
            <v>04403926</v>
          </cell>
          <cell r="B3194" t="str">
            <v>PIPETA SEROLOGICA DE 5 cc 110 MARCA</v>
          </cell>
          <cell r="C3194">
            <v>2200</v>
          </cell>
          <cell r="D3194">
            <v>16</v>
          </cell>
        </row>
        <row r="3195">
          <cell r="A3195" t="str">
            <v>04403927</v>
          </cell>
          <cell r="B3195" t="str">
            <v>PIPETA SEROLOGICA DE 10 cc 110</v>
          </cell>
          <cell r="C3195">
            <v>2300</v>
          </cell>
          <cell r="D3195">
            <v>16</v>
          </cell>
        </row>
        <row r="3196">
          <cell r="A3196" t="str">
            <v>04403927-02</v>
          </cell>
          <cell r="B3196" t="str">
            <v>PIPETA SEROLOGICA DE 10 cc.  110</v>
          </cell>
          <cell r="C3196">
            <v>1000</v>
          </cell>
          <cell r="D3196">
            <v>16</v>
          </cell>
        </row>
        <row r="3197">
          <cell r="A3197" t="str">
            <v>04403928</v>
          </cell>
          <cell r="B3197" t="str">
            <v>PIPETA SEROLOGICA DE 25 cc 110</v>
          </cell>
          <cell r="C3197">
            <v>4910</v>
          </cell>
          <cell r="D3197">
            <v>16</v>
          </cell>
        </row>
        <row r="3198">
          <cell r="A3198" t="str">
            <v>04403945</v>
          </cell>
          <cell r="C3198">
            <v>0</v>
          </cell>
        </row>
        <row r="3199">
          <cell r="A3199" t="str">
            <v>04404050</v>
          </cell>
          <cell r="B3199" t="str">
            <v>PIPETAS SEROLOGICAS DE WESTERGREEM</v>
          </cell>
          <cell r="C3199">
            <v>1220</v>
          </cell>
          <cell r="D3199">
            <v>16</v>
          </cell>
        </row>
        <row r="3200">
          <cell r="A3200" t="str">
            <v>04404160</v>
          </cell>
          <cell r="B3200" t="str">
            <v>PROBETA PARA URODENSIMETRO</v>
          </cell>
          <cell r="C3200">
            <v>2000</v>
          </cell>
          <cell r="D3200">
            <v>16</v>
          </cell>
        </row>
        <row r="3201">
          <cell r="A3201" t="str">
            <v>04404200</v>
          </cell>
          <cell r="B3201" t="str">
            <v>PUNTAS PLASTICAS AMARILLAS CJ X 1000 UN MARCA BRAND</v>
          </cell>
          <cell r="C3201">
            <v>42000</v>
          </cell>
          <cell r="D3201">
            <v>16</v>
          </cell>
        </row>
        <row r="3202">
          <cell r="A3202" t="str">
            <v>04404201</v>
          </cell>
          <cell r="B3202" t="str">
            <v>PUNTAS PLASTICAS AZULES CJ X 1000 UN MARCA BRAND</v>
          </cell>
          <cell r="C3202">
            <v>46800</v>
          </cell>
          <cell r="D3202">
            <v>16</v>
          </cell>
        </row>
        <row r="3203">
          <cell r="A3203" t="str">
            <v>04404204</v>
          </cell>
          <cell r="B3203" t="str">
            <v>PUNTAS PLASTICAS TRANSPARENTES CJ X 2000 UN MARCA BRAND</v>
          </cell>
          <cell r="C3203">
            <v>224400</v>
          </cell>
          <cell r="D3203">
            <v>16</v>
          </cell>
        </row>
        <row r="3204">
          <cell r="A3204" t="str">
            <v>04404350</v>
          </cell>
          <cell r="B3204" t="str">
            <v>RELOJ PARA LABORATORIO REF 1241650</v>
          </cell>
          <cell r="C3204">
            <v>12500</v>
          </cell>
          <cell r="D3204">
            <v>16</v>
          </cell>
        </row>
        <row r="3205">
          <cell r="A3205" t="str">
            <v>04404352</v>
          </cell>
          <cell r="B3205" t="str">
            <v>RELOJ PARA LABORATORIO DIGITAL.</v>
          </cell>
          <cell r="C3205">
            <v>47000</v>
          </cell>
          <cell r="D3205">
            <v>16</v>
          </cell>
        </row>
        <row r="3206">
          <cell r="A3206" t="str">
            <v>04404610</v>
          </cell>
          <cell r="B3206" t="str">
            <v>SOPORTE ORGANIZADOR  REF  30900</v>
          </cell>
          <cell r="C3206">
            <v>113490</v>
          </cell>
          <cell r="D3206">
            <v>16</v>
          </cell>
        </row>
        <row r="3207">
          <cell r="A3207" t="str">
            <v>04404612</v>
          </cell>
          <cell r="B3207" t="str">
            <v>SOPORTE TIPO CARRUSEL</v>
          </cell>
          <cell r="C3207">
            <v>256000</v>
          </cell>
          <cell r="D3207">
            <v>16</v>
          </cell>
        </row>
        <row r="3208">
          <cell r="A3208" t="str">
            <v>04404750</v>
          </cell>
          <cell r="B3208" t="str">
            <v>TABLA PARA LECTURA DE HEMATOCRITOS.</v>
          </cell>
          <cell r="C3208">
            <v>4000</v>
          </cell>
          <cell r="D3208">
            <v>16</v>
          </cell>
        </row>
        <row r="3209">
          <cell r="A3209" t="str">
            <v>04404830</v>
          </cell>
          <cell r="B3209" t="str">
            <v>TERMOMETRO AMBIENTAL  BASE DE MADERA</v>
          </cell>
          <cell r="C3209">
            <v>4200</v>
          </cell>
          <cell r="D3209">
            <v>16</v>
          </cell>
        </row>
        <row r="3210">
          <cell r="A3210" t="str">
            <v>04404832</v>
          </cell>
          <cell r="B3210" t="str">
            <v>TERMOMETRO AMBIENTAL BASE DE MADERA</v>
          </cell>
          <cell r="C3210">
            <v>14500</v>
          </cell>
          <cell r="D3210">
            <v>16</v>
          </cell>
        </row>
        <row r="3211">
          <cell r="A3211" t="str">
            <v>04404834</v>
          </cell>
          <cell r="B3211" t="str">
            <v>TERMOMETRO ELECT/DIG (P/NEVERA,REFRIG,ETC) ALL FRANCE</v>
          </cell>
          <cell r="C3211">
            <v>70000</v>
          </cell>
          <cell r="D3211" t="str">
            <v>16</v>
          </cell>
        </row>
        <row r="3212">
          <cell r="A3212" t="str">
            <v>04404836</v>
          </cell>
          <cell r="B3212" t="str">
            <v>TERMOMETRO ELECTRONICO DIGITAL MULTI</v>
          </cell>
          <cell r="C3212">
            <v>49000</v>
          </cell>
          <cell r="D3212">
            <v>16</v>
          </cell>
        </row>
        <row r="3213">
          <cell r="A3213" t="str">
            <v>04404840</v>
          </cell>
          <cell r="B3213" t="str">
            <v>TERMOMETRO ELECTRONICO DIGITAL MAXI T</v>
          </cell>
          <cell r="C3213">
            <v>57700</v>
          </cell>
          <cell r="D3213">
            <v>16</v>
          </cell>
        </row>
        <row r="3214">
          <cell r="A3214" t="str">
            <v>04404845</v>
          </cell>
          <cell r="B3214" t="str">
            <v>TERMOMETRO DE MAXIMA Y MINIMA DE</v>
          </cell>
          <cell r="C3214">
            <v>17000</v>
          </cell>
          <cell r="D3214">
            <v>16</v>
          </cell>
        </row>
        <row r="3215">
          <cell r="A3215" t="str">
            <v>04404855</v>
          </cell>
          <cell r="B3215" t="str">
            <v>TERMOMETRO QUIMICO PARA LABORATORIO</v>
          </cell>
          <cell r="C3215">
            <v>17000</v>
          </cell>
          <cell r="D3215">
            <v>16</v>
          </cell>
        </row>
        <row r="3216">
          <cell r="A3216" t="str">
            <v>04404857</v>
          </cell>
          <cell r="B3216" t="str">
            <v>TERMOMETRO QUIMICO PARA LABORATORIO</v>
          </cell>
          <cell r="C3216">
            <v>17000</v>
          </cell>
          <cell r="D3216">
            <v>16</v>
          </cell>
        </row>
        <row r="3217">
          <cell r="A3217" t="str">
            <v>04404859</v>
          </cell>
          <cell r="B3217" t="str">
            <v>TERMOMETRO QUIMICO PARA LABORATORIO</v>
          </cell>
          <cell r="C3217">
            <v>18000</v>
          </cell>
          <cell r="D3217">
            <v>16</v>
          </cell>
        </row>
        <row r="3218">
          <cell r="A3218" t="str">
            <v>04404861</v>
          </cell>
          <cell r="B3218" t="str">
            <v>TERMOMETRO QUIMICO PARA LABORATORIO</v>
          </cell>
          <cell r="C3218">
            <v>19400</v>
          </cell>
          <cell r="D3218">
            <v>16</v>
          </cell>
        </row>
        <row r="3219">
          <cell r="A3219" t="str">
            <v>04404863</v>
          </cell>
          <cell r="B3219" t="str">
            <v>TERMOMETRO QUIMICO PARA LABORATORIO</v>
          </cell>
          <cell r="C3219">
            <v>21000</v>
          </cell>
          <cell r="D3219">
            <v>16</v>
          </cell>
        </row>
        <row r="3220">
          <cell r="A3220" t="str">
            <v>04404864</v>
          </cell>
          <cell r="B3220" t="str">
            <v>TERMOMETRO QUIMICO PARA LABORATORIO</v>
          </cell>
          <cell r="C3220">
            <v>24000</v>
          </cell>
          <cell r="D3220">
            <v>16</v>
          </cell>
        </row>
        <row r="3221">
          <cell r="A3221" t="str">
            <v>04404866</v>
          </cell>
          <cell r="B3221" t="str">
            <v>TERMOMETRO QUIMICO PARA LABORATORIO</v>
          </cell>
          <cell r="C3221">
            <v>28000</v>
          </cell>
          <cell r="D3221">
            <v>16</v>
          </cell>
        </row>
        <row r="3222">
          <cell r="A3222" t="str">
            <v>04405175</v>
          </cell>
          <cell r="B3222" t="str">
            <v>TUBO DE ENSAYO DE VIDRIO CORRIENTE</v>
          </cell>
          <cell r="C3222">
            <v>20200</v>
          </cell>
          <cell r="D3222">
            <v>16</v>
          </cell>
        </row>
        <row r="3223">
          <cell r="A3223" t="str">
            <v>04405177</v>
          </cell>
          <cell r="B3223" t="str">
            <v>TUBO DE ENSAYO DE VIDRIO CORRIENTE</v>
          </cell>
          <cell r="C3223">
            <v>21500</v>
          </cell>
          <cell r="D3223">
            <v>16</v>
          </cell>
        </row>
        <row r="3224">
          <cell r="A3224" t="str">
            <v>04405179</v>
          </cell>
          <cell r="B3224" t="str">
            <v>TUBO DE ENSAYO DE VIDRIO CORRIENTE</v>
          </cell>
          <cell r="C3224">
            <v>22800</v>
          </cell>
          <cell r="D3224">
            <v>16</v>
          </cell>
        </row>
        <row r="3225">
          <cell r="A3225" t="str">
            <v>04405181</v>
          </cell>
          <cell r="B3225" t="str">
            <v>TUBO DE ENSAYO DE VIDRIO CORRIENTE</v>
          </cell>
          <cell r="C3225">
            <v>26600</v>
          </cell>
          <cell r="D3225">
            <v>16</v>
          </cell>
        </row>
        <row r="3226">
          <cell r="A3226" t="str">
            <v>04405183</v>
          </cell>
          <cell r="B3226" t="str">
            <v>TUBO DE ENSAYO DE VIDRIO CORRIENTE</v>
          </cell>
          <cell r="C3226">
            <v>40500</v>
          </cell>
          <cell r="D3226">
            <v>16</v>
          </cell>
        </row>
        <row r="3227">
          <cell r="A3227" t="str">
            <v>04405185</v>
          </cell>
          <cell r="B3227" t="str">
            <v>TUBO DE ENSAYO DE VIDRIO CORRIENTE</v>
          </cell>
          <cell r="C3227">
            <v>49300</v>
          </cell>
          <cell r="D3227">
            <v>16</v>
          </cell>
        </row>
        <row r="3228">
          <cell r="A3228" t="str">
            <v>04405191</v>
          </cell>
          <cell r="B3228" t="str">
            <v>TUBO DE ENSAYO DE VIDRIO FLAMEABLE</v>
          </cell>
          <cell r="C3228">
            <v>48000</v>
          </cell>
          <cell r="D3228">
            <v>16</v>
          </cell>
        </row>
        <row r="3229">
          <cell r="A3229" t="str">
            <v>04405193</v>
          </cell>
          <cell r="B3229" t="str">
            <v>TUBO DE ENSAYO DE VIDRIO FLAMEABLE</v>
          </cell>
          <cell r="C3229">
            <v>49400</v>
          </cell>
          <cell r="D3229">
            <v>16</v>
          </cell>
        </row>
        <row r="3230">
          <cell r="A3230" t="str">
            <v>04405195</v>
          </cell>
          <cell r="B3230" t="str">
            <v>TUBO DE ENSAYO DE VIDRIO FLAMEABLE</v>
          </cell>
          <cell r="C3230">
            <v>45600</v>
          </cell>
          <cell r="D3230">
            <v>16</v>
          </cell>
        </row>
        <row r="3231">
          <cell r="A3231" t="str">
            <v>04405197</v>
          </cell>
          <cell r="B3231" t="str">
            <v>TUBO DE ENSAYO DE VIDRIO FLAMEABLE</v>
          </cell>
          <cell r="C3231">
            <v>49400</v>
          </cell>
          <cell r="D3231">
            <v>16</v>
          </cell>
        </row>
        <row r="3232">
          <cell r="A3232" t="str">
            <v>04405199</v>
          </cell>
          <cell r="B3232" t="str">
            <v>TUBO DE ENSAYO DE VIDRIO FLAMEABLE</v>
          </cell>
          <cell r="C3232">
            <v>60800</v>
          </cell>
          <cell r="D3232">
            <v>16</v>
          </cell>
        </row>
        <row r="3233">
          <cell r="A3233" t="str">
            <v>04405201</v>
          </cell>
          <cell r="B3233" t="str">
            <v>TUBO DE ENSAYO DE VIDRIO FLAMEABLE</v>
          </cell>
          <cell r="C3233">
            <v>98700</v>
          </cell>
          <cell r="D3233">
            <v>16</v>
          </cell>
        </row>
        <row r="3234">
          <cell r="A3234" t="str">
            <v>04405203</v>
          </cell>
          <cell r="B3234" t="str">
            <v>TUBO DE ENSAYO DE VIDRIO FLAMEABLE</v>
          </cell>
          <cell r="C3234">
            <v>111300</v>
          </cell>
          <cell r="D3234">
            <v>16</v>
          </cell>
        </row>
        <row r="3235">
          <cell r="A3235" t="str">
            <v>04405260</v>
          </cell>
          <cell r="B3235" t="str">
            <v>TUBO DE ENSAYO PARA CULTIVO TAPA ROSCA</v>
          </cell>
          <cell r="C3235">
            <v>0</v>
          </cell>
          <cell r="D3235">
            <v>16</v>
          </cell>
        </row>
        <row r="3236">
          <cell r="A3236" t="str">
            <v>04405270</v>
          </cell>
          <cell r="B3236" t="str">
            <v>TUBO DE ENSAYO PARA CULTIVO TAPA ROSCA</v>
          </cell>
          <cell r="C3236">
            <v>0</v>
          </cell>
          <cell r="D3236">
            <v>16</v>
          </cell>
        </row>
        <row r="3237">
          <cell r="A3237" t="str">
            <v>04405280</v>
          </cell>
          <cell r="B3237" t="str">
            <v>TUBO DE ENSAYO PARA CULTIVO TAPA ROSCA</v>
          </cell>
          <cell r="C3237">
            <v>0</v>
          </cell>
          <cell r="D3237">
            <v>16</v>
          </cell>
        </row>
        <row r="3238">
          <cell r="A3238" t="str">
            <v>04405330</v>
          </cell>
          <cell r="B3238" t="str">
            <v>TUBO HEMATOCRITO DE WINTROBE MARCA</v>
          </cell>
          <cell r="C3238">
            <v>2130</v>
          </cell>
          <cell r="D3238">
            <v>16</v>
          </cell>
        </row>
        <row r="3239">
          <cell r="A3239" t="str">
            <v>04405376</v>
          </cell>
          <cell r="B3239" t="str">
            <v>TUBOS MICROHEMATOCRITO CON HEPARINA</v>
          </cell>
          <cell r="C3239">
            <v>4200</v>
          </cell>
          <cell r="D3239">
            <v>16</v>
          </cell>
        </row>
        <row r="3240">
          <cell r="A3240" t="str">
            <v>04405377</v>
          </cell>
          <cell r="B3240" t="str">
            <v>TUBOS MICRO-HEMATOCRITOS SIN HEPARINA</v>
          </cell>
          <cell r="C3240">
            <v>4000</v>
          </cell>
          <cell r="D3240">
            <v>16</v>
          </cell>
        </row>
        <row r="3241">
          <cell r="A3241" t="str">
            <v>04405383</v>
          </cell>
          <cell r="B3241" t="str">
            <v>TUBOS MICROHEMATOCRITO SIN HEPARINA</v>
          </cell>
          <cell r="C3241">
            <v>3400</v>
          </cell>
          <cell r="D3241">
            <v>16</v>
          </cell>
        </row>
        <row r="3242">
          <cell r="A3242" t="str">
            <v>04405384</v>
          </cell>
          <cell r="B3242" t="str">
            <v>TUBOS MICROHEMATOCRITO CON HEPARINA</v>
          </cell>
          <cell r="C3242">
            <v>3600</v>
          </cell>
          <cell r="D3242">
            <v>16</v>
          </cell>
        </row>
        <row r="3243">
          <cell r="A3243" t="str">
            <v>04405400</v>
          </cell>
          <cell r="B3243" t="str">
            <v>TUBOS MICRO-HEMATOCRITOS SIN HEPARINA</v>
          </cell>
          <cell r="C3243">
            <v>30000</v>
          </cell>
          <cell r="D3243">
            <v>16</v>
          </cell>
        </row>
        <row r="3244">
          <cell r="A3244" t="str">
            <v>04405402</v>
          </cell>
          <cell r="B3244" t="str">
            <v>TUBOS MICRO-HEMATOCRITOS CON HEPARINA</v>
          </cell>
          <cell r="C3244">
            <v>34500</v>
          </cell>
          <cell r="D3244">
            <v>16</v>
          </cell>
        </row>
        <row r="3245">
          <cell r="A3245" t="str">
            <v>04405460</v>
          </cell>
          <cell r="B3245" t="str">
            <v>TUBOS AL VACIO TAPON ROJO REF 6381</v>
          </cell>
          <cell r="C3245">
            <v>310</v>
          </cell>
          <cell r="D3245">
            <v>16</v>
          </cell>
        </row>
        <row r="3246">
          <cell r="A3246" t="str">
            <v>04405461</v>
          </cell>
          <cell r="B3246" t="str">
            <v>TUBOS AL VACIO TAPON ROJO REF 6434</v>
          </cell>
          <cell r="C3246">
            <v>310</v>
          </cell>
          <cell r="D3246">
            <v>16</v>
          </cell>
        </row>
        <row r="3247">
          <cell r="A3247" t="str">
            <v>04405462</v>
          </cell>
          <cell r="B3247" t="str">
            <v>TUBOS AL VACIO TAPON ROJO CAJA X 100 UN MARCA NIPRO</v>
          </cell>
          <cell r="C3247">
            <v>30000</v>
          </cell>
          <cell r="D3247">
            <v>16</v>
          </cell>
        </row>
        <row r="3248">
          <cell r="A3248" t="str">
            <v>04405464</v>
          </cell>
          <cell r="B3248" t="str">
            <v>TUBOS AL VACIO TAPON ROJO REF 6430</v>
          </cell>
          <cell r="C3248">
            <v>405</v>
          </cell>
          <cell r="D3248">
            <v>16</v>
          </cell>
        </row>
        <row r="3249">
          <cell r="A3249" t="str">
            <v>04405466</v>
          </cell>
          <cell r="B3249" t="str">
            <v>TUBOS AL VACIO TAPON LILA PEDIATRICO CAJA X 100 UN NIPRO</v>
          </cell>
          <cell r="C3249">
            <v>30000</v>
          </cell>
          <cell r="D3249" t="str">
            <v>No</v>
          </cell>
        </row>
        <row r="3250">
          <cell r="A3250" t="str">
            <v>04405467</v>
          </cell>
          <cell r="B3250" t="str">
            <v>TUBO AL VACIO TAPON LILA 4 ML CAJA X 100 UN "NIPRO"</v>
          </cell>
          <cell r="C3250">
            <v>30000</v>
          </cell>
          <cell r="D3250" t="str">
            <v>No</v>
          </cell>
        </row>
        <row r="3251">
          <cell r="A3251" t="str">
            <v>04405469</v>
          </cell>
          <cell r="B3251" t="str">
            <v>TUBOS AL VACIO TAPON AZUL 4.5 ML CAJA X 100 UN "NIPRO"</v>
          </cell>
          <cell r="C3251">
            <v>30000</v>
          </cell>
          <cell r="D3251" t="str">
            <v>No</v>
          </cell>
        </row>
        <row r="3252">
          <cell r="A3252" t="str">
            <v>04405470</v>
          </cell>
          <cell r="B3252" t="str">
            <v>TUBO AL VACIO TAPON AZUL REF 6393</v>
          </cell>
          <cell r="C3252">
            <v>329</v>
          </cell>
          <cell r="D3252" t="str">
            <v>No</v>
          </cell>
        </row>
        <row r="3253">
          <cell r="A3253" t="str">
            <v>04405472</v>
          </cell>
          <cell r="B3253" t="str">
            <v>TUBO AL VACIO TAPON AZUL REF 6415</v>
          </cell>
          <cell r="C3253">
            <v>336</v>
          </cell>
          <cell r="D3253" t="str">
            <v>No</v>
          </cell>
        </row>
        <row r="3254">
          <cell r="A3254" t="str">
            <v>04405473</v>
          </cell>
          <cell r="B3254" t="str">
            <v>TUBO AL VACIO TAPON AMARILLO  REF 7983</v>
          </cell>
          <cell r="C3254">
            <v>396</v>
          </cell>
          <cell r="D3254" t="str">
            <v>No</v>
          </cell>
        </row>
        <row r="3255">
          <cell r="A3255" t="str">
            <v>04405474</v>
          </cell>
          <cell r="B3255" t="str">
            <v>TUBO AL VACIO TAPON AMARILLO  REF 7986</v>
          </cell>
          <cell r="C3255">
            <v>396</v>
          </cell>
          <cell r="D3255" t="str">
            <v>No</v>
          </cell>
        </row>
        <row r="3256">
          <cell r="A3256" t="str">
            <v>04405475</v>
          </cell>
          <cell r="B3256" t="str">
            <v>TUBOS AL VACIO TAPON GRIS  REF 6470</v>
          </cell>
          <cell r="C3256">
            <v>383</v>
          </cell>
          <cell r="D3256" t="str">
            <v>No</v>
          </cell>
        </row>
        <row r="3257">
          <cell r="A3257" t="str">
            <v>04405476</v>
          </cell>
          <cell r="B3257" t="str">
            <v>TUBO AL VACIO TAPON VERDE   REF 6481</v>
          </cell>
          <cell r="C3257">
            <v>392</v>
          </cell>
          <cell r="D3257" t="str">
            <v>No</v>
          </cell>
        </row>
        <row r="3258">
          <cell r="A3258" t="str">
            <v>04405478</v>
          </cell>
          <cell r="B3258" t="str">
            <v>TUBO AL VACIO TAPON VERDE   REF 6480</v>
          </cell>
          <cell r="C3258">
            <v>405</v>
          </cell>
          <cell r="D3258" t="str">
            <v>No</v>
          </cell>
        </row>
        <row r="3259">
          <cell r="A3259" t="str">
            <v>04405486</v>
          </cell>
          <cell r="B3259" t="str">
            <v>TUBO AL VACIO  REF. 367844</v>
          </cell>
          <cell r="C3259">
            <v>303</v>
          </cell>
          <cell r="D3259" t="str">
            <v>No</v>
          </cell>
        </row>
        <row r="3260">
          <cell r="A3260" t="str">
            <v>04405500</v>
          </cell>
          <cell r="B3260" t="str">
            <v>TUBO DE VIDRIO PARA CENTRIFUGA GRADUADO</v>
          </cell>
          <cell r="C3260">
            <v>4100</v>
          </cell>
          <cell r="D3260">
            <v>16</v>
          </cell>
        </row>
        <row r="3261">
          <cell r="A3261" t="str">
            <v>04405505</v>
          </cell>
          <cell r="B3261" t="str">
            <v>TUBO DE VIDRIO PARA CENTRIFUGA SIN</v>
          </cell>
          <cell r="C3261">
            <v>840</v>
          </cell>
          <cell r="D3261">
            <v>16</v>
          </cell>
        </row>
        <row r="3262">
          <cell r="A3262" t="str">
            <v>04405570</v>
          </cell>
          <cell r="B3262" t="str">
            <v>TUBO PARA GLUCOSA FOLIN-WU MARCA</v>
          </cell>
          <cell r="C3262">
            <v>600</v>
          </cell>
          <cell r="D3262">
            <v>16</v>
          </cell>
        </row>
        <row r="3263">
          <cell r="A3263" t="str">
            <v>04410000</v>
          </cell>
          <cell r="B3263" t="str">
            <v>A R T I C U L O S   PARA  L E C H E</v>
          </cell>
          <cell r="C3263">
            <v>0</v>
          </cell>
          <cell r="D3263" t="str">
            <v>No</v>
          </cell>
        </row>
        <row r="3264">
          <cell r="A3264" t="str">
            <v>04410020</v>
          </cell>
          <cell r="B3264" t="str">
            <v>BUTIROMETRO PARA LECHE DE  0- 8% Y 65§C</v>
          </cell>
          <cell r="C3264">
            <v>38724</v>
          </cell>
          <cell r="D3264">
            <v>16</v>
          </cell>
        </row>
        <row r="3265">
          <cell r="A3265" t="str">
            <v>04410022</v>
          </cell>
          <cell r="B3265" t="str">
            <v>BUTIROMETRO PARA CREMA (NATA) SEGUN</v>
          </cell>
          <cell r="C3265">
            <v>51372</v>
          </cell>
          <cell r="D3265">
            <v>16</v>
          </cell>
        </row>
        <row r="3266">
          <cell r="A3266" t="str">
            <v>04410050</v>
          </cell>
          <cell r="B3266" t="str">
            <v>PIPETAS PARA LECHE DE 11 ML. 20§C</v>
          </cell>
          <cell r="C3266">
            <v>17735</v>
          </cell>
          <cell r="D3266">
            <v>16</v>
          </cell>
        </row>
        <row r="3267">
          <cell r="A3267" t="str">
            <v>04410080</v>
          </cell>
          <cell r="B3267" t="str">
            <v>TAPON DE CAUCHO DOBLE CONICO DE</v>
          </cell>
          <cell r="C3267">
            <v>8206</v>
          </cell>
          <cell r="D3267">
            <v>16</v>
          </cell>
        </row>
        <row r="3268">
          <cell r="A3268" t="str">
            <v>05010102</v>
          </cell>
          <cell r="B3268" t="str">
            <v>MULTISTIX 10 S.G. REF 2300-A</v>
          </cell>
          <cell r="C3268">
            <v>74970</v>
          </cell>
          <cell r="D3268" t="str">
            <v>No</v>
          </cell>
        </row>
        <row r="3269">
          <cell r="A3269" t="str">
            <v>05010104</v>
          </cell>
          <cell r="B3269" t="str">
            <v>CHECK-STIX COMBO PAK REF 1364</v>
          </cell>
          <cell r="C3269">
            <v>288000</v>
          </cell>
          <cell r="D3269" t="str">
            <v>No</v>
          </cell>
        </row>
        <row r="3270">
          <cell r="A3270" t="str">
            <v>05010106</v>
          </cell>
          <cell r="B3270" t="str">
            <v>HEMATEST REF 2427 FCO X 100 TAB MARCA BAYER</v>
          </cell>
          <cell r="C3270">
            <v>218625</v>
          </cell>
          <cell r="D3270" t="str">
            <v>No</v>
          </cell>
        </row>
        <row r="3271">
          <cell r="A3271" t="str">
            <v>05010108</v>
          </cell>
          <cell r="B3271" t="str">
            <v>ICTOTEST  REF 2591</v>
          </cell>
          <cell r="C3271">
            <v>236000</v>
          </cell>
          <cell r="D3271" t="str">
            <v>No</v>
          </cell>
        </row>
        <row r="3272">
          <cell r="A3272" t="str">
            <v>05010112</v>
          </cell>
          <cell r="B3272" t="str">
            <v>MICROALBUMINURIA-CLINITEK 50</v>
          </cell>
          <cell r="C3272">
            <v>86400</v>
          </cell>
          <cell r="D3272" t="str">
            <v>No</v>
          </cell>
        </row>
        <row r="3273">
          <cell r="A3273" t="str">
            <v>05010114</v>
          </cell>
          <cell r="B3273" t="str">
            <v>REAGENT PAK 10 WAY -REF 5017</v>
          </cell>
          <cell r="C3273">
            <v>640000</v>
          </cell>
          <cell r="D3273" t="str">
            <v>No</v>
          </cell>
        </row>
        <row r="3274">
          <cell r="A3274" t="str">
            <v>05010116</v>
          </cell>
          <cell r="B3274" t="str">
            <v>CALIBRATION KIT -REF 5018A</v>
          </cell>
          <cell r="C3274">
            <v>440000</v>
          </cell>
          <cell r="D3274" t="str">
            <v>No</v>
          </cell>
        </row>
        <row r="3275">
          <cell r="A3275" t="str">
            <v>05010118</v>
          </cell>
          <cell r="B3275" t="str">
            <v>CONTROL POSITIVO PARA CLINITEK ATLAS</v>
          </cell>
          <cell r="C3275">
            <v>200000</v>
          </cell>
          <cell r="D3275">
            <v>16</v>
          </cell>
        </row>
        <row r="3276">
          <cell r="A3276" t="str">
            <v>05010120</v>
          </cell>
          <cell r="B3276" t="str">
            <v>CONTROL NEGATIVO PARA CLINITEK ATLAS</v>
          </cell>
          <cell r="C3276">
            <v>200000</v>
          </cell>
          <cell r="D3276">
            <v>16</v>
          </cell>
        </row>
        <row r="3277">
          <cell r="A3277" t="str">
            <v>05010122</v>
          </cell>
          <cell r="B3277" t="str">
            <v>RINSE ADDITIVE -REF 5007A</v>
          </cell>
          <cell r="C3277">
            <v>360000</v>
          </cell>
          <cell r="D3277">
            <v>16</v>
          </cell>
        </row>
        <row r="3278">
          <cell r="A3278" t="str">
            <v>05010151</v>
          </cell>
          <cell r="B3278" t="str">
            <v>CLINITEK STATUS</v>
          </cell>
          <cell r="C3278">
            <v>3705000</v>
          </cell>
          <cell r="D3278">
            <v>16</v>
          </cell>
        </row>
        <row r="3279">
          <cell r="A3279" t="str">
            <v>05010154</v>
          </cell>
          <cell r="B3279" t="str">
            <v>CLINITEK 500 -REF 6470</v>
          </cell>
          <cell r="C3279">
            <v>16055000</v>
          </cell>
          <cell r="D3279">
            <v>16</v>
          </cell>
        </row>
        <row r="3280">
          <cell r="A3280" t="str">
            <v>05010156</v>
          </cell>
          <cell r="B3280" t="str">
            <v>CLINITEK ATLAS -REF 5001-A</v>
          </cell>
          <cell r="C3280">
            <v>83300000</v>
          </cell>
          <cell r="D3280">
            <v>16</v>
          </cell>
        </row>
        <row r="3281">
          <cell r="A3281" t="str">
            <v>05010200</v>
          </cell>
          <cell r="B3281" t="str">
            <v>CONSUMIBLES PARA EQUIPOS DE</v>
          </cell>
          <cell r="C3281">
            <v>0</v>
          </cell>
          <cell r="D3281">
            <v>16</v>
          </cell>
        </row>
        <row r="3282">
          <cell r="A3282" t="str">
            <v>05010202</v>
          </cell>
          <cell r="B3282" t="str">
            <v>PAPEL PARA CLINITEK  50 -100 y 500</v>
          </cell>
          <cell r="C3282">
            <v>93000</v>
          </cell>
          <cell r="D3282">
            <v>16</v>
          </cell>
        </row>
        <row r="3283">
          <cell r="A3283" t="str">
            <v>05010206</v>
          </cell>
          <cell r="B3283" t="str">
            <v>PAPEL PARA CLINITEK 200+PLUS REF 4398</v>
          </cell>
          <cell r="C3283">
            <v>213900</v>
          </cell>
          <cell r="D3283">
            <v>16</v>
          </cell>
        </row>
        <row r="3284">
          <cell r="A3284" t="str">
            <v>05010208</v>
          </cell>
          <cell r="B3284" t="str">
            <v>URINE TEK TUBES -REF 4204</v>
          </cell>
          <cell r="C3284">
            <v>446400</v>
          </cell>
          <cell r="D3284">
            <v>16</v>
          </cell>
        </row>
        <row r="3285">
          <cell r="A3285" t="str">
            <v>05010252</v>
          </cell>
          <cell r="B3285" t="str">
            <v>BAY  LAB  H C G - PRUEBA DE EMBARAZO</v>
          </cell>
          <cell r="C3285">
            <v>69600</v>
          </cell>
          <cell r="D3285" t="str">
            <v>No</v>
          </cell>
        </row>
        <row r="3286">
          <cell r="A3286" t="str">
            <v>05010300</v>
          </cell>
          <cell r="B3286" t="str">
            <v>TIRAS Y TABLETAS REACTIVAS</v>
          </cell>
          <cell r="C3286">
            <v>0</v>
          </cell>
          <cell r="D3286">
            <v>16</v>
          </cell>
        </row>
        <row r="3287">
          <cell r="A3287" t="str">
            <v>05010304</v>
          </cell>
          <cell r="B3287" t="str">
            <v>GLUCOSTIX REF 80642625</v>
          </cell>
          <cell r="C3287">
            <v>39000</v>
          </cell>
          <cell r="D3287" t="str">
            <v>No</v>
          </cell>
        </row>
        <row r="3288">
          <cell r="A3288" t="str">
            <v>05010308</v>
          </cell>
          <cell r="B3288" t="str">
            <v>DIASTIX REF 80642806</v>
          </cell>
          <cell r="C3288">
            <v>31000</v>
          </cell>
          <cell r="D3288" t="str">
            <v>No</v>
          </cell>
        </row>
        <row r="3289">
          <cell r="A3289" t="str">
            <v>05010310</v>
          </cell>
          <cell r="B3289" t="str">
            <v>KETODIASTIX REF 80642883</v>
          </cell>
          <cell r="C3289">
            <v>33000</v>
          </cell>
          <cell r="D3289" t="str">
            <v>No</v>
          </cell>
        </row>
        <row r="3290">
          <cell r="A3290" t="str">
            <v>05010312</v>
          </cell>
          <cell r="B3290" t="str">
            <v>CLINITEST 24 REF 2157 CAJA X 24 TABLETAS MARCA BAYER</v>
          </cell>
          <cell r="C3290">
            <v>56000</v>
          </cell>
          <cell r="D3290" t="str">
            <v>No</v>
          </cell>
        </row>
        <row r="3291">
          <cell r="A3291" t="str">
            <v>05010314</v>
          </cell>
          <cell r="B3291" t="str">
            <v>CLINITEST 500 REF 2158</v>
          </cell>
          <cell r="C3291">
            <v>413600</v>
          </cell>
          <cell r="D3291" t="str">
            <v>No</v>
          </cell>
        </row>
        <row r="3292">
          <cell r="A3292" t="str">
            <v>05010356</v>
          </cell>
          <cell r="B3292" t="str">
            <v>MICROLET LANCETS REF 6566</v>
          </cell>
          <cell r="C3292">
            <v>54000</v>
          </cell>
          <cell r="D3292">
            <v>16</v>
          </cell>
        </row>
        <row r="3293">
          <cell r="A3293" t="str">
            <v>05010358</v>
          </cell>
          <cell r="B3293" t="str">
            <v>MICROLET LANCET X 25 REF 6544</v>
          </cell>
          <cell r="C3293">
            <v>9200</v>
          </cell>
          <cell r="D3293">
            <v>16</v>
          </cell>
        </row>
        <row r="3294">
          <cell r="A3294" t="str">
            <v>05010360</v>
          </cell>
          <cell r="B3294" t="str">
            <v>MICROLET KIT  REF 6540</v>
          </cell>
          <cell r="C3294">
            <v>36000</v>
          </cell>
          <cell r="D3294">
            <v>16</v>
          </cell>
        </row>
        <row r="3295">
          <cell r="A3295" t="str">
            <v>05010400</v>
          </cell>
          <cell r="B3295" t="str">
            <v>TIRAS Y CONTROLES PARA GLUCOMETRO 4</v>
          </cell>
          <cell r="C3295">
            <v>0</v>
          </cell>
          <cell r="D3295">
            <v>16</v>
          </cell>
        </row>
        <row r="3296">
          <cell r="A3296" t="str">
            <v>05010402</v>
          </cell>
          <cell r="B3296" t="str">
            <v>GLUCOTIDE X 25 TIRAS  REF 2242</v>
          </cell>
          <cell r="C3296">
            <v>39000</v>
          </cell>
          <cell r="D3296" t="str">
            <v>No</v>
          </cell>
        </row>
        <row r="3297">
          <cell r="A3297" t="str">
            <v>05010404</v>
          </cell>
          <cell r="B3297" t="str">
            <v>GLUCOTIDE X 50 TIRAS  REF 2252</v>
          </cell>
          <cell r="C3297">
            <v>69000</v>
          </cell>
          <cell r="D3297" t="str">
            <v>No</v>
          </cell>
        </row>
        <row r="3298">
          <cell r="A3298" t="str">
            <v>05010408</v>
          </cell>
          <cell r="B3298" t="str">
            <v>GLUCOTIDE CONTROL NORMAL REF 5064</v>
          </cell>
          <cell r="C3298">
            <v>0</v>
          </cell>
          <cell r="D3298" t="str">
            <v>No</v>
          </cell>
        </row>
        <row r="3299">
          <cell r="A3299" t="str">
            <v>05010452</v>
          </cell>
          <cell r="B3299" t="str">
            <v>GLUCOMETER   ASCENSIA ELITE XL</v>
          </cell>
          <cell r="C3299">
            <v>190000</v>
          </cell>
          <cell r="D3299">
            <v>16</v>
          </cell>
        </row>
        <row r="3300">
          <cell r="A3300" t="str">
            <v>05010453</v>
          </cell>
          <cell r="B3300" t="str">
            <v>GLUCOMETER  ASCENSIA ELITE XL</v>
          </cell>
          <cell r="C3300">
            <v>155000</v>
          </cell>
          <cell r="D3300">
            <v>16</v>
          </cell>
        </row>
        <row r="3301">
          <cell r="A3301" t="str">
            <v>05010454</v>
          </cell>
          <cell r="B3301" t="str">
            <v>ASCENSIA ELITE REF 3914 B CAJA X 25 TIRAS BAYER</v>
          </cell>
          <cell r="C3301">
            <v>40480</v>
          </cell>
          <cell r="D3301" t="str">
            <v>No</v>
          </cell>
        </row>
        <row r="3302">
          <cell r="A3302" t="str">
            <v>05010456</v>
          </cell>
          <cell r="B3302" t="str">
            <v>ELITE NORMAL CONTROL  REF 3928</v>
          </cell>
          <cell r="C3302">
            <v>47000</v>
          </cell>
          <cell r="D3302">
            <v>16</v>
          </cell>
        </row>
        <row r="3303">
          <cell r="A3303" t="str">
            <v>05010504</v>
          </cell>
          <cell r="B3303" t="str">
            <v>ASCENSIA GLUCODISC REF 3614</v>
          </cell>
          <cell r="C3303">
            <v>95000</v>
          </cell>
          <cell r="D3303" t="str">
            <v>No</v>
          </cell>
        </row>
        <row r="3304">
          <cell r="A3304" t="str">
            <v>05010550</v>
          </cell>
          <cell r="B3304" t="str">
            <v>GLUCOMETRO ENCORE</v>
          </cell>
          <cell r="C3304">
            <v>0</v>
          </cell>
          <cell r="D3304">
            <v>16</v>
          </cell>
        </row>
        <row r="3305">
          <cell r="A3305" t="str">
            <v>05010584</v>
          </cell>
          <cell r="B3305" t="str">
            <v>GLUCOMETER ASCENSIA ENTRUST</v>
          </cell>
          <cell r="C3305">
            <v>89000</v>
          </cell>
          <cell r="D3305">
            <v>16</v>
          </cell>
        </row>
        <row r="3306">
          <cell r="A3306" t="str">
            <v>05010586</v>
          </cell>
          <cell r="B3306" t="str">
            <v>ASCENSIA ENTRUST STRIPS</v>
          </cell>
          <cell r="C3306">
            <v>69000</v>
          </cell>
          <cell r="D3306" t="str">
            <v>No</v>
          </cell>
        </row>
        <row r="3307">
          <cell r="A3307" t="str">
            <v>05010588</v>
          </cell>
          <cell r="B3307" t="str">
            <v>ASCENSIA ENTRUST CONTROL 1 Y 2</v>
          </cell>
          <cell r="C3307">
            <v>17300</v>
          </cell>
          <cell r="D3307">
            <v>16</v>
          </cell>
        </row>
        <row r="3308">
          <cell r="A3308" t="str">
            <v>05010602</v>
          </cell>
          <cell r="B3308" t="str">
            <v>DCA 2000 INSTRUMENT  REF 5031 A</v>
          </cell>
          <cell r="C3308">
            <v>11000000</v>
          </cell>
          <cell r="D3308">
            <v>16</v>
          </cell>
        </row>
        <row r="3309">
          <cell r="A3309" t="str">
            <v>05010604</v>
          </cell>
          <cell r="B3309" t="str">
            <v>REAGENT TEST - HEMOGLOBINA GLICOSILADA</v>
          </cell>
          <cell r="C3309">
            <v>195000</v>
          </cell>
          <cell r="D3309" t="str">
            <v>No</v>
          </cell>
        </row>
        <row r="3310">
          <cell r="A3310" t="str">
            <v>05010606</v>
          </cell>
          <cell r="B3310" t="str">
            <v>KITS DE CONTROLES ANORMAL Y NORMAL</v>
          </cell>
          <cell r="C3310">
            <v>320000</v>
          </cell>
          <cell r="D3310" t="str">
            <v>No</v>
          </cell>
        </row>
        <row r="3311">
          <cell r="A3311" t="str">
            <v>05010608</v>
          </cell>
          <cell r="B3311" t="str">
            <v>MICROALBUMINURIA - CREATININA DCA 2000</v>
          </cell>
          <cell r="C3311">
            <v>225000</v>
          </cell>
          <cell r="D3311" t="str">
            <v>No</v>
          </cell>
        </row>
        <row r="3312">
          <cell r="A3312" t="str">
            <v>05010610</v>
          </cell>
          <cell r="B3312" t="str">
            <v>MICROALBUMINURIA  CREATININA CONTROL</v>
          </cell>
          <cell r="C3312">
            <v>255000</v>
          </cell>
          <cell r="D3312" t="str">
            <v>No</v>
          </cell>
        </row>
        <row r="3313">
          <cell r="A3313" t="str">
            <v>05010652</v>
          </cell>
          <cell r="B3313" t="str">
            <v>DEXPAK (NARANJA) 50 GR.  REF 2604</v>
          </cell>
          <cell r="C3313">
            <v>48000</v>
          </cell>
          <cell r="D3313" t="str">
            <v>No</v>
          </cell>
        </row>
        <row r="3314">
          <cell r="A3314" t="str">
            <v>05010665</v>
          </cell>
          <cell r="B3314" t="str">
            <v>SP PLUS ACIDO URICO  REF BO1-4559-01</v>
          </cell>
          <cell r="C3314">
            <v>214500</v>
          </cell>
          <cell r="D3314" t="str">
            <v>No</v>
          </cell>
        </row>
        <row r="3315">
          <cell r="A3315" t="str">
            <v>05010667</v>
          </cell>
          <cell r="B3315" t="str">
            <v>SP PLUS ACIDO URICO  REF BO1-4520-01</v>
          </cell>
          <cell r="C3315">
            <v>325000</v>
          </cell>
          <cell r="D3315" t="str">
            <v>No</v>
          </cell>
        </row>
        <row r="3316">
          <cell r="A3316" t="str">
            <v>05010668</v>
          </cell>
          <cell r="B3316" t="str">
            <v>SP  ALBUMINA  REF B01-4612-01</v>
          </cell>
          <cell r="C3316">
            <v>78000</v>
          </cell>
          <cell r="D3316" t="str">
            <v>No</v>
          </cell>
        </row>
        <row r="3317">
          <cell r="A3317" t="str">
            <v>05010668-02</v>
          </cell>
          <cell r="B3317" t="str">
            <v>SP  AMILASA  REF B01-4615-01</v>
          </cell>
          <cell r="C3317">
            <v>455000</v>
          </cell>
          <cell r="D3317" t="str">
            <v>No</v>
          </cell>
        </row>
        <row r="3318">
          <cell r="A3318" t="str">
            <v>05010668-10</v>
          </cell>
          <cell r="B3318" t="str">
            <v>SP PLUS ALT (GPT) ALANINA AMINO</v>
          </cell>
          <cell r="C3318">
            <v>110500</v>
          </cell>
          <cell r="D3318" t="str">
            <v>No</v>
          </cell>
        </row>
        <row r="3319">
          <cell r="A3319" t="str">
            <v>05010669</v>
          </cell>
          <cell r="B3319" t="str">
            <v>SP PLUS ALT (GPT) ALANINA</v>
          </cell>
          <cell r="C3319">
            <v>208000</v>
          </cell>
          <cell r="D3319" t="str">
            <v>No</v>
          </cell>
        </row>
        <row r="3320">
          <cell r="A3320" t="str">
            <v>05010670</v>
          </cell>
          <cell r="B3320" t="str">
            <v>SP PLUS ALT (GPT) ALANINA</v>
          </cell>
          <cell r="C3320">
            <v>442000</v>
          </cell>
          <cell r="D3320" t="str">
            <v>No</v>
          </cell>
        </row>
        <row r="3321">
          <cell r="A3321" t="str">
            <v>05010671</v>
          </cell>
          <cell r="B3321" t="str">
            <v>SP PLUS AST (GOT) ASPARTATO AMINO</v>
          </cell>
          <cell r="C3321">
            <v>110500</v>
          </cell>
          <cell r="D3321" t="str">
            <v>No</v>
          </cell>
        </row>
        <row r="3322">
          <cell r="A3322" t="str">
            <v>05010672</v>
          </cell>
          <cell r="B3322" t="str">
            <v>SP PLUS AST (GOT) ASPARTATO</v>
          </cell>
          <cell r="C3322">
            <v>208000</v>
          </cell>
          <cell r="D3322" t="str">
            <v>No</v>
          </cell>
        </row>
        <row r="3323">
          <cell r="A3323" t="str">
            <v>05010674</v>
          </cell>
          <cell r="B3323" t="str">
            <v>SP PLUS AST (GOT) ASPARTATO</v>
          </cell>
          <cell r="C3323">
            <v>442000</v>
          </cell>
          <cell r="D3323" t="str">
            <v>No</v>
          </cell>
        </row>
        <row r="3324">
          <cell r="A3324" t="str">
            <v>05010676</v>
          </cell>
          <cell r="B3324" t="str">
            <v>SP PLUS BILIRRUBINA DIRECTA</v>
          </cell>
          <cell r="C3324">
            <v>227500</v>
          </cell>
          <cell r="D3324" t="str">
            <v>No</v>
          </cell>
        </row>
        <row r="3325">
          <cell r="A3325" t="str">
            <v>05010678</v>
          </cell>
          <cell r="B3325" t="str">
            <v>SP PLUS BILIRRUBINA TOTAL</v>
          </cell>
          <cell r="C3325">
            <v>227500</v>
          </cell>
          <cell r="D3325" t="str">
            <v>No</v>
          </cell>
        </row>
        <row r="3326">
          <cell r="A3326" t="str">
            <v>05010679</v>
          </cell>
          <cell r="B3326" t="str">
            <v>SP  CALCIO  REF B01-4617-01</v>
          </cell>
          <cell r="C3326">
            <v>130000</v>
          </cell>
          <cell r="D3326" t="str">
            <v>No</v>
          </cell>
        </row>
        <row r="3327">
          <cell r="A3327" t="str">
            <v>05010679-02</v>
          </cell>
          <cell r="B3327" t="str">
            <v>SP  CLORO  REF B01-4620-01</v>
          </cell>
          <cell r="C3327">
            <v>169000</v>
          </cell>
          <cell r="D3327" t="str">
            <v>No</v>
          </cell>
        </row>
        <row r="3328">
          <cell r="A3328" t="str">
            <v>05010679-04</v>
          </cell>
          <cell r="B3328" t="str">
            <v>SP  CK NAC  REF B01-4623-01</v>
          </cell>
          <cell r="C3328">
            <v>325000</v>
          </cell>
          <cell r="D3328" t="str">
            <v>No</v>
          </cell>
        </row>
        <row r="3329">
          <cell r="A3329" t="str">
            <v>05010679-06</v>
          </cell>
          <cell r="B3329" t="str">
            <v>SP  CK MB  REF B01-4226-01</v>
          </cell>
          <cell r="C3329">
            <v>455000</v>
          </cell>
          <cell r="D3329" t="str">
            <v>No</v>
          </cell>
        </row>
        <row r="3330">
          <cell r="A3330" t="str">
            <v>05010679-08</v>
          </cell>
          <cell r="B3330" t="str">
            <v>SP  CONTROL CK-MB  REF B01-4650-01</v>
          </cell>
          <cell r="C3330">
            <v>435500</v>
          </cell>
          <cell r="D3330" t="str">
            <v>No</v>
          </cell>
        </row>
        <row r="3331">
          <cell r="A3331" t="str">
            <v>05010680</v>
          </cell>
          <cell r="B3331" t="str">
            <v>SP PLUS CALIBRADOR DE BILIRRUBINA</v>
          </cell>
          <cell r="C3331">
            <v>130000</v>
          </cell>
          <cell r="D3331" t="str">
            <v>No</v>
          </cell>
        </row>
        <row r="3332">
          <cell r="A3332" t="str">
            <v>05010681</v>
          </cell>
          <cell r="B3332" t="str">
            <v>SP PLUS COLESTEROL</v>
          </cell>
          <cell r="C3332">
            <v>130000</v>
          </cell>
          <cell r="D3332" t="str">
            <v>No</v>
          </cell>
        </row>
        <row r="3333">
          <cell r="A3333" t="str">
            <v>05010682</v>
          </cell>
          <cell r="B3333" t="str">
            <v>SP PLUS COLESTEROL  REF  BO1-4506-01</v>
          </cell>
          <cell r="C3333">
            <v>364000</v>
          </cell>
          <cell r="D3333" t="str">
            <v>No</v>
          </cell>
        </row>
        <row r="3334">
          <cell r="A3334" t="str">
            <v>05010683</v>
          </cell>
          <cell r="B3334" t="str">
            <v>SP PLUS HDL COLESTEROL REF BO1-4573-01</v>
          </cell>
          <cell r="C3334">
            <v>74750</v>
          </cell>
          <cell r="D3334" t="str">
            <v>No</v>
          </cell>
        </row>
        <row r="3335">
          <cell r="A3335" t="str">
            <v>05010684</v>
          </cell>
          <cell r="B3335" t="str">
            <v>SP PLUS HDL COLESTEROL REF BO1-4534-01</v>
          </cell>
          <cell r="C3335">
            <v>357500</v>
          </cell>
          <cell r="D3335" t="str">
            <v>No</v>
          </cell>
        </row>
        <row r="3336">
          <cell r="A3336" t="str">
            <v>05010685</v>
          </cell>
          <cell r="B3336" t="str">
            <v>SP PLUS HDL COLESTEROL DIRECTO</v>
          </cell>
          <cell r="C3336">
            <v>338000</v>
          </cell>
          <cell r="D3336" t="str">
            <v>No</v>
          </cell>
        </row>
        <row r="3337">
          <cell r="A3337" t="str">
            <v>05010686</v>
          </cell>
          <cell r="B3337" t="str">
            <v>SP PLUS HDL COLESTEROL DIRECTO</v>
          </cell>
          <cell r="C3337">
            <v>825500</v>
          </cell>
          <cell r="D3337" t="str">
            <v>No</v>
          </cell>
        </row>
        <row r="3338">
          <cell r="A3338" t="str">
            <v>05010687</v>
          </cell>
          <cell r="B3338" t="str">
            <v>SP PLUS CALIBRADOR HDL REF BO3-4594-54</v>
          </cell>
          <cell r="C3338">
            <v>585000</v>
          </cell>
          <cell r="D3338" t="str">
            <v>No</v>
          </cell>
        </row>
        <row r="3339">
          <cell r="A3339" t="str">
            <v>05010689</v>
          </cell>
          <cell r="B3339" t="str">
            <v>SP PLUS CREATININA  REF  BO1-4569-01</v>
          </cell>
          <cell r="C3339">
            <v>104000</v>
          </cell>
          <cell r="D3339" t="str">
            <v>No</v>
          </cell>
        </row>
        <row r="3340">
          <cell r="A3340" t="str">
            <v>05010690</v>
          </cell>
          <cell r="B3340" t="str">
            <v>SP PLUS CREATININA  REF  BO1-4530-01</v>
          </cell>
          <cell r="C3340">
            <v>351000</v>
          </cell>
          <cell r="D3340" t="str">
            <v>No</v>
          </cell>
        </row>
        <row r="3341">
          <cell r="A3341" t="str">
            <v>05010691</v>
          </cell>
          <cell r="B3341" t="str">
            <v>SP PLUS FOSFATASA ALCALINA (ALP)</v>
          </cell>
          <cell r="C3341">
            <v>162500</v>
          </cell>
          <cell r="D3341" t="str">
            <v>No</v>
          </cell>
        </row>
        <row r="3342">
          <cell r="A3342" t="str">
            <v>05010692</v>
          </cell>
          <cell r="B3342" t="str">
            <v>SP PLUS FOSFATASA ALCALINA</v>
          </cell>
          <cell r="C3342">
            <v>308750</v>
          </cell>
          <cell r="D3342" t="str">
            <v>No</v>
          </cell>
        </row>
        <row r="3343">
          <cell r="A3343" t="str">
            <v>05010693</v>
          </cell>
          <cell r="B3343" t="str">
            <v>SP PLUS FOSFATASA ALCALINA</v>
          </cell>
          <cell r="C3343">
            <v>474500</v>
          </cell>
          <cell r="D3343" t="str">
            <v>No</v>
          </cell>
        </row>
        <row r="3344">
          <cell r="A3344" t="str">
            <v>05010693-02</v>
          </cell>
          <cell r="B3344" t="str">
            <v>SP PLUS FOSFORO  REF  B01-4639-01</v>
          </cell>
          <cell r="C3344">
            <v>110500</v>
          </cell>
          <cell r="D3344" t="str">
            <v>No</v>
          </cell>
        </row>
        <row r="3345">
          <cell r="A3345" t="str">
            <v>05010693-10</v>
          </cell>
          <cell r="B3345" t="str">
            <v>SP PLUS GLUCOSA PAP</v>
          </cell>
          <cell r="C3345">
            <v>42250</v>
          </cell>
          <cell r="D3345" t="str">
            <v>No</v>
          </cell>
        </row>
        <row r="3346">
          <cell r="A3346" t="str">
            <v>05010694</v>
          </cell>
          <cell r="B3346" t="str">
            <v>SP PLUS GLUCOSA PAP  REF  BO1-4509-01</v>
          </cell>
          <cell r="C3346">
            <v>91000</v>
          </cell>
          <cell r="D3346" t="str">
            <v>No</v>
          </cell>
        </row>
        <row r="3347">
          <cell r="A3347" t="str">
            <v>05010694-02</v>
          </cell>
          <cell r="B3347" t="str">
            <v>SP  GAMMA GR  REF B01-4226-01</v>
          </cell>
          <cell r="C3347">
            <v>195000</v>
          </cell>
          <cell r="D3347" t="str">
            <v>No</v>
          </cell>
        </row>
        <row r="3348">
          <cell r="A3348" t="str">
            <v>05010694-04</v>
          </cell>
          <cell r="B3348" t="str">
            <v>SP  LDH  REF B01-4632-01</v>
          </cell>
          <cell r="C3348">
            <v>182000</v>
          </cell>
          <cell r="D3348" t="str">
            <v>No</v>
          </cell>
        </row>
        <row r="3349">
          <cell r="A3349" t="str">
            <v>05010694-06</v>
          </cell>
          <cell r="B3349" t="str">
            <v>SP PLUS HIERRO  REF  B01-4645-01</v>
          </cell>
          <cell r="C3349">
            <v>325000</v>
          </cell>
          <cell r="D3349" t="str">
            <v>No</v>
          </cell>
        </row>
        <row r="3350">
          <cell r="A3350" t="str">
            <v>05010694-08</v>
          </cell>
          <cell r="B3350" t="str">
            <v>SP PLUS MAGNESIO  REF  B01-4635-01</v>
          </cell>
          <cell r="C3350">
            <v>195000</v>
          </cell>
          <cell r="D3350" t="str">
            <v>No</v>
          </cell>
        </row>
        <row r="3351">
          <cell r="A3351" t="str">
            <v>05010694-10</v>
          </cell>
          <cell r="B3351" t="str">
            <v>SP PLUS PROTEINA TOTAL REF B01-4642-01</v>
          </cell>
          <cell r="C3351">
            <v>68250</v>
          </cell>
          <cell r="D3351" t="str">
            <v>No</v>
          </cell>
        </row>
        <row r="3352">
          <cell r="A3352" t="str">
            <v>05010694-20</v>
          </cell>
          <cell r="B3352" t="str">
            <v>SP PLUS TRIGLICERIDOS</v>
          </cell>
          <cell r="C3352">
            <v>208000</v>
          </cell>
          <cell r="D3352" t="str">
            <v>No</v>
          </cell>
        </row>
        <row r="3353">
          <cell r="A3353" t="str">
            <v>05010695</v>
          </cell>
          <cell r="B3353" t="str">
            <v>SP PLUS TRIGLICERIDOS  REF BO1-4551-01</v>
          </cell>
          <cell r="C3353">
            <v>305500</v>
          </cell>
          <cell r="D3353" t="str">
            <v>No</v>
          </cell>
        </row>
        <row r="3354">
          <cell r="A3354" t="str">
            <v>05010696</v>
          </cell>
          <cell r="B3354" t="str">
            <v>SP PLUS TRIGLICERIDOS REF BO1-4512-01</v>
          </cell>
          <cell r="C3354">
            <v>539500</v>
          </cell>
          <cell r="D3354" t="str">
            <v>No</v>
          </cell>
        </row>
        <row r="3355">
          <cell r="A3355" t="str">
            <v>05010696-10</v>
          </cell>
          <cell r="B3355" t="str">
            <v>SP PLUS UREA  U.V.</v>
          </cell>
          <cell r="C3355">
            <v>117000</v>
          </cell>
          <cell r="D3355" t="str">
            <v>No</v>
          </cell>
        </row>
        <row r="3356">
          <cell r="A3356" t="str">
            <v>05010697</v>
          </cell>
          <cell r="B3356" t="str">
            <v>SP PLUS UREA  U.V  REF  BO1-4555-01</v>
          </cell>
          <cell r="C3356">
            <v>237250</v>
          </cell>
          <cell r="D3356" t="str">
            <v>No</v>
          </cell>
        </row>
        <row r="3357">
          <cell r="A3357" t="str">
            <v>05010698</v>
          </cell>
          <cell r="B3357" t="str">
            <v>SP PLUS UREA  U.V  REF  BO1-4516-01</v>
          </cell>
          <cell r="C3357">
            <v>487500</v>
          </cell>
          <cell r="D3357" t="str">
            <v>No</v>
          </cell>
        </row>
        <row r="3358">
          <cell r="A3358" t="str">
            <v>05010700</v>
          </cell>
          <cell r="B3358" t="str">
            <v>REACTIVOS QUIMICA SANGUINEA</v>
          </cell>
          <cell r="C3358">
            <v>0</v>
          </cell>
          <cell r="D3358">
            <v>16</v>
          </cell>
        </row>
        <row r="3359">
          <cell r="A3359" t="str">
            <v>05010770</v>
          </cell>
          <cell r="B3359" t="str">
            <v>SUEROS CONTROLES</v>
          </cell>
          <cell r="C3359">
            <v>0</v>
          </cell>
          <cell r="D3359" t="str">
            <v>No</v>
          </cell>
        </row>
        <row r="3360">
          <cell r="A3360" t="str">
            <v>05010772</v>
          </cell>
          <cell r="B3360" t="str">
            <v>SERA - CHEK NORMAL  REF 6656</v>
          </cell>
          <cell r="C3360">
            <v>318500</v>
          </cell>
          <cell r="D3360" t="str">
            <v>No</v>
          </cell>
        </row>
        <row r="3361">
          <cell r="A3361" t="str">
            <v>05010774</v>
          </cell>
          <cell r="B3361" t="str">
            <v>SERA - CHEK ANORMAL REF 6657</v>
          </cell>
          <cell r="C3361">
            <v>318500</v>
          </cell>
          <cell r="D3361" t="str">
            <v>No</v>
          </cell>
        </row>
        <row r="3362">
          <cell r="A3362" t="str">
            <v>05010802</v>
          </cell>
          <cell r="B3362" t="str">
            <v>C.R.P CONTROL SERUM REF 6818</v>
          </cell>
          <cell r="C3362">
            <v>351000</v>
          </cell>
          <cell r="D3362" t="str">
            <v>No</v>
          </cell>
        </row>
        <row r="3363">
          <cell r="A3363" t="str">
            <v>05010804</v>
          </cell>
          <cell r="B3363" t="str">
            <v>C.R.P - U.V. 340 Nm REF 6812</v>
          </cell>
          <cell r="C3363">
            <v>520000</v>
          </cell>
          <cell r="D3363" t="str">
            <v>No</v>
          </cell>
        </row>
        <row r="3364">
          <cell r="A3364" t="str">
            <v>05010806</v>
          </cell>
          <cell r="B3364" t="str">
            <v>IgA  - U.V. 340 Nm  REF 6814</v>
          </cell>
          <cell r="C3364">
            <v>520000</v>
          </cell>
          <cell r="D3364" t="str">
            <v>No</v>
          </cell>
        </row>
        <row r="3365">
          <cell r="A3365" t="str">
            <v>05010808</v>
          </cell>
          <cell r="B3365" t="str">
            <v>IgG  - U.V. 340 Nm  REF 6815</v>
          </cell>
          <cell r="C3365">
            <v>520000</v>
          </cell>
          <cell r="D3365" t="str">
            <v>No</v>
          </cell>
        </row>
        <row r="3366">
          <cell r="A3366" t="str">
            <v>05010810</v>
          </cell>
          <cell r="B3366" t="str">
            <v>IgM  - U.V. 340 Nm  REF 6816</v>
          </cell>
          <cell r="C3366">
            <v>520000</v>
          </cell>
          <cell r="D3366" t="str">
            <v>No</v>
          </cell>
        </row>
        <row r="3367">
          <cell r="A3367" t="str">
            <v>05010812</v>
          </cell>
          <cell r="B3367" t="str">
            <v>URIN PAK MICROALBUMINARIA -U.V. Nm</v>
          </cell>
          <cell r="C3367">
            <v>520000</v>
          </cell>
          <cell r="D3367" t="str">
            <v>No</v>
          </cell>
        </row>
        <row r="3368">
          <cell r="A3368" t="str">
            <v>05010814</v>
          </cell>
          <cell r="B3368" t="str">
            <v>TRANSFERRINA  REF 6805</v>
          </cell>
          <cell r="C3368">
            <v>520000</v>
          </cell>
          <cell r="D3368" t="str">
            <v>No</v>
          </cell>
        </row>
        <row r="3369">
          <cell r="A3369" t="str">
            <v>05010816</v>
          </cell>
          <cell r="B3369" t="str">
            <v>COMPLEMENTO C-3 - U.V. 340 Nm</v>
          </cell>
          <cell r="C3369">
            <v>520000</v>
          </cell>
          <cell r="D3369" t="str">
            <v>No</v>
          </cell>
        </row>
        <row r="3370">
          <cell r="A3370" t="str">
            <v>05010818</v>
          </cell>
          <cell r="B3370" t="str">
            <v>COMPLEMENTO C-4 - U.V. 340 Nm</v>
          </cell>
          <cell r="C3370">
            <v>520000</v>
          </cell>
          <cell r="D3370" t="str">
            <v>No</v>
          </cell>
        </row>
        <row r="3371">
          <cell r="A3371" t="str">
            <v>05010820</v>
          </cell>
          <cell r="B3371" t="str">
            <v>CONTROL SERUM- SERA-PAK INMUNO REF 6817</v>
          </cell>
          <cell r="C3371">
            <v>260000</v>
          </cell>
          <cell r="D3371" t="str">
            <v>No</v>
          </cell>
        </row>
        <row r="3372">
          <cell r="A3372" t="str">
            <v>05010850</v>
          </cell>
          <cell r="B3372" t="str">
            <v>QUIMICA  SECA</v>
          </cell>
          <cell r="C3372">
            <v>0</v>
          </cell>
          <cell r="D3372">
            <v>16</v>
          </cell>
        </row>
        <row r="3373">
          <cell r="A3373" t="str">
            <v>05010918</v>
          </cell>
          <cell r="B3373" t="str">
            <v>RANDOM ACCESS FLUID -(TRAF) REF 130056</v>
          </cell>
          <cell r="C3373">
            <v>465000</v>
          </cell>
          <cell r="D3373">
            <v>16</v>
          </cell>
        </row>
        <row r="3374">
          <cell r="A3374" t="str">
            <v>05010950</v>
          </cell>
          <cell r="B3374" t="str">
            <v>QUIMICA CLINICA Y</v>
          </cell>
          <cell r="C3374">
            <v>0</v>
          </cell>
          <cell r="D3374">
            <v>16</v>
          </cell>
        </row>
        <row r="3375">
          <cell r="A3375" t="str">
            <v>05010958</v>
          </cell>
          <cell r="B3375" t="str">
            <v>RINSE WATER SURFACTANT REF T-21-3276-62</v>
          </cell>
          <cell r="C3375">
            <v>478950</v>
          </cell>
          <cell r="D3375">
            <v>16</v>
          </cell>
        </row>
        <row r="3376">
          <cell r="A3376" t="str">
            <v>05010960</v>
          </cell>
          <cell r="B3376" t="str">
            <v>FLUID PACK (Na KCl ) REF T01-360601</v>
          </cell>
          <cell r="C3376">
            <v>1261500</v>
          </cell>
          <cell r="D3376">
            <v>16</v>
          </cell>
        </row>
        <row r="3377">
          <cell r="A3377" t="str">
            <v>05010962</v>
          </cell>
          <cell r="B3377" t="str">
            <v>CLEANSING SOLUTION  REF T01-3325</v>
          </cell>
          <cell r="C3377">
            <v>325500</v>
          </cell>
          <cell r="D3377">
            <v>16</v>
          </cell>
        </row>
        <row r="3378">
          <cell r="A3378" t="str">
            <v>05011002</v>
          </cell>
          <cell r="B3378" t="str">
            <v>RA - 50 ANALIZADOR SEMIAUTOMATIZADO</v>
          </cell>
          <cell r="C3378">
            <v>16000000</v>
          </cell>
          <cell r="D3378">
            <v>16</v>
          </cell>
        </row>
        <row r="3379">
          <cell r="A3379" t="str">
            <v>05011006</v>
          </cell>
          <cell r="B3379" t="str">
            <v>EXPRESS PLUS CHEMISTRY -ANALIZADOR</v>
          </cell>
          <cell r="C3379">
            <v>83300000</v>
          </cell>
          <cell r="D3379">
            <v>16</v>
          </cell>
        </row>
        <row r="3380">
          <cell r="A3380" t="str">
            <v>05011102</v>
          </cell>
          <cell r="B3380" t="str">
            <v>SEMI-MICRO CUVETTES  REF VWR 58017-850</v>
          </cell>
          <cell r="C3380">
            <v>99000</v>
          </cell>
          <cell r="D3380">
            <v>16</v>
          </cell>
        </row>
        <row r="3381">
          <cell r="A3381" t="str">
            <v>05011104</v>
          </cell>
          <cell r="B3381" t="str">
            <v>CUBETAS COAGULACION -REF 7221 N</v>
          </cell>
          <cell r="C3381">
            <v>376650</v>
          </cell>
          <cell r="D3381">
            <v>16</v>
          </cell>
        </row>
        <row r="3382">
          <cell r="A3382" t="str">
            <v>05011106</v>
          </cell>
          <cell r="B3382" t="str">
            <v>PAPEL PARA RA-50  -REF  7426</v>
          </cell>
          <cell r="C3382">
            <v>74400</v>
          </cell>
          <cell r="D3382">
            <v>16</v>
          </cell>
        </row>
        <row r="3383">
          <cell r="A3383" t="str">
            <v>05011108</v>
          </cell>
          <cell r="B3383" t="str">
            <v>LAMPARA (BOMBILLO) PARA RA-50</v>
          </cell>
          <cell r="C3383">
            <v>445000</v>
          </cell>
          <cell r="D3383">
            <v>16</v>
          </cell>
        </row>
        <row r="3384">
          <cell r="A3384" t="str">
            <v>05011152</v>
          </cell>
          <cell r="B3384" t="str">
            <v>PRINTER PAPER RA -100 Y 1000</v>
          </cell>
          <cell r="C3384">
            <v>46500</v>
          </cell>
          <cell r="D3384">
            <v>16</v>
          </cell>
        </row>
        <row r="3385">
          <cell r="A3385" t="str">
            <v>05011154</v>
          </cell>
          <cell r="B3385" t="str">
            <v>BOTES DE REACTIVO 20 Ml REF 37501</v>
          </cell>
          <cell r="C3385">
            <v>558000</v>
          </cell>
          <cell r="D3385">
            <v>16</v>
          </cell>
        </row>
        <row r="3386">
          <cell r="A3386" t="str">
            <v>05011156</v>
          </cell>
          <cell r="B3386" t="str">
            <v>COPILLAS DE MUESTRA REF 143701</v>
          </cell>
          <cell r="C3386">
            <v>186000</v>
          </cell>
          <cell r="D3386">
            <v>16</v>
          </cell>
        </row>
        <row r="3387">
          <cell r="A3387" t="str">
            <v>05011158</v>
          </cell>
          <cell r="B3387" t="str">
            <v>CUBETAS DE REACCION REF 046001</v>
          </cell>
          <cell r="C3387">
            <v>651000</v>
          </cell>
          <cell r="D3387">
            <v>16</v>
          </cell>
        </row>
        <row r="3388">
          <cell r="A3388" t="str">
            <v>05011160</v>
          </cell>
          <cell r="B3388" t="str">
            <v>MICROINSERTOS REF 0154601</v>
          </cell>
          <cell r="C3388">
            <v>186000</v>
          </cell>
          <cell r="D3388">
            <v>16</v>
          </cell>
        </row>
        <row r="3389">
          <cell r="A3389" t="str">
            <v>05011202</v>
          </cell>
          <cell r="B3389" t="str">
            <v>SOLUCION DESPROTEINIZANTE REF E 21852</v>
          </cell>
          <cell r="C3389">
            <v>192510</v>
          </cell>
          <cell r="D3389">
            <v>16</v>
          </cell>
        </row>
        <row r="3390">
          <cell r="A3390" t="str">
            <v>05011204</v>
          </cell>
          <cell r="B3390" t="str">
            <v>CUBETAS PARA MUESTRAS REF 751058</v>
          </cell>
          <cell r="C3390">
            <v>251100</v>
          </cell>
          <cell r="D3390">
            <v>16</v>
          </cell>
        </row>
        <row r="3391">
          <cell r="A3391" t="str">
            <v>05011206</v>
          </cell>
          <cell r="B3391" t="str">
            <v>CUBETAS PEDIATRICAS REF 751063</v>
          </cell>
          <cell r="C3391">
            <v>279000</v>
          </cell>
          <cell r="D3391">
            <v>16</v>
          </cell>
        </row>
        <row r="3392">
          <cell r="A3392" t="str">
            <v>05011208</v>
          </cell>
          <cell r="B3392" t="str">
            <v>CUBETAS EXPRESS 40 MAGAZINES REF 751070</v>
          </cell>
          <cell r="C3392">
            <v>930000</v>
          </cell>
          <cell r="D3392">
            <v>16</v>
          </cell>
        </row>
        <row r="3393">
          <cell r="A3393" t="str">
            <v>05011210</v>
          </cell>
          <cell r="B3393" t="str">
            <v>PAPEL IMPRESORA EXPRESS  REF 23372</v>
          </cell>
          <cell r="C3393">
            <v>111600</v>
          </cell>
          <cell r="D3393">
            <v>16</v>
          </cell>
        </row>
        <row r="3394">
          <cell r="A3394" t="str">
            <v>05011220</v>
          </cell>
          <cell r="B3394" t="str">
            <v>CINTA IMPRESORA EXPRESS REF 24068</v>
          </cell>
          <cell r="C3394">
            <v>46500</v>
          </cell>
          <cell r="D3394">
            <v>16</v>
          </cell>
        </row>
        <row r="3395">
          <cell r="A3395" t="str">
            <v>05011286</v>
          </cell>
          <cell r="B3395" t="str">
            <v>MULTICALIBRADORES REF A 1197200001</v>
          </cell>
          <cell r="C3395">
            <v>975000</v>
          </cell>
          <cell r="D3395" t="str">
            <v>No</v>
          </cell>
        </row>
        <row r="3396">
          <cell r="A3396" t="str">
            <v>05011316</v>
          </cell>
          <cell r="B3396" t="str">
            <v>ADITIVO WB PARA MEGA REF 1071720001</v>
          </cell>
          <cell r="C3396">
            <v>483600</v>
          </cell>
          <cell r="D3396">
            <v>16</v>
          </cell>
        </row>
        <row r="3397">
          <cell r="A3397" t="str">
            <v>05011318</v>
          </cell>
          <cell r="B3397" t="str">
            <v>CLEANER 3 PARA MEGA REF A1071780001</v>
          </cell>
          <cell r="C3397">
            <v>255750</v>
          </cell>
          <cell r="D3397">
            <v>16</v>
          </cell>
        </row>
        <row r="3398">
          <cell r="A3398" t="str">
            <v>05011320</v>
          </cell>
          <cell r="B3398" t="str">
            <v>CLEANER 14 PARA MEGA REF A1071810001</v>
          </cell>
          <cell r="C3398">
            <v>255750</v>
          </cell>
          <cell r="D3398">
            <v>16</v>
          </cell>
        </row>
        <row r="3399">
          <cell r="A3399" t="str">
            <v>05011322</v>
          </cell>
          <cell r="B3399" t="str">
            <v>LIQUID SYSTEM PARA EQUIPO SELECTRA I Y</v>
          </cell>
          <cell r="C3399">
            <v>255750</v>
          </cell>
          <cell r="D3399">
            <v>16</v>
          </cell>
        </row>
        <row r="3400">
          <cell r="A3400" t="str">
            <v>05011402</v>
          </cell>
          <cell r="B3400" t="str">
            <v>QUALITROL HSN CONTROL NORMAL</v>
          </cell>
          <cell r="C3400">
            <v>533000</v>
          </cell>
          <cell r="D3400" t="str">
            <v>No</v>
          </cell>
        </row>
        <row r="3401">
          <cell r="A3401" t="str">
            <v>05011404</v>
          </cell>
          <cell r="B3401" t="str">
            <v>QUALITROL HSP CONTROL ALTO</v>
          </cell>
          <cell r="C3401">
            <v>533000</v>
          </cell>
          <cell r="D3401" t="str">
            <v>No</v>
          </cell>
        </row>
        <row r="3402">
          <cell r="A3402" t="str">
            <v>05011452</v>
          </cell>
          <cell r="B3402" t="str">
            <v>COPILLAS DE MUESTRA REF 3062021</v>
          </cell>
          <cell r="C3402">
            <v>204600</v>
          </cell>
          <cell r="D3402">
            <v>16</v>
          </cell>
        </row>
        <row r="3403">
          <cell r="A3403" t="str">
            <v>05011456</v>
          </cell>
          <cell r="B3403" t="str">
            <v>TUBOS DE MUESTRA REF 3062033</v>
          </cell>
          <cell r="C3403">
            <v>204600</v>
          </cell>
          <cell r="D3403">
            <v>16</v>
          </cell>
        </row>
        <row r="3404">
          <cell r="A3404" t="str">
            <v>05011460</v>
          </cell>
          <cell r="B3404" t="str">
            <v>BOTES DE REACTIVO REF 154601</v>
          </cell>
          <cell r="C3404">
            <v>204600</v>
          </cell>
          <cell r="D3404">
            <v>16</v>
          </cell>
        </row>
        <row r="3405">
          <cell r="A3405" t="str">
            <v>05011500</v>
          </cell>
          <cell r="B3405" t="str">
            <v>CONSUMIBLES EQUIPO QUIMICA</v>
          </cell>
          <cell r="C3405">
            <v>0</v>
          </cell>
          <cell r="D3405">
            <v>16</v>
          </cell>
        </row>
        <row r="3406">
          <cell r="A3406" t="str">
            <v>05011730</v>
          </cell>
          <cell r="B3406" t="str">
            <v>HEMATOLOGIA Y COAGULACION</v>
          </cell>
          <cell r="C3406">
            <v>0</v>
          </cell>
          <cell r="D3406" t="str">
            <v>No</v>
          </cell>
        </row>
        <row r="3407">
          <cell r="A3407" t="str">
            <v>05011752</v>
          </cell>
          <cell r="B3407" t="str">
            <v>P T  REF 7432</v>
          </cell>
          <cell r="C3407">
            <v>196000</v>
          </cell>
          <cell r="D3407" t="str">
            <v>No</v>
          </cell>
        </row>
        <row r="3408">
          <cell r="A3408" t="str">
            <v>05011754</v>
          </cell>
          <cell r="B3408" t="str">
            <v>A P T T  REF 7430</v>
          </cell>
          <cell r="C3408">
            <v>336000</v>
          </cell>
          <cell r="D3408" t="str">
            <v>No</v>
          </cell>
        </row>
        <row r="3409">
          <cell r="A3409" t="str">
            <v>05011756</v>
          </cell>
          <cell r="B3409" t="str">
            <v>CONTROL NORMAL -LIOFILIZADO REF 7434</v>
          </cell>
          <cell r="C3409">
            <v>256000</v>
          </cell>
          <cell r="D3409" t="str">
            <v>No</v>
          </cell>
        </row>
        <row r="3410">
          <cell r="A3410" t="str">
            <v>05011758</v>
          </cell>
          <cell r="B3410" t="str">
            <v>CLORURO CALCIO 0.025 M REF 7437</v>
          </cell>
          <cell r="C3410">
            <v>160000</v>
          </cell>
          <cell r="D3410" t="str">
            <v>No</v>
          </cell>
        </row>
        <row r="3411">
          <cell r="A3411" t="str">
            <v>05011802</v>
          </cell>
          <cell r="B3411" t="str">
            <v>HEMATEK SLIDE STAINER 2000  REF 4488</v>
          </cell>
          <cell r="C3411">
            <v>18525000</v>
          </cell>
          <cell r="D3411">
            <v>16</v>
          </cell>
        </row>
        <row r="3412">
          <cell r="A3412" t="str">
            <v>05011850</v>
          </cell>
          <cell r="B3412" t="str">
            <v>COLORANTES PARA HEMATEK</v>
          </cell>
          <cell r="C3412">
            <v>0</v>
          </cell>
          <cell r="D3412">
            <v>16</v>
          </cell>
        </row>
        <row r="3413">
          <cell r="A3413" t="str">
            <v>05011852</v>
          </cell>
          <cell r="B3413" t="str">
            <v>HEMATEK STAIN PAK REF 4481</v>
          </cell>
          <cell r="C3413">
            <v>424000</v>
          </cell>
          <cell r="D3413" t="str">
            <v>No</v>
          </cell>
        </row>
        <row r="3414">
          <cell r="A3414" t="str">
            <v>05011854</v>
          </cell>
          <cell r="B3414" t="str">
            <v>HEMATEK STAIN PAK REF 4405</v>
          </cell>
          <cell r="C3414">
            <v>424000</v>
          </cell>
          <cell r="D3414" t="str">
            <v>No</v>
          </cell>
        </row>
        <row r="3415">
          <cell r="A3415" t="str">
            <v>05011900</v>
          </cell>
          <cell r="B3415" t="str">
            <v>CONSUMIBLES EQUIPOS HEMATOLOGIA</v>
          </cell>
          <cell r="C3415">
            <v>0</v>
          </cell>
          <cell r="D3415">
            <v>16</v>
          </cell>
        </row>
        <row r="3416">
          <cell r="A3416" t="str">
            <v>05011902</v>
          </cell>
          <cell r="B3416" t="str">
            <v>HEMATEK PUMP TUBE SET REF 4482</v>
          </cell>
          <cell r="C3416">
            <v>465000</v>
          </cell>
          <cell r="D3416">
            <v>16</v>
          </cell>
        </row>
        <row r="3417">
          <cell r="A3417" t="str">
            <v>05011920</v>
          </cell>
          <cell r="B3417" t="str">
            <v>EQUIPOS AUTOMATIZADOS PARA HEMATOLOGIA</v>
          </cell>
          <cell r="C3417">
            <v>0</v>
          </cell>
          <cell r="D3417" t="str">
            <v>No</v>
          </cell>
        </row>
        <row r="3418">
          <cell r="A3418" t="str">
            <v>05011952</v>
          </cell>
          <cell r="B3418" t="str">
            <v>ADVIA 60   (INCLUYE IMPRESORA)</v>
          </cell>
          <cell r="C3418">
            <v>24570000</v>
          </cell>
          <cell r="D3418">
            <v>16</v>
          </cell>
        </row>
        <row r="3419">
          <cell r="A3419" t="str">
            <v>05012002</v>
          </cell>
          <cell r="B3419" t="str">
            <v>ADVIA 60 TIMEPAC REAGENT REF BO141995</v>
          </cell>
          <cell r="C3419">
            <v>896000</v>
          </cell>
          <cell r="D3419" t="str">
            <v>No</v>
          </cell>
        </row>
        <row r="3420">
          <cell r="A3420" t="str">
            <v>05012004</v>
          </cell>
          <cell r="B3420" t="str">
            <v>ADVIA 60 CALIBRATOR REF BO3420301</v>
          </cell>
          <cell r="C3420">
            <v>280000</v>
          </cell>
          <cell r="D3420" t="str">
            <v>No</v>
          </cell>
        </row>
        <row r="3421">
          <cell r="A3421" t="str">
            <v>05012006</v>
          </cell>
          <cell r="B3421" t="str">
            <v>ADVIA 60 CONTROL NORMAL REF BO3420154</v>
          </cell>
          <cell r="C3421">
            <v>280000</v>
          </cell>
          <cell r="D3421" t="str">
            <v>No</v>
          </cell>
        </row>
        <row r="3422">
          <cell r="A3422" t="str">
            <v>05012008</v>
          </cell>
          <cell r="B3422" t="str">
            <v>ADVIA 60 CONTROL BAJO REF BO3420054</v>
          </cell>
          <cell r="C3422">
            <v>280000</v>
          </cell>
          <cell r="D3422" t="str">
            <v>No</v>
          </cell>
        </row>
        <row r="3423">
          <cell r="A3423" t="str">
            <v>05012010</v>
          </cell>
          <cell r="B3423" t="str">
            <v>ADVIA 60 CONTROL ALTO REF BO3420254</v>
          </cell>
          <cell r="C3423">
            <v>280000</v>
          </cell>
          <cell r="D3423" t="str">
            <v>No</v>
          </cell>
        </row>
        <row r="3424">
          <cell r="A3424" t="str">
            <v>05012100</v>
          </cell>
          <cell r="B3424" t="str">
            <v>EQUIPO ADVIA 120</v>
          </cell>
          <cell r="C3424">
            <v>0</v>
          </cell>
          <cell r="D3424">
            <v>16</v>
          </cell>
        </row>
        <row r="3425">
          <cell r="A3425" t="str">
            <v>05012101</v>
          </cell>
          <cell r="B3425" t="str">
            <v>ADVIA 120 SYSTEM CON AUTOMUESTREADOR</v>
          </cell>
          <cell r="C3425">
            <v>238000000</v>
          </cell>
          <cell r="D3425">
            <v>16</v>
          </cell>
        </row>
        <row r="3426">
          <cell r="A3426" t="str">
            <v>05012102</v>
          </cell>
          <cell r="B3426" t="str">
            <v>CBC TIMEPAC REF T01362052</v>
          </cell>
          <cell r="C3426">
            <v>1600000</v>
          </cell>
          <cell r="D3426" t="str">
            <v>No</v>
          </cell>
        </row>
        <row r="3427">
          <cell r="A3427" t="str">
            <v>05012104</v>
          </cell>
          <cell r="B3427" t="str">
            <v>DIFF TIMEPAC REF T01362152</v>
          </cell>
          <cell r="C3427">
            <v>1600000</v>
          </cell>
          <cell r="D3427" t="str">
            <v>No</v>
          </cell>
        </row>
        <row r="3428">
          <cell r="A3428" t="str">
            <v>05012106</v>
          </cell>
          <cell r="B3428" t="str">
            <v>SHEATH RINSE  REF T01362301</v>
          </cell>
          <cell r="C3428">
            <v>400000</v>
          </cell>
          <cell r="D3428" t="str">
            <v>No</v>
          </cell>
        </row>
        <row r="3429">
          <cell r="A3429" t="str">
            <v>05012110</v>
          </cell>
          <cell r="B3429" t="str">
            <v>EZ KLEEN REF 01362454</v>
          </cell>
          <cell r="C3429">
            <v>1120000</v>
          </cell>
          <cell r="D3429" t="str">
            <v>No</v>
          </cell>
        </row>
        <row r="3430">
          <cell r="A3430" t="str">
            <v>05012112</v>
          </cell>
          <cell r="B3430" t="str">
            <v>autoRETIC REF  T01362254</v>
          </cell>
          <cell r="C3430">
            <v>3200000</v>
          </cell>
          <cell r="D3430" t="str">
            <v>No</v>
          </cell>
        </row>
        <row r="3431">
          <cell r="A3431" t="str">
            <v>05012121</v>
          </cell>
          <cell r="B3431" t="str">
            <v>SET POINT CALIBRADOR</v>
          </cell>
          <cell r="C3431">
            <v>400000</v>
          </cell>
          <cell r="D3431" t="str">
            <v>No</v>
          </cell>
        </row>
        <row r="3432">
          <cell r="A3432" t="str">
            <v>05012123</v>
          </cell>
          <cell r="B3432" t="str">
            <v>ADVIA 120 3 EN 1 CONTROL NORMAL</v>
          </cell>
          <cell r="C3432">
            <v>560000</v>
          </cell>
          <cell r="D3432" t="str">
            <v>No</v>
          </cell>
        </row>
        <row r="3433">
          <cell r="A3433" t="str">
            <v>05012125</v>
          </cell>
          <cell r="B3433" t="str">
            <v>ADVIA 120 3 EN 1 CONTROL BAJO</v>
          </cell>
          <cell r="C3433">
            <v>560000</v>
          </cell>
          <cell r="D3433" t="str">
            <v>No</v>
          </cell>
        </row>
        <row r="3434">
          <cell r="A3434" t="str">
            <v>05012127</v>
          </cell>
          <cell r="B3434" t="str">
            <v>ADVIA 120 3 EN 1 CONTROL ALTO</v>
          </cell>
          <cell r="C3434">
            <v>560000</v>
          </cell>
          <cell r="D3434" t="str">
            <v>No</v>
          </cell>
        </row>
        <row r="3435">
          <cell r="A3435" t="str">
            <v>05012502</v>
          </cell>
          <cell r="B3435" t="str">
            <v>MODELO  644</v>
          </cell>
          <cell r="C3435">
            <v>0</v>
          </cell>
          <cell r="D3435" t="str">
            <v>No</v>
          </cell>
        </row>
        <row r="3436">
          <cell r="A3436" t="str">
            <v>05012506</v>
          </cell>
          <cell r="B3436" t="str">
            <v>CAL PACK MOD 644</v>
          </cell>
          <cell r="C3436">
            <v>957000</v>
          </cell>
          <cell r="D3436">
            <v>16</v>
          </cell>
        </row>
        <row r="3437">
          <cell r="A3437" t="str">
            <v>05012508</v>
          </cell>
          <cell r="B3437" t="str">
            <v>URINE SLOPE PACK M644</v>
          </cell>
          <cell r="C3437">
            <v>291450</v>
          </cell>
          <cell r="D3437">
            <v>16</v>
          </cell>
        </row>
        <row r="3438">
          <cell r="A3438" t="str">
            <v>05012510</v>
          </cell>
          <cell r="B3438" t="str">
            <v>DILUYENTE DE ORINA M644</v>
          </cell>
          <cell r="C3438">
            <v>217500</v>
          </cell>
          <cell r="D3438" t="str">
            <v>No</v>
          </cell>
        </row>
        <row r="3439">
          <cell r="A3439" t="str">
            <v>05012512</v>
          </cell>
          <cell r="B3439" t="str">
            <v>MODELO  614</v>
          </cell>
          <cell r="C3439">
            <v>2500</v>
          </cell>
          <cell r="D3439" t="str">
            <v>No</v>
          </cell>
        </row>
        <row r="3440">
          <cell r="A3440" t="str">
            <v>05012514</v>
          </cell>
          <cell r="B3440" t="str">
            <v>M614 NAK ANALYZER</v>
          </cell>
          <cell r="C3440">
            <v>12500000</v>
          </cell>
          <cell r="D3440">
            <v>16</v>
          </cell>
        </row>
        <row r="3441">
          <cell r="A3441" t="str">
            <v>05012516</v>
          </cell>
          <cell r="B3441" t="str">
            <v>CAL PACK MOD 614</v>
          </cell>
          <cell r="C3441">
            <v>787350</v>
          </cell>
          <cell r="D3441">
            <v>16</v>
          </cell>
        </row>
        <row r="3442">
          <cell r="A3442" t="str">
            <v>05012518</v>
          </cell>
          <cell r="B3442" t="str">
            <v>URINE DILUENT M614</v>
          </cell>
          <cell r="C3442">
            <v>204450</v>
          </cell>
          <cell r="D3442" t="str">
            <v>No</v>
          </cell>
        </row>
        <row r="3443">
          <cell r="A3443" t="str">
            <v>05012520</v>
          </cell>
          <cell r="B3443" t="str">
            <v>URINE SLOPE STD M614</v>
          </cell>
          <cell r="C3443">
            <v>291450</v>
          </cell>
          <cell r="D3443">
            <v>16</v>
          </cell>
        </row>
        <row r="3444">
          <cell r="A3444" t="str">
            <v>05012522</v>
          </cell>
          <cell r="B3444" t="str">
            <v>MODELO  634</v>
          </cell>
          <cell r="C3444">
            <v>0</v>
          </cell>
          <cell r="D3444" t="str">
            <v>No</v>
          </cell>
        </row>
        <row r="3445">
          <cell r="A3445" t="str">
            <v>05012524</v>
          </cell>
          <cell r="B3445" t="str">
            <v>M634 CA++PH ANALYZER</v>
          </cell>
          <cell r="C3445">
            <v>14820000</v>
          </cell>
          <cell r="D3445">
            <v>16</v>
          </cell>
        </row>
        <row r="3446">
          <cell r="A3446" t="str">
            <v>05012526</v>
          </cell>
          <cell r="B3446" t="str">
            <v>CAL PACK MOD 634</v>
          </cell>
          <cell r="C3446">
            <v>765600</v>
          </cell>
          <cell r="D3446">
            <v>16</v>
          </cell>
        </row>
        <row r="3447">
          <cell r="A3447" t="str">
            <v>05012528</v>
          </cell>
          <cell r="B3447" t="str">
            <v>SLOPE AMPOULES M634</v>
          </cell>
          <cell r="C3447">
            <v>361050</v>
          </cell>
          <cell r="D3447">
            <v>16</v>
          </cell>
        </row>
        <row r="3448">
          <cell r="A3448" t="str">
            <v>05012530</v>
          </cell>
          <cell r="B3448" t="str">
            <v>MODELO  654</v>
          </cell>
          <cell r="C3448">
            <v>0</v>
          </cell>
          <cell r="D3448" t="str">
            <v>No</v>
          </cell>
        </row>
        <row r="3449">
          <cell r="A3449" t="str">
            <v>05012534</v>
          </cell>
          <cell r="B3449" t="str">
            <v>CAL PACK MOD 654</v>
          </cell>
          <cell r="C3449">
            <v>957000</v>
          </cell>
          <cell r="D3449">
            <v>16</v>
          </cell>
        </row>
        <row r="3450">
          <cell r="A3450" t="str">
            <v>05012536</v>
          </cell>
          <cell r="B3450" t="str">
            <v>LI SLOPE STANDARD PACK M654</v>
          </cell>
          <cell r="C3450">
            <v>356700</v>
          </cell>
          <cell r="D3450">
            <v>16</v>
          </cell>
        </row>
        <row r="3451">
          <cell r="A3451" t="str">
            <v>05012538</v>
          </cell>
          <cell r="B3451" t="str">
            <v>URINE DILUENT NAK UNICAMENTE M654</v>
          </cell>
          <cell r="C3451">
            <v>217500</v>
          </cell>
          <cell r="D3451" t="str">
            <v>No</v>
          </cell>
        </row>
        <row r="3452">
          <cell r="A3452" t="str">
            <v>05012540</v>
          </cell>
          <cell r="B3452" t="str">
            <v>URINE NAK STANDARD M654</v>
          </cell>
          <cell r="C3452">
            <v>287100</v>
          </cell>
          <cell r="D3452">
            <v>16</v>
          </cell>
        </row>
        <row r="3453">
          <cell r="A3453" t="str">
            <v>05012600</v>
          </cell>
          <cell r="B3453" t="str">
            <v>CONSUMIBLES COMUNES PARA LA SERIE 600</v>
          </cell>
          <cell r="C3453">
            <v>0</v>
          </cell>
          <cell r="D3453">
            <v>16</v>
          </cell>
        </row>
        <row r="3454">
          <cell r="A3454" t="str">
            <v>05012602</v>
          </cell>
          <cell r="B3454" t="str">
            <v>CERTAIN LEVEL I</v>
          </cell>
          <cell r="C3454">
            <v>430650</v>
          </cell>
          <cell r="D3454">
            <v>16</v>
          </cell>
        </row>
        <row r="3455">
          <cell r="A3455" t="str">
            <v>05012604</v>
          </cell>
          <cell r="B3455" t="str">
            <v>CERTAIN LEVEL II</v>
          </cell>
          <cell r="C3455">
            <v>421950</v>
          </cell>
          <cell r="D3455">
            <v>16</v>
          </cell>
        </row>
        <row r="3456">
          <cell r="A3456" t="str">
            <v>05012606</v>
          </cell>
          <cell r="B3456" t="str">
            <v>CERTAIN LEVEL III</v>
          </cell>
          <cell r="C3456">
            <v>430650</v>
          </cell>
          <cell r="D3456">
            <v>16</v>
          </cell>
        </row>
        <row r="3457">
          <cell r="A3457" t="str">
            <v>05012608</v>
          </cell>
          <cell r="B3457" t="str">
            <v>PAPEL IMPRESORA NO TERMICO</v>
          </cell>
          <cell r="C3457">
            <v>53000</v>
          </cell>
          <cell r="D3457">
            <v>16</v>
          </cell>
        </row>
        <row r="3458">
          <cell r="A3458" t="str">
            <v>05012610</v>
          </cell>
          <cell r="B3458" t="str">
            <v>ADAPTADORES PARA CAPILARES</v>
          </cell>
          <cell r="C3458">
            <v>245000</v>
          </cell>
          <cell r="D3458">
            <v>16</v>
          </cell>
        </row>
        <row r="3459">
          <cell r="A3459" t="str">
            <v>05012612</v>
          </cell>
          <cell r="B3459" t="str">
            <v>PRINTER RIBBON CASSETTE (CINTA PARA</v>
          </cell>
          <cell r="C3459">
            <v>83000</v>
          </cell>
          <cell r="D3459">
            <v>16</v>
          </cell>
        </row>
        <row r="3460">
          <cell r="A3460" t="str">
            <v>05012700</v>
          </cell>
          <cell r="B3460" t="str">
            <v>GASES  SANGUINEOS</v>
          </cell>
          <cell r="C3460">
            <v>0</v>
          </cell>
          <cell r="D3460">
            <v>16</v>
          </cell>
        </row>
        <row r="3461">
          <cell r="A3461" t="str">
            <v>05012702</v>
          </cell>
          <cell r="B3461" t="str">
            <v>EQUIPO  248</v>
          </cell>
          <cell r="C3461">
            <v>0</v>
          </cell>
          <cell r="D3461" t="str">
            <v>No</v>
          </cell>
        </row>
        <row r="3462">
          <cell r="A3462" t="str">
            <v>05012704</v>
          </cell>
          <cell r="B3462" t="str">
            <v>ANALIZADOR 248</v>
          </cell>
          <cell r="C3462">
            <v>28560000</v>
          </cell>
          <cell r="D3462">
            <v>16</v>
          </cell>
        </row>
        <row r="3463">
          <cell r="A3463" t="str">
            <v>05012706</v>
          </cell>
          <cell r="B3463" t="str">
            <v>BUFFER PACK M248</v>
          </cell>
          <cell r="C3463">
            <v>765600</v>
          </cell>
          <cell r="D3463">
            <v>16</v>
          </cell>
        </row>
        <row r="3464">
          <cell r="A3464" t="str">
            <v>05012708</v>
          </cell>
          <cell r="B3464" t="str">
            <v>WASHCONDITIONDEPRO. PACK M248</v>
          </cell>
          <cell r="C3464">
            <v>636840</v>
          </cell>
          <cell r="D3464">
            <v>16</v>
          </cell>
        </row>
        <row r="3465">
          <cell r="A3465" t="str">
            <v>05012710</v>
          </cell>
          <cell r="B3465" t="str">
            <v>PAPEL IMPRESORA (TERMICO)</v>
          </cell>
          <cell r="C3465">
            <v>96000</v>
          </cell>
          <cell r="D3465">
            <v>16</v>
          </cell>
        </row>
        <row r="3466">
          <cell r="A3466" t="str">
            <v>05012716</v>
          </cell>
          <cell r="B3466" t="str">
            <v>ANALIZADOR 238</v>
          </cell>
          <cell r="C3466">
            <v>24700000</v>
          </cell>
          <cell r="D3466">
            <v>16</v>
          </cell>
        </row>
        <row r="3467">
          <cell r="A3467" t="str">
            <v>05012718</v>
          </cell>
          <cell r="B3467" t="str">
            <v>CAL PACK MOD 238</v>
          </cell>
          <cell r="C3467">
            <v>722100</v>
          </cell>
          <cell r="D3467">
            <v>16</v>
          </cell>
        </row>
        <row r="3468">
          <cell r="A3468" t="str">
            <v>05012720</v>
          </cell>
          <cell r="B3468" t="str">
            <v>SLOPE M238</v>
          </cell>
          <cell r="C3468">
            <v>661200</v>
          </cell>
          <cell r="D3468">
            <v>16</v>
          </cell>
        </row>
        <row r="3469">
          <cell r="A3469" t="str">
            <v>05012722</v>
          </cell>
          <cell r="B3469" t="str">
            <v>HUMIDIFIER FILL SOLUTION M238</v>
          </cell>
          <cell r="C3469">
            <v>213150</v>
          </cell>
          <cell r="D3469">
            <v>16</v>
          </cell>
        </row>
        <row r="3470">
          <cell r="A3470" t="str">
            <v>05012724</v>
          </cell>
          <cell r="B3470" t="str">
            <v>PAPEL IMPRESORA NO TERMICO</v>
          </cell>
          <cell r="C3470">
            <v>53000</v>
          </cell>
          <cell r="D3470">
            <v>16</v>
          </cell>
        </row>
        <row r="3471">
          <cell r="A3471" t="str">
            <v>05012726</v>
          </cell>
          <cell r="B3471" t="str">
            <v>ADAPTADORES PARA CAPILARES</v>
          </cell>
          <cell r="C3471">
            <v>245000</v>
          </cell>
          <cell r="D3471">
            <v>16</v>
          </cell>
        </row>
        <row r="3472">
          <cell r="A3472" t="str">
            <v>05012728</v>
          </cell>
          <cell r="B3472" t="str">
            <v>PRINTER RIBBON CASSETTE (CINTA PARA</v>
          </cell>
          <cell r="C3472">
            <v>83000</v>
          </cell>
          <cell r="D3472">
            <v>16</v>
          </cell>
        </row>
        <row r="3473">
          <cell r="A3473" t="str">
            <v>05012800</v>
          </cell>
          <cell r="B3473" t="str">
            <v>SISTEMAS DE CUIDADO CRITICO MODELOS</v>
          </cell>
          <cell r="C3473">
            <v>0</v>
          </cell>
          <cell r="D3473">
            <v>16</v>
          </cell>
        </row>
        <row r="3474">
          <cell r="A3474" t="str">
            <v>05012802</v>
          </cell>
          <cell r="B3474" t="str">
            <v>SISTEMA DE CUIDADO CRITICO RAPIDLAB 865</v>
          </cell>
          <cell r="C3474">
            <v>71400000</v>
          </cell>
          <cell r="D3474">
            <v>16</v>
          </cell>
        </row>
        <row r="3475">
          <cell r="A3475" t="str">
            <v>05012804</v>
          </cell>
          <cell r="B3475" t="str">
            <v>SISTEMA DE CUIDADO CRITICO RAPIDLAB 860</v>
          </cell>
          <cell r="C3475">
            <v>65450000</v>
          </cell>
          <cell r="D3475">
            <v>16</v>
          </cell>
        </row>
        <row r="3476">
          <cell r="A3476" t="str">
            <v>05012806</v>
          </cell>
          <cell r="B3476" t="str">
            <v>SISTEMA DE CUIDADO CRITICO RAPIDLAB 850</v>
          </cell>
          <cell r="C3476">
            <v>59500000</v>
          </cell>
          <cell r="D3476">
            <v>16</v>
          </cell>
        </row>
        <row r="3477">
          <cell r="A3477" t="str">
            <v>05012900</v>
          </cell>
          <cell r="B3477" t="str">
            <v>REACTIVOS Y CONSUMIBLES PARA EQUIPOS</v>
          </cell>
          <cell r="C3477">
            <v>0</v>
          </cell>
          <cell r="D3477">
            <v>16</v>
          </cell>
        </row>
        <row r="3478">
          <cell r="A3478" t="str">
            <v>05012906</v>
          </cell>
          <cell r="B3478" t="str">
            <v>SLOPE CO-ox</v>
          </cell>
          <cell r="C3478">
            <v>217500</v>
          </cell>
          <cell r="D3478">
            <v>16</v>
          </cell>
        </row>
        <row r="3479">
          <cell r="A3479" t="str">
            <v>05012950</v>
          </cell>
          <cell r="B3479" t="str">
            <v>REACTIVOS PARA EQUIPOS CON GLUCOSA Y</v>
          </cell>
          <cell r="C3479">
            <v>0</v>
          </cell>
          <cell r="D3479">
            <v>16</v>
          </cell>
        </row>
        <row r="3480">
          <cell r="A3480" t="str">
            <v>05012952</v>
          </cell>
          <cell r="B3480" t="str">
            <v>GLUCOSE REAGENT</v>
          </cell>
          <cell r="C3480">
            <v>1087500</v>
          </cell>
          <cell r="D3480" t="str">
            <v>No</v>
          </cell>
        </row>
        <row r="3481">
          <cell r="A3481" t="str">
            <v>05013000</v>
          </cell>
          <cell r="B3481" t="str">
            <v>REACTIVOS Y CONSUMIBLES COMUNES PARA</v>
          </cell>
          <cell r="C3481">
            <v>0</v>
          </cell>
          <cell r="D3481">
            <v>16</v>
          </cell>
        </row>
        <row r="3482">
          <cell r="A3482" t="str">
            <v>05013002</v>
          </cell>
          <cell r="B3482" t="str">
            <v>73  CAL</v>
          </cell>
          <cell r="C3482">
            <v>1435500</v>
          </cell>
          <cell r="D3482">
            <v>16</v>
          </cell>
        </row>
        <row r="3483">
          <cell r="A3483" t="str">
            <v>05013004</v>
          </cell>
          <cell r="B3483" t="str">
            <v>68  SLOPE</v>
          </cell>
          <cell r="C3483">
            <v>957000</v>
          </cell>
          <cell r="D3483">
            <v>16</v>
          </cell>
        </row>
        <row r="3484">
          <cell r="A3484" t="str">
            <v>05013006</v>
          </cell>
          <cell r="B3484" t="str">
            <v>WASHZERO SOLUTION</v>
          </cell>
          <cell r="C3484">
            <v>1426800</v>
          </cell>
          <cell r="D3484">
            <v>16</v>
          </cell>
        </row>
        <row r="3485">
          <cell r="A3485" t="str">
            <v>05013008</v>
          </cell>
          <cell r="B3485" t="str">
            <v>CLEANING REAGENT (C1C2)</v>
          </cell>
          <cell r="C3485">
            <v>1291950</v>
          </cell>
          <cell r="D3485">
            <v>16</v>
          </cell>
        </row>
        <row r="3486">
          <cell r="A3486" t="str">
            <v>05013010</v>
          </cell>
          <cell r="B3486" t="str">
            <v>PAPEL TERMICO IMPRESORA</v>
          </cell>
          <cell r="C3486">
            <v>335000</v>
          </cell>
          <cell r="D3486">
            <v>16</v>
          </cell>
        </row>
        <row r="3487">
          <cell r="A3487" t="str">
            <v>05013100</v>
          </cell>
          <cell r="B3487" t="str">
            <v>EQUIPO 348 GASES SANGUINEOSELECTROLITOS</v>
          </cell>
          <cell r="C3487">
            <v>0</v>
          </cell>
          <cell r="D3487">
            <v>16</v>
          </cell>
        </row>
        <row r="3488">
          <cell r="A3488" t="str">
            <v>05013102</v>
          </cell>
          <cell r="B3488" t="str">
            <v>ANALIZADOR 348</v>
          </cell>
          <cell r="C3488">
            <v>39270000</v>
          </cell>
          <cell r="D3488">
            <v>16</v>
          </cell>
        </row>
        <row r="3489">
          <cell r="A3489" t="str">
            <v>05013104</v>
          </cell>
          <cell r="B3489" t="str">
            <v>BUFFER PACK 348</v>
          </cell>
          <cell r="C3489">
            <v>865650</v>
          </cell>
          <cell r="D3489">
            <v>16</v>
          </cell>
        </row>
        <row r="3490">
          <cell r="A3490" t="str">
            <v>05013106</v>
          </cell>
          <cell r="B3490" t="str">
            <v>WASH AND CD PACK 348</v>
          </cell>
          <cell r="C3490">
            <v>717750</v>
          </cell>
          <cell r="D3490">
            <v>16</v>
          </cell>
        </row>
        <row r="3491">
          <cell r="A3491" t="str">
            <v>05013108</v>
          </cell>
          <cell r="B3491" t="str">
            <v>HCT SLOPE</v>
          </cell>
          <cell r="C3491">
            <v>221850</v>
          </cell>
          <cell r="D3491">
            <v>16</v>
          </cell>
        </row>
        <row r="3492">
          <cell r="A3492" t="str">
            <v>05013110</v>
          </cell>
          <cell r="B3492" t="str">
            <v>PAPEL IMPRESORA (TERMICO)</v>
          </cell>
          <cell r="C3492">
            <v>96000</v>
          </cell>
          <cell r="D3492">
            <v>16</v>
          </cell>
        </row>
        <row r="3493">
          <cell r="A3493" t="str">
            <v>05013116</v>
          </cell>
          <cell r="B3493" t="str">
            <v>GAS CARTRIDGE PACK</v>
          </cell>
          <cell r="C3493">
            <v>1230000</v>
          </cell>
          <cell r="D3493">
            <v>16</v>
          </cell>
        </row>
        <row r="3494">
          <cell r="A3494" t="str">
            <v>05013200</v>
          </cell>
          <cell r="B3494" t="str">
            <v>BALAS DE GAS</v>
          </cell>
          <cell r="C3494">
            <v>0</v>
          </cell>
          <cell r="D3494">
            <v>16</v>
          </cell>
        </row>
        <row r="3495">
          <cell r="A3495" t="str">
            <v>05013202</v>
          </cell>
          <cell r="B3495" t="str">
            <v>GAS SLOPE (Serie 200Serie 800M248)</v>
          </cell>
          <cell r="C3495">
            <v>1150000</v>
          </cell>
          <cell r="D3495">
            <v>16</v>
          </cell>
        </row>
        <row r="3496">
          <cell r="A3496" t="str">
            <v>05013204</v>
          </cell>
          <cell r="B3496" t="str">
            <v>GAS CAL (Serie 200Serie 800M248)</v>
          </cell>
          <cell r="C3496">
            <v>1150000</v>
          </cell>
          <cell r="D3496">
            <v>16</v>
          </cell>
        </row>
        <row r="3497">
          <cell r="A3497" t="str">
            <v>05013250</v>
          </cell>
          <cell r="B3497" t="str">
            <v>CONSUMIBLES MODELOS SERIE 200 (278288)</v>
          </cell>
          <cell r="C3497">
            <v>0</v>
          </cell>
          <cell r="D3497">
            <v>16</v>
          </cell>
        </row>
        <row r="3498">
          <cell r="A3498" t="str">
            <v>05013300</v>
          </cell>
          <cell r="B3498" t="str">
            <v>CONTROLES PARA GASES Y ELECTROLITOS</v>
          </cell>
          <cell r="C3498">
            <v>0</v>
          </cell>
          <cell r="D3498">
            <v>16</v>
          </cell>
        </row>
        <row r="3499">
          <cell r="A3499" t="str">
            <v>05013302</v>
          </cell>
          <cell r="B3499" t="str">
            <v>RAPID QC HCT LEVEL I</v>
          </cell>
          <cell r="C3499">
            <v>291450</v>
          </cell>
          <cell r="D3499">
            <v>16</v>
          </cell>
        </row>
        <row r="3500">
          <cell r="A3500" t="str">
            <v>05013304</v>
          </cell>
          <cell r="B3500" t="str">
            <v>RAPID QC HCT LEVEL II</v>
          </cell>
          <cell r="C3500">
            <v>291450</v>
          </cell>
          <cell r="D3500">
            <v>16</v>
          </cell>
        </row>
        <row r="3501">
          <cell r="A3501" t="str">
            <v>05013306</v>
          </cell>
          <cell r="B3501" t="str">
            <v>CERTAIN COMPLETE LEVEL III</v>
          </cell>
          <cell r="C3501">
            <v>495900</v>
          </cell>
          <cell r="D3501">
            <v>16</v>
          </cell>
        </row>
        <row r="3502">
          <cell r="A3502" t="str">
            <v>05013350</v>
          </cell>
          <cell r="B3502" t="str">
            <v>CONSUMIBLES COMUNES ENTRE TODAS LAS</v>
          </cell>
          <cell r="C3502">
            <v>0</v>
          </cell>
          <cell r="D3502">
            <v>16</v>
          </cell>
        </row>
        <row r="3503">
          <cell r="A3503" t="str">
            <v>05013354</v>
          </cell>
          <cell r="B3503" t="str">
            <v>BLOOD GAS CAPILAR KIT</v>
          </cell>
          <cell r="C3503">
            <v>415000</v>
          </cell>
          <cell r="D3503">
            <v>16</v>
          </cell>
        </row>
        <row r="3504">
          <cell r="A3504" t="str">
            <v>05013356</v>
          </cell>
          <cell r="B3504" t="str">
            <v>KIT DESPROTEINIZADOR</v>
          </cell>
          <cell r="C3504">
            <v>345000</v>
          </cell>
          <cell r="D3504">
            <v>16</v>
          </cell>
        </row>
        <row r="3505">
          <cell r="A3505" t="str">
            <v>05013358</v>
          </cell>
          <cell r="B3505" t="str">
            <v>KIT CONDICIONADOR</v>
          </cell>
          <cell r="C3505">
            <v>345000</v>
          </cell>
          <cell r="D3505">
            <v>16</v>
          </cell>
        </row>
        <row r="3506">
          <cell r="A3506" t="str">
            <v>05013400</v>
          </cell>
          <cell r="B3506" t="str">
            <v>ELECTRODOS</v>
          </cell>
          <cell r="C3506">
            <v>0</v>
          </cell>
          <cell r="D3506">
            <v>16</v>
          </cell>
        </row>
        <row r="3507">
          <cell r="A3507" t="str">
            <v>05013402</v>
          </cell>
          <cell r="B3507" t="str">
            <v>ELECTRODOS DE SODIO (M614M644M654M288</v>
          </cell>
          <cell r="C3507">
            <v>1750000</v>
          </cell>
          <cell r="D3507">
            <v>16</v>
          </cell>
        </row>
        <row r="3508">
          <cell r="A3508" t="str">
            <v>05013404</v>
          </cell>
          <cell r="B3508" t="str">
            <v>ELECTRODOS DE POTASIO (M614M644M654</v>
          </cell>
          <cell r="C3508">
            <v>1050000</v>
          </cell>
          <cell r="D3508">
            <v>16</v>
          </cell>
        </row>
        <row r="3509">
          <cell r="A3509" t="str">
            <v>05013406</v>
          </cell>
          <cell r="B3509" t="str">
            <v>ELECTRODOS DE CLORO (M644M288M348</v>
          </cell>
          <cell r="C3509">
            <v>1050000</v>
          </cell>
          <cell r="D3509">
            <v>16</v>
          </cell>
        </row>
        <row r="3510">
          <cell r="A3510" t="str">
            <v>05013408</v>
          </cell>
          <cell r="B3510" t="str">
            <v>ELECTRODOS DE LITIO (M654)</v>
          </cell>
          <cell r="C3510">
            <v>1750000</v>
          </cell>
          <cell r="D3510">
            <v>16</v>
          </cell>
        </row>
        <row r="3511">
          <cell r="A3511" t="str">
            <v>05013410</v>
          </cell>
          <cell r="B3511" t="str">
            <v>ELECTRODOS DE CALCIO (M634)</v>
          </cell>
          <cell r="C3511">
            <v>1300000</v>
          </cell>
          <cell r="D3511">
            <v>16</v>
          </cell>
        </row>
        <row r="3512">
          <cell r="A3512" t="str">
            <v>05013412</v>
          </cell>
          <cell r="B3512" t="str">
            <v>ELECTRODOS DE REFERENCIA (TODAS LAS</v>
          </cell>
          <cell r="C3512">
            <v>1480000</v>
          </cell>
          <cell r="D3512">
            <v>16</v>
          </cell>
        </row>
        <row r="3513">
          <cell r="A3513" t="str">
            <v>05013414</v>
          </cell>
          <cell r="B3513" t="str">
            <v>ELECTRODOS PO2 (M238M248M348SERIE</v>
          </cell>
          <cell r="C3513">
            <v>2915000</v>
          </cell>
          <cell r="D3513">
            <v>16</v>
          </cell>
        </row>
        <row r="3514">
          <cell r="A3514" t="str">
            <v>05013416</v>
          </cell>
          <cell r="B3514" t="str">
            <v>ELECTRODOS PCO2 (M238M248M348SERIE</v>
          </cell>
          <cell r="C3514">
            <v>3180000</v>
          </cell>
          <cell r="D3514">
            <v>16</v>
          </cell>
        </row>
        <row r="3515">
          <cell r="A3515" t="str">
            <v>05013418</v>
          </cell>
          <cell r="B3515" t="str">
            <v>ELECTRODOS PH (M238M248M348SERIE</v>
          </cell>
          <cell r="C3515">
            <v>2700000</v>
          </cell>
          <cell r="D3515">
            <v>16</v>
          </cell>
        </row>
        <row r="3516">
          <cell r="A3516" t="str">
            <v>05013420</v>
          </cell>
          <cell r="B3516" t="str">
            <v>ELECTRODOS HEMATOCRITO (M348)</v>
          </cell>
          <cell r="C3516">
            <v>670000</v>
          </cell>
          <cell r="D3516">
            <v>16</v>
          </cell>
        </row>
        <row r="3517">
          <cell r="A3517" t="str">
            <v>05013422</v>
          </cell>
          <cell r="B3517" t="str">
            <v>BIOSENSOR DE LACTATO</v>
          </cell>
          <cell r="C3517">
            <v>1082000</v>
          </cell>
          <cell r="D3517">
            <v>16</v>
          </cell>
        </row>
        <row r="3518">
          <cell r="A3518" t="str">
            <v>05013424</v>
          </cell>
          <cell r="B3518" t="str">
            <v>BIOSENSOR DE GLUCOSA</v>
          </cell>
          <cell r="C3518">
            <v>1082000</v>
          </cell>
          <cell r="D3518">
            <v>16</v>
          </cell>
        </row>
        <row r="3519">
          <cell r="A3519" t="str">
            <v>05013450</v>
          </cell>
          <cell r="B3519" t="str">
            <v>SOLUCIONES DE LLENADO ELECTRODOS</v>
          </cell>
          <cell r="C3519">
            <v>0</v>
          </cell>
          <cell r="D3519">
            <v>16</v>
          </cell>
        </row>
        <row r="3520">
          <cell r="A3520" t="str">
            <v>05013452</v>
          </cell>
          <cell r="B3520" t="str">
            <v>SOLUCIONES DE LLENADO ELECTRODO</v>
          </cell>
          <cell r="C3520">
            <v>269700</v>
          </cell>
          <cell r="D3520">
            <v>16</v>
          </cell>
        </row>
        <row r="3521">
          <cell r="A3521" t="str">
            <v>05013454</v>
          </cell>
          <cell r="B3521" t="str">
            <v>SOLUCIONES DE LLENADO ELECTRODO DE pH</v>
          </cell>
          <cell r="C3521">
            <v>269700</v>
          </cell>
          <cell r="D3521">
            <v>16</v>
          </cell>
        </row>
        <row r="3522">
          <cell r="A3522" t="str">
            <v>05013456</v>
          </cell>
          <cell r="B3522" t="str">
            <v>SOLUCIONES DE LLENADO ELECTRODO LITIO</v>
          </cell>
          <cell r="C3522">
            <v>269700</v>
          </cell>
          <cell r="D3522">
            <v>16</v>
          </cell>
        </row>
        <row r="3523">
          <cell r="A3523" t="str">
            <v>05013458</v>
          </cell>
          <cell r="B3523" t="str">
            <v>SOLUCIONES DE LLENADO ELECTRODOS DE</v>
          </cell>
          <cell r="C3523">
            <v>269700</v>
          </cell>
          <cell r="D3523">
            <v>16</v>
          </cell>
        </row>
        <row r="3524">
          <cell r="A3524" t="str">
            <v>05013500</v>
          </cell>
          <cell r="B3524" t="str">
            <v>FOTOMETRO DE LLAMA MODELO 480 Y 410</v>
          </cell>
          <cell r="C3524">
            <v>0</v>
          </cell>
          <cell r="D3524">
            <v>16</v>
          </cell>
        </row>
        <row r="3525">
          <cell r="A3525" t="str">
            <v>05013506</v>
          </cell>
          <cell r="B3525" t="str">
            <v>MULTICAL</v>
          </cell>
          <cell r="C3525">
            <v>217500</v>
          </cell>
          <cell r="D3525">
            <v>16</v>
          </cell>
        </row>
        <row r="3526">
          <cell r="A3526" t="str">
            <v>05013508</v>
          </cell>
          <cell r="B3526" t="str">
            <v>FLAME PHOTOMETER STD 140 mmol</v>
          </cell>
          <cell r="C3526">
            <v>213150</v>
          </cell>
          <cell r="D3526">
            <v>16</v>
          </cell>
        </row>
        <row r="3527">
          <cell r="A3527" t="str">
            <v>05013526</v>
          </cell>
          <cell r="B3527" t="str">
            <v>DILUYENTE CONCENTRADO</v>
          </cell>
          <cell r="C3527">
            <v>139200</v>
          </cell>
          <cell r="D3527">
            <v>16</v>
          </cell>
        </row>
        <row r="3528">
          <cell r="A3528" t="str">
            <v>05013528</v>
          </cell>
          <cell r="B3528" t="str">
            <v>PAPEL IMPRESORA MOD 480</v>
          </cell>
          <cell r="C3528">
            <v>120000</v>
          </cell>
          <cell r="D3528">
            <v>16</v>
          </cell>
        </row>
        <row r="3529">
          <cell r="A3529" t="str">
            <v>05014500</v>
          </cell>
          <cell r="B3529" t="str">
            <v>FIN  LINEA BAYER</v>
          </cell>
          <cell r="C3529">
            <v>0</v>
          </cell>
          <cell r="D3529" t="str">
            <v>No</v>
          </cell>
        </row>
        <row r="3530">
          <cell r="A3530" t="str">
            <v>05015050</v>
          </cell>
          <cell r="B3530" t="str">
            <v>SERODIAGNOSTICO  FEBRIL</v>
          </cell>
          <cell r="C3530">
            <v>0</v>
          </cell>
          <cell r="D3530" t="str">
            <v>No</v>
          </cell>
        </row>
        <row r="3531">
          <cell r="A3531" t="str">
            <v>05015052</v>
          </cell>
          <cell r="B3531" t="str">
            <v>ANTIGENOS FEBRILES MULTI SCREENINNG</v>
          </cell>
          <cell r="C3531">
            <v>211680</v>
          </cell>
          <cell r="D3531" t="str">
            <v>No</v>
          </cell>
        </row>
        <row r="3532">
          <cell r="A3532" t="str">
            <v>05015100</v>
          </cell>
          <cell r="B3532" t="str">
            <v>SERODIAGNOSTICO  REUMATOIDEO</v>
          </cell>
          <cell r="C3532">
            <v>0</v>
          </cell>
          <cell r="D3532" t="str">
            <v>No</v>
          </cell>
        </row>
        <row r="3533">
          <cell r="A3533" t="str">
            <v>05015102</v>
          </cell>
          <cell r="B3533" t="str">
            <v>ANTI-ESTREPTOLISINA  (ASO)</v>
          </cell>
          <cell r="C3533">
            <v>45060</v>
          </cell>
          <cell r="D3533" t="str">
            <v>No</v>
          </cell>
        </row>
        <row r="3534">
          <cell r="A3534" t="str">
            <v>05015104</v>
          </cell>
          <cell r="B3534" t="str">
            <v>FACTOR  REUMATOIDEO  (RF)</v>
          </cell>
          <cell r="C3534">
            <v>37800</v>
          </cell>
          <cell r="D3534" t="str">
            <v>No</v>
          </cell>
        </row>
        <row r="3535">
          <cell r="A3535" t="str">
            <v>05015106</v>
          </cell>
          <cell r="B3535" t="str">
            <v>PROTEINA  REACTIVA  (CRP)</v>
          </cell>
          <cell r="C3535">
            <v>45060</v>
          </cell>
          <cell r="D3535" t="str">
            <v>No</v>
          </cell>
        </row>
        <row r="3536">
          <cell r="A3536" t="str">
            <v>05015108</v>
          </cell>
          <cell r="B3536" t="str">
            <v>RPR  - CARBON</v>
          </cell>
          <cell r="C3536">
            <v>61680</v>
          </cell>
          <cell r="D3536" t="str">
            <v>No</v>
          </cell>
        </row>
        <row r="3537">
          <cell r="A3537" t="str">
            <v>05015500</v>
          </cell>
          <cell r="B3537" t="str">
            <v>LINEA DIAGNOSTICA</v>
          </cell>
          <cell r="C3537">
            <v>0</v>
          </cell>
          <cell r="D3537" t="str">
            <v>No</v>
          </cell>
        </row>
        <row r="3538">
          <cell r="A3538" t="str">
            <v>05015502</v>
          </cell>
          <cell r="B3538" t="str">
            <v>SERODIA HBs. FUJIREBIO</v>
          </cell>
          <cell r="C3538">
            <v>242580</v>
          </cell>
          <cell r="D3538" t="str">
            <v>No</v>
          </cell>
        </row>
        <row r="3539">
          <cell r="A3539" t="str">
            <v>05015504</v>
          </cell>
          <cell r="B3539" t="str">
            <v>SERODIA HIV.  FUJIREBIO</v>
          </cell>
          <cell r="C3539">
            <v>516300</v>
          </cell>
          <cell r="D3539" t="str">
            <v>No</v>
          </cell>
        </row>
        <row r="3540">
          <cell r="A3540" t="str">
            <v>05015505</v>
          </cell>
          <cell r="B3540" t="str">
            <v>SERODIA HIV-ONE STEP</v>
          </cell>
          <cell r="C3540">
            <v>137640</v>
          </cell>
          <cell r="D3540" t="str">
            <v>No</v>
          </cell>
        </row>
        <row r="3541">
          <cell r="A3541" t="str">
            <v>05015506</v>
          </cell>
          <cell r="B3541" t="str">
            <v>SERODIA TPPA-TEST KIT FUJIREBIO</v>
          </cell>
          <cell r="C3541">
            <v>226800</v>
          </cell>
          <cell r="D3541" t="str">
            <v>No</v>
          </cell>
        </row>
        <row r="3542">
          <cell r="A3542" t="str">
            <v>05015550</v>
          </cell>
          <cell r="B3542" t="str">
            <v>REACTIVOS  PARA  BANCO  DE SANGRE</v>
          </cell>
          <cell r="C3542">
            <v>0</v>
          </cell>
          <cell r="D3542" t="str">
            <v>No</v>
          </cell>
        </row>
        <row r="3543">
          <cell r="A3543" t="str">
            <v>05015552</v>
          </cell>
          <cell r="B3543" t="str">
            <v>ALBUMINA BOVINA AL 22% (POTENCIADORES DE</v>
          </cell>
          <cell r="C3543">
            <v>12112</v>
          </cell>
          <cell r="D3543" t="str">
            <v>No</v>
          </cell>
        </row>
        <row r="3544">
          <cell r="A3544" t="str">
            <v>05015554</v>
          </cell>
          <cell r="B3544" t="str">
            <v>ALBUMINA BOVINA AL 30% (POTENCIADORES DE</v>
          </cell>
          <cell r="C3544">
            <v>14344</v>
          </cell>
          <cell r="D3544" t="str">
            <v>No</v>
          </cell>
        </row>
        <row r="3545">
          <cell r="A3545" t="str">
            <v>05015556</v>
          </cell>
          <cell r="B3545" t="str">
            <v>SOLUCION POTENCIADORA</v>
          </cell>
          <cell r="C3545">
            <v>15938</v>
          </cell>
          <cell r="D3545" t="str">
            <v>No</v>
          </cell>
        </row>
        <row r="3546">
          <cell r="A3546" t="str">
            <v>05015558</v>
          </cell>
          <cell r="B3546" t="str">
            <v>SUERO ANTIHUMANO VERDE PARA PRUEBA DE</v>
          </cell>
          <cell r="C3546">
            <v>25500</v>
          </cell>
          <cell r="D3546" t="str">
            <v>No</v>
          </cell>
        </row>
        <row r="3547">
          <cell r="A3547" t="str">
            <v>05015560</v>
          </cell>
          <cell r="B3547" t="str">
            <v>SUERO HEMOCLASIFICADOR ANTI AB FRASCO</v>
          </cell>
          <cell r="C3547">
            <v>15938</v>
          </cell>
          <cell r="D3547" t="str">
            <v>No</v>
          </cell>
        </row>
        <row r="3548">
          <cell r="A3548" t="str">
            <v>05015562</v>
          </cell>
          <cell r="B3548" t="str">
            <v>SUERO HEMOCLASIFICADOR ANTI A-1 LECTIN</v>
          </cell>
          <cell r="C3548">
            <v>39046</v>
          </cell>
          <cell r="D3548" t="str">
            <v>No</v>
          </cell>
        </row>
        <row r="3549">
          <cell r="A3549" t="str">
            <v>05015566</v>
          </cell>
          <cell r="B3549" t="str">
            <v>SUERO HEMOCLASIFICADOR ANTI C</v>
          </cell>
          <cell r="C3549">
            <v>139454</v>
          </cell>
          <cell r="D3549" t="str">
            <v>No</v>
          </cell>
        </row>
        <row r="3550">
          <cell r="A3550" t="str">
            <v>05015568</v>
          </cell>
          <cell r="B3550" t="str">
            <v>SUERO HEMOCLASIFICADOR ANTI c</v>
          </cell>
          <cell r="C3550">
            <v>79688</v>
          </cell>
          <cell r="D3550" t="str">
            <v>No</v>
          </cell>
        </row>
        <row r="3551">
          <cell r="A3551" t="str">
            <v>05015570</v>
          </cell>
          <cell r="B3551" t="str">
            <v>SUERO HEMOCLASIFICADOR ANTI E</v>
          </cell>
          <cell r="C3551">
            <v>79688</v>
          </cell>
          <cell r="D3551" t="str">
            <v>No</v>
          </cell>
        </row>
        <row r="3552">
          <cell r="A3552" t="str">
            <v>05015572</v>
          </cell>
          <cell r="B3552" t="str">
            <v>SUERO HEMOCLASIFICADOR ANTI e</v>
          </cell>
          <cell r="C3552">
            <v>128297</v>
          </cell>
          <cell r="D3552" t="str">
            <v>No</v>
          </cell>
        </row>
        <row r="3553">
          <cell r="A3553" t="str">
            <v>05015574</v>
          </cell>
          <cell r="B3553" t="str">
            <v>SUERO HEMOCLASIFICADOR ANTI A TIPO</v>
          </cell>
          <cell r="C3553">
            <v>15938</v>
          </cell>
          <cell r="D3553" t="str">
            <v>No</v>
          </cell>
        </row>
        <row r="3554">
          <cell r="A3554" t="str">
            <v>05015576</v>
          </cell>
          <cell r="B3554" t="str">
            <v>SUERO HEMOCLASIFICADOR ANTI B TIPO</v>
          </cell>
          <cell r="C3554">
            <v>15938</v>
          </cell>
          <cell r="D3554" t="str">
            <v>No</v>
          </cell>
        </row>
        <row r="3555">
          <cell r="A3555" t="str">
            <v>05015578</v>
          </cell>
          <cell r="B3555" t="str">
            <v>SUERO HEMOCLASIFICADOR ANTI D TIPO</v>
          </cell>
          <cell r="C3555">
            <v>25898</v>
          </cell>
          <cell r="D3555" t="str">
            <v>No</v>
          </cell>
        </row>
        <row r="3556">
          <cell r="A3556" t="str">
            <v>05500340</v>
          </cell>
          <cell r="C3556">
            <v>0</v>
          </cell>
        </row>
        <row r="3557">
          <cell r="A3557" t="str">
            <v>05501000</v>
          </cell>
          <cell r="B3557" t="str">
            <v>PRUEBAS DE EMBARAZO VEDA-LAB</v>
          </cell>
          <cell r="C3557">
            <v>2550</v>
          </cell>
          <cell r="D3557" t="str">
            <v>No</v>
          </cell>
        </row>
        <row r="3558">
          <cell r="A3558" t="str">
            <v>05501085</v>
          </cell>
          <cell r="B3558" t="str">
            <v>BABY - CHECK - MINI CLIP  REF  3071</v>
          </cell>
          <cell r="C3558">
            <v>40415</v>
          </cell>
          <cell r="D3558" t="str">
            <v>No</v>
          </cell>
        </row>
        <row r="3559">
          <cell r="A3559" t="str">
            <v>05950010</v>
          </cell>
          <cell r="B3559" t="str">
            <v>DISPOSITIVO AUTOMATICO  REF 325775</v>
          </cell>
          <cell r="C3559">
            <v>35844</v>
          </cell>
          <cell r="D3559">
            <v>16</v>
          </cell>
        </row>
        <row r="3560">
          <cell r="A3560" t="str">
            <v>05950020</v>
          </cell>
          <cell r="B3560" t="str">
            <v>LANCETA PARA GLUCOMETRIA  REF 325773</v>
          </cell>
          <cell r="C3560">
            <v>17400</v>
          </cell>
          <cell r="D3560">
            <v>16</v>
          </cell>
        </row>
        <row r="3561">
          <cell r="A3561" t="str">
            <v>06600010</v>
          </cell>
          <cell r="B3561" t="str">
            <v>ATRIL PORTA SUERO REF E-01.MD.PISO CROMADO ICAM/SOLUMEC</v>
          </cell>
          <cell r="C3561">
            <v>120000</v>
          </cell>
          <cell r="D3561">
            <v>16</v>
          </cell>
        </row>
        <row r="3562">
          <cell r="A3562" t="str">
            <v>06600012</v>
          </cell>
          <cell r="B3562" t="str">
            <v>ATRIL PORTA SUERO  REF  E-01  A</v>
          </cell>
          <cell r="C3562">
            <v>99000</v>
          </cell>
          <cell r="D3562">
            <v>16</v>
          </cell>
        </row>
        <row r="3563">
          <cell r="A3563" t="str">
            <v>06600020</v>
          </cell>
          <cell r="B3563" t="str">
            <v>BALDE SANITARIO REF E-04</v>
          </cell>
          <cell r="C3563">
            <v>44400</v>
          </cell>
          <cell r="D3563">
            <v>16</v>
          </cell>
        </row>
        <row r="3564">
          <cell r="A3564" t="str">
            <v>06600025</v>
          </cell>
          <cell r="B3564" t="str">
            <v>BASTON  CANADIENCE  REF E-14</v>
          </cell>
          <cell r="C3564">
            <v>36000</v>
          </cell>
          <cell r="D3564" t="str">
            <v>No</v>
          </cell>
        </row>
        <row r="3565">
          <cell r="A3565" t="str">
            <v>06600029</v>
          </cell>
          <cell r="B3565" t="str">
            <v>BIOMBO DE DOS CUERPOS REF E-07</v>
          </cell>
          <cell r="C3565">
            <v>100800</v>
          </cell>
          <cell r="D3565">
            <v>16</v>
          </cell>
        </row>
        <row r="3566">
          <cell r="A3566" t="str">
            <v>06600030</v>
          </cell>
          <cell r="B3566" t="str">
            <v>BIOMBO DE TRES CUERPOS REFE-08</v>
          </cell>
          <cell r="C3566">
            <v>146400</v>
          </cell>
          <cell r="D3566">
            <v>16</v>
          </cell>
        </row>
        <row r="3567">
          <cell r="A3567" t="str">
            <v>06600035</v>
          </cell>
          <cell r="B3567" t="str">
            <v>BOTIQUIN METALICO PARA PRIMEROS AUXI-</v>
          </cell>
          <cell r="C3567">
            <v>68280</v>
          </cell>
          <cell r="D3567">
            <v>16</v>
          </cell>
        </row>
        <row r="3568">
          <cell r="A3568" t="str">
            <v>06600040</v>
          </cell>
          <cell r="B3568" t="str">
            <v>BUTACO GIRATORIO REF E-12</v>
          </cell>
          <cell r="C3568">
            <v>49080</v>
          </cell>
          <cell r="D3568">
            <v>16</v>
          </cell>
        </row>
        <row r="3569">
          <cell r="A3569" t="str">
            <v>06600041</v>
          </cell>
          <cell r="B3569" t="str">
            <v>BUTACO PARA ANESTESIOLOGO PROFESIONAL MARCA ICAM</v>
          </cell>
          <cell r="C3569">
            <v>660000</v>
          </cell>
          <cell r="D3569" t="str">
            <v>16</v>
          </cell>
        </row>
        <row r="3570">
          <cell r="A3570" t="str">
            <v>06600042</v>
          </cell>
          <cell r="B3570" t="str">
            <v>BUTACO GIRATORIO CON ESPALDAR CROMADO</v>
          </cell>
          <cell r="C3570">
            <v>106800</v>
          </cell>
          <cell r="D3570">
            <v>16</v>
          </cell>
        </row>
        <row r="3571">
          <cell r="A3571" t="str">
            <v>06600050</v>
          </cell>
          <cell r="B3571" t="str">
            <v>CARRO CANASTA DE PEDIATRIA REF E-16 MARCA ICAM/SOLUMEC</v>
          </cell>
          <cell r="C3571">
            <v>1200000</v>
          </cell>
          <cell r="D3571">
            <v>16</v>
          </cell>
        </row>
        <row r="3572">
          <cell r="A3572" t="str">
            <v>06600060</v>
          </cell>
          <cell r="B3572" t="str">
            <v>CAMA-CUNA  DE UN PLANO MARCA ICAM / SOLUMEC</v>
          </cell>
          <cell r="C3572">
            <v>800000</v>
          </cell>
          <cell r="D3572">
            <v>16</v>
          </cell>
        </row>
        <row r="3573">
          <cell r="A3573" t="str">
            <v>06600069</v>
          </cell>
          <cell r="B3573" t="str">
            <v>CAMA CUNA LEVANTE. DE TRES PLANOS MARCA ICAM/SOLUMEC</v>
          </cell>
          <cell r="C3573">
            <v>1200000</v>
          </cell>
          <cell r="D3573">
            <v>16</v>
          </cell>
        </row>
        <row r="3574">
          <cell r="A3574" t="str">
            <v>06600070</v>
          </cell>
          <cell r="B3574" t="str">
            <v>CAMA-CUNA DE LEVANTE DE LUJO RF-18-A MARCA ICAM/SOLUMEC</v>
          </cell>
          <cell r="C3574">
            <v>1500000</v>
          </cell>
          <cell r="D3574">
            <v>16</v>
          </cell>
        </row>
        <row r="3575">
          <cell r="A3575" t="str">
            <v>06600076</v>
          </cell>
          <cell r="B3575" t="str">
            <v>CAMA DE LEVANTE DE DOS PLANOS REF E-21</v>
          </cell>
          <cell r="C3575">
            <v>249240</v>
          </cell>
          <cell r="D3575">
            <v>16</v>
          </cell>
        </row>
        <row r="3576">
          <cell r="A3576" t="str">
            <v>06600080</v>
          </cell>
          <cell r="B3576" t="str">
            <v>CAMA DE LEVANTE 3 SECCIONES REF E-20</v>
          </cell>
          <cell r="C3576">
            <v>474720</v>
          </cell>
          <cell r="D3576">
            <v>16</v>
          </cell>
        </row>
        <row r="3577">
          <cell r="A3577" t="str">
            <v>06600090</v>
          </cell>
          <cell r="B3577" t="str">
            <v>CAMA DE LUJO EN FORMICA 3 SECCIONES</v>
          </cell>
          <cell r="C3577">
            <v>652680</v>
          </cell>
          <cell r="D3577">
            <v>16</v>
          </cell>
        </row>
        <row r="3578">
          <cell r="A3578" t="str">
            <v>06600200</v>
          </cell>
          <cell r="B3578" t="str">
            <v>CAMA CORRIENTE DE 1 PLANO REF E-19</v>
          </cell>
          <cell r="C3578">
            <v>233040</v>
          </cell>
          <cell r="D3578">
            <v>16</v>
          </cell>
        </row>
        <row r="3579">
          <cell r="A3579" t="str">
            <v>06600210</v>
          </cell>
          <cell r="B3579" t="str">
            <v>CAMILLA PLEGABLE EN LONA REF E-30</v>
          </cell>
          <cell r="C3579">
            <v>144000</v>
          </cell>
          <cell r="D3579">
            <v>16</v>
          </cell>
        </row>
        <row r="3580">
          <cell r="A3580" t="str">
            <v>06600220</v>
          </cell>
          <cell r="B3580" t="str">
            <v>CAMILLA DESMONTABLE CON COLCHONETA</v>
          </cell>
          <cell r="C3580">
            <v>456940</v>
          </cell>
          <cell r="D3580">
            <v>16</v>
          </cell>
        </row>
        <row r="3581">
          <cell r="A3581" t="str">
            <v>06600222</v>
          </cell>
          <cell r="B3581" t="str">
            <v>CAMILLA FIJA CON COLCHONETA Y BARANDAS.</v>
          </cell>
          <cell r="C3581">
            <v>540000</v>
          </cell>
          <cell r="D3581">
            <v>16</v>
          </cell>
        </row>
        <row r="3582">
          <cell r="A3582" t="str">
            <v>06600223</v>
          </cell>
          <cell r="B3582" t="str">
            <v>CAMILLA DESMONTABLE CON COLCHONETA Y</v>
          </cell>
          <cell r="C3582">
            <v>496920</v>
          </cell>
          <cell r="D3582">
            <v>16</v>
          </cell>
        </row>
        <row r="3583">
          <cell r="A3583" t="str">
            <v>06600224</v>
          </cell>
          <cell r="B3583" t="str">
            <v>CAMILLA FIJA PARA TRANSPORTE DE PACIEN-</v>
          </cell>
          <cell r="C3583">
            <v>566280</v>
          </cell>
          <cell r="D3583">
            <v>16</v>
          </cell>
        </row>
        <row r="3584">
          <cell r="A3584" t="str">
            <v>06600226</v>
          </cell>
          <cell r="B3584" t="str">
            <v>CAMILLA PARA CIRUGIA OCULAR</v>
          </cell>
          <cell r="C3584">
            <v>778680</v>
          </cell>
          <cell r="D3584">
            <v>16</v>
          </cell>
        </row>
        <row r="3585">
          <cell r="A3585" t="str">
            <v>06600230</v>
          </cell>
          <cell r="B3585" t="str">
            <v>CAMILLA PARA AMBULANCIA REF E-35</v>
          </cell>
          <cell r="C3585">
            <v>582000</v>
          </cell>
          <cell r="D3585">
            <v>16</v>
          </cell>
        </row>
        <row r="3586">
          <cell r="A3586" t="str">
            <v>06600232</v>
          </cell>
          <cell r="B3586" t="str">
            <v>CAMILLA PRINCIPAL PARA AMBULANCIA</v>
          </cell>
          <cell r="C3586">
            <v>1977360</v>
          </cell>
          <cell r="D3586">
            <v>16</v>
          </cell>
        </row>
        <row r="3587">
          <cell r="A3587" t="str">
            <v>06600240</v>
          </cell>
          <cell r="B3587" t="str">
            <v>CAMILLA DE RECUPERACION REF E-32</v>
          </cell>
          <cell r="C3587">
            <v>732000</v>
          </cell>
          <cell r="D3587">
            <v>16</v>
          </cell>
        </row>
        <row r="3588">
          <cell r="A3588" t="str">
            <v>06600246</v>
          </cell>
          <cell r="B3588" t="str">
            <v>CAMINADORES PLEGABLESMETALICOS REFE-15</v>
          </cell>
          <cell r="C3588">
            <v>97440</v>
          </cell>
          <cell r="D3588" t="str">
            <v>No</v>
          </cell>
        </row>
        <row r="3589">
          <cell r="A3589" t="str">
            <v>06600250</v>
          </cell>
          <cell r="B3589" t="str">
            <v>CARRETILLA PARA OXIGENO REF E-42</v>
          </cell>
          <cell r="C3589">
            <v>129120</v>
          </cell>
          <cell r="D3589">
            <v>16</v>
          </cell>
        </row>
        <row r="3590">
          <cell r="A3590" t="str">
            <v>06600252</v>
          </cell>
          <cell r="B3590" t="str">
            <v>CARRO CUNA PEDIATRICO C/ACRILICO MARCA ICAM/SOLUMEC</v>
          </cell>
          <cell r="C3590">
            <v>500000</v>
          </cell>
          <cell r="D3590">
            <v>16</v>
          </cell>
        </row>
        <row r="3591">
          <cell r="A3591" t="str">
            <v>06600254</v>
          </cell>
          <cell r="B3591" t="str">
            <v>CARRO PARA ALIMENTOS EN ACERO INOXIDABLE</v>
          </cell>
          <cell r="C3591">
            <v>1032000</v>
          </cell>
          <cell r="D3591">
            <v>16</v>
          </cell>
        </row>
        <row r="3592">
          <cell r="A3592" t="str">
            <v>06600255</v>
          </cell>
          <cell r="B3592" t="str">
            <v>CARRO PARA IMPLEMENTOS DE ASEO.REFE-44</v>
          </cell>
          <cell r="C3592">
            <v>409560</v>
          </cell>
          <cell r="D3592">
            <v>16</v>
          </cell>
        </row>
        <row r="3593">
          <cell r="A3593" t="str">
            <v>06600256</v>
          </cell>
          <cell r="B3593" t="str">
            <v>CARRO PARA TRANSPORTE DE CANECAS.</v>
          </cell>
          <cell r="C3593">
            <v>420000</v>
          </cell>
          <cell r="D3593">
            <v>16</v>
          </cell>
        </row>
        <row r="3594">
          <cell r="A3594" t="str">
            <v>06600257</v>
          </cell>
          <cell r="B3594" t="str">
            <v>CARRO PORTAHISTORIAS DE 30 PH. REF E-47</v>
          </cell>
          <cell r="C3594">
            <v>326280</v>
          </cell>
          <cell r="D3594">
            <v>16</v>
          </cell>
        </row>
        <row r="3595">
          <cell r="A3595" t="str">
            <v>06600258</v>
          </cell>
          <cell r="B3595" t="str">
            <v>CARRO PORTAHISTORIAS DE 20 PH.REF. E-48</v>
          </cell>
          <cell r="C3595">
            <v>267120</v>
          </cell>
          <cell r="D3595">
            <v>16</v>
          </cell>
        </row>
        <row r="3596">
          <cell r="A3596" t="str">
            <v>06600260</v>
          </cell>
          <cell r="B3596" t="str">
            <v>CARRO TRANSPORTADOR DE ROPAS</v>
          </cell>
          <cell r="C3596">
            <v>75840</v>
          </cell>
          <cell r="D3596">
            <v>16</v>
          </cell>
        </row>
        <row r="3597">
          <cell r="A3597" t="str">
            <v>06600261</v>
          </cell>
          <cell r="B3597" t="str">
            <v>CARRO TRANSPORTADOR DE ROPAS.</v>
          </cell>
          <cell r="C3597">
            <v>86160</v>
          </cell>
          <cell r="D3597">
            <v>16</v>
          </cell>
        </row>
        <row r="3598">
          <cell r="A3598" t="str">
            <v>06600264</v>
          </cell>
          <cell r="B3598" t="str">
            <v>CAMILLA PARA ESTETICA  REF  E-60</v>
          </cell>
          <cell r="C3598">
            <v>555240</v>
          </cell>
          <cell r="D3598">
            <v>16</v>
          </cell>
        </row>
        <row r="3599">
          <cell r="A3599" t="str">
            <v>06600270</v>
          </cell>
          <cell r="B3599" t="str">
            <v>DIVAN PARA EXAMEN REF E-50</v>
          </cell>
          <cell r="C3599">
            <v>180840</v>
          </cell>
          <cell r="D3599">
            <v>16</v>
          </cell>
        </row>
        <row r="3600">
          <cell r="A3600" t="str">
            <v>06600271</v>
          </cell>
          <cell r="B3600" t="str">
            <v>DIVAN PARA EXAMEN CON CABECERO LEVANTE.</v>
          </cell>
          <cell r="C3600">
            <v>204360</v>
          </cell>
          <cell r="D3600">
            <v>16</v>
          </cell>
        </row>
        <row r="3601">
          <cell r="A3601" t="str">
            <v>06600275</v>
          </cell>
          <cell r="B3601" t="str">
            <v>DIVAN PARA ESTETICA CABECERO LEVANTE</v>
          </cell>
          <cell r="C3601">
            <v>282000</v>
          </cell>
          <cell r="D3601">
            <v>16</v>
          </cell>
        </row>
        <row r="3602">
          <cell r="A3602" t="str">
            <v>06600280</v>
          </cell>
          <cell r="B3602" t="str">
            <v>ESCALERILLA DE UN PASO REF E-55</v>
          </cell>
          <cell r="C3602">
            <v>35640</v>
          </cell>
          <cell r="D3602">
            <v>16</v>
          </cell>
        </row>
        <row r="3603">
          <cell r="A3603" t="str">
            <v>06600281</v>
          </cell>
          <cell r="B3603" t="str">
            <v>ESCALERILLA DE UN PASO REF E-55 A</v>
          </cell>
          <cell r="C3603">
            <v>46200</v>
          </cell>
          <cell r="D3603">
            <v>16</v>
          </cell>
        </row>
        <row r="3604">
          <cell r="A3604" t="str">
            <v>06600290</v>
          </cell>
          <cell r="B3604" t="str">
            <v>ESCALERILLA DE DOS PASOS REF E-56</v>
          </cell>
          <cell r="C3604">
            <v>55080</v>
          </cell>
          <cell r="D3604">
            <v>16</v>
          </cell>
        </row>
        <row r="3605">
          <cell r="A3605" t="str">
            <v>06600291</v>
          </cell>
          <cell r="B3605" t="str">
            <v>ESCALERILLA DE DOS PASOS REF E-56-A</v>
          </cell>
          <cell r="C3605">
            <v>68280</v>
          </cell>
          <cell r="D3605">
            <v>16</v>
          </cell>
        </row>
        <row r="3606">
          <cell r="A3606" t="str">
            <v>06600292</v>
          </cell>
          <cell r="B3606" t="str">
            <v>ESCALERILLA DE TRES PELDA¥OS REF E-57</v>
          </cell>
          <cell r="C3606">
            <v>82200</v>
          </cell>
          <cell r="D3606">
            <v>16</v>
          </cell>
        </row>
        <row r="3607">
          <cell r="A3607" t="str">
            <v>06600293</v>
          </cell>
          <cell r="B3607" t="str">
            <v>ESCALERILLA DE TRES PELDA¥OS REF E-57-A</v>
          </cell>
          <cell r="C3607">
            <v>105600</v>
          </cell>
          <cell r="D3607">
            <v>16</v>
          </cell>
        </row>
        <row r="3608">
          <cell r="A3608" t="str">
            <v>06600296</v>
          </cell>
          <cell r="B3608" t="str">
            <v>LOCKERS DE UN CUERPO  REF  E-27</v>
          </cell>
          <cell r="C3608">
            <v>204000</v>
          </cell>
          <cell r="D3608">
            <v>16</v>
          </cell>
        </row>
        <row r="3609">
          <cell r="A3609" t="str">
            <v>06600297</v>
          </cell>
          <cell r="B3609" t="str">
            <v>LOCKERS DE DOS CUERPOS  REF  E-28</v>
          </cell>
          <cell r="C3609">
            <v>270000</v>
          </cell>
          <cell r="D3609">
            <v>16</v>
          </cell>
        </row>
        <row r="3610">
          <cell r="A3610" t="str">
            <v>06600300</v>
          </cell>
          <cell r="B3610" t="str">
            <v>MESA PARA EXAMEN GENERAL Y GINECOLOGICO</v>
          </cell>
          <cell r="C3610">
            <v>476400</v>
          </cell>
          <cell r="D3610">
            <v>16</v>
          </cell>
        </row>
        <row r="3611">
          <cell r="A3611" t="str">
            <v>06600310</v>
          </cell>
          <cell r="B3611" t="str">
            <v>MESA PARA EXAMEN GENERAL Y GINECOLOGICO</v>
          </cell>
          <cell r="C3611">
            <v>513600</v>
          </cell>
          <cell r="D3611">
            <v>16</v>
          </cell>
        </row>
        <row r="3612">
          <cell r="A3612" t="str">
            <v>06600312</v>
          </cell>
          <cell r="B3612" t="str">
            <v>MESA GINECOLOGICA  REF  E-66</v>
          </cell>
          <cell r="C3612">
            <v>497040</v>
          </cell>
          <cell r="D3612">
            <v>16</v>
          </cell>
        </row>
        <row r="3613">
          <cell r="A3613" t="str">
            <v>06600313</v>
          </cell>
          <cell r="B3613" t="str">
            <v>MESA GINECOLOGICA  REF  E-66 A</v>
          </cell>
          <cell r="C3613">
            <v>511800</v>
          </cell>
          <cell r="D3613">
            <v>16</v>
          </cell>
        </row>
        <row r="3614">
          <cell r="A3614" t="str">
            <v>06600320</v>
          </cell>
          <cell r="B3614" t="str">
            <v>MESA PARA CURACIONES REF E-74</v>
          </cell>
          <cell r="C3614">
            <v>118440</v>
          </cell>
          <cell r="D3614">
            <v>16</v>
          </cell>
        </row>
        <row r="3615">
          <cell r="A3615" t="str">
            <v>06600321</v>
          </cell>
          <cell r="B3615" t="str">
            <v>MESA PARA CURACIONES CROMADA- E-46</v>
          </cell>
          <cell r="C3615">
            <v>170160</v>
          </cell>
          <cell r="D3615">
            <v>16</v>
          </cell>
        </row>
        <row r="3616">
          <cell r="A3616" t="str">
            <v>06600322</v>
          </cell>
          <cell r="B3616" t="str">
            <v>MESA PARA CURACIONES CON PORTAPLATON.</v>
          </cell>
          <cell r="C3616">
            <v>192840</v>
          </cell>
          <cell r="D3616">
            <v>16</v>
          </cell>
        </row>
        <row r="3617">
          <cell r="A3617" t="str">
            <v>06600330</v>
          </cell>
          <cell r="B3617" t="str">
            <v>MESA OBSTETRICA REF E-80</v>
          </cell>
          <cell r="C3617">
            <v>2616000</v>
          </cell>
          <cell r="D3617">
            <v>16</v>
          </cell>
        </row>
        <row r="3618">
          <cell r="A3618" t="str">
            <v>06600332</v>
          </cell>
          <cell r="B3618" t="str">
            <v>MESA DE CIRUGIA HIDRAULICA  REF  E-90</v>
          </cell>
          <cell r="C3618">
            <v>9480000</v>
          </cell>
          <cell r="D3618">
            <v>16</v>
          </cell>
        </row>
        <row r="3619">
          <cell r="A3619" t="str">
            <v>06600340</v>
          </cell>
          <cell r="B3619" t="str">
            <v>MESA PARA CIRUGIA MENOR REF E-82</v>
          </cell>
          <cell r="C3619">
            <v>1104000</v>
          </cell>
          <cell r="D3619">
            <v>16</v>
          </cell>
        </row>
        <row r="3620">
          <cell r="A3620" t="str">
            <v>06600350</v>
          </cell>
          <cell r="B3620" t="str">
            <v>MESA DE MAYO CROMADA REF E-75</v>
          </cell>
          <cell r="C3620">
            <v>119520</v>
          </cell>
          <cell r="D3620">
            <v>16</v>
          </cell>
        </row>
        <row r="3621">
          <cell r="A3621" t="str">
            <v>06600360</v>
          </cell>
          <cell r="B3621" t="str">
            <v>MESA DE PUENTE REF E-76</v>
          </cell>
          <cell r="C3621">
            <v>135564</v>
          </cell>
          <cell r="D3621">
            <v>16</v>
          </cell>
        </row>
        <row r="3622">
          <cell r="A3622" t="str">
            <v>06600370</v>
          </cell>
          <cell r="B3622" t="str">
            <v>MESA DE PUENTE GRADUABLE REF E-77</v>
          </cell>
          <cell r="C3622">
            <v>211920</v>
          </cell>
          <cell r="D3622">
            <v>16</v>
          </cell>
        </row>
        <row r="3623">
          <cell r="A3623" t="str">
            <v>06600380</v>
          </cell>
          <cell r="B3623" t="str">
            <v>MESA DE NOCHE DE LUJO TAPA EN FORMICA</v>
          </cell>
          <cell r="C3623">
            <v>174600</v>
          </cell>
          <cell r="D3623">
            <v>16</v>
          </cell>
        </row>
        <row r="3624">
          <cell r="A3624" t="str">
            <v>06600390</v>
          </cell>
          <cell r="B3624" t="str">
            <v>MESA DE NOCHE CORRIENTE REF E-70</v>
          </cell>
          <cell r="C3624">
            <v>134400</v>
          </cell>
          <cell r="D3624">
            <v>16</v>
          </cell>
        </row>
        <row r="3625">
          <cell r="A3625" t="str">
            <v>06600410</v>
          </cell>
          <cell r="B3625" t="str">
            <v>MESA SEMI-CURVA (RI¥ONERA) REF E-79</v>
          </cell>
          <cell r="C3625">
            <v>196800</v>
          </cell>
          <cell r="D3625">
            <v>16</v>
          </cell>
        </row>
        <row r="3626">
          <cell r="A3626" t="str">
            <v>06600415</v>
          </cell>
          <cell r="B3626" t="str">
            <v>M U L E T A S  REF  E-83</v>
          </cell>
          <cell r="C3626">
            <v>72000</v>
          </cell>
          <cell r="D3626" t="str">
            <v>No</v>
          </cell>
        </row>
        <row r="3627">
          <cell r="A3627" t="str">
            <v>06600418</v>
          </cell>
          <cell r="B3627" t="str">
            <v>PORTA HISTORIAS CON TAPA</v>
          </cell>
          <cell r="C3627">
            <v>41160</v>
          </cell>
          <cell r="D3627">
            <v>16</v>
          </cell>
        </row>
        <row r="3628">
          <cell r="A3628" t="str">
            <v>06600419</v>
          </cell>
          <cell r="B3628" t="str">
            <v>RODILLO PARA MOVILIZAR PACIENTES</v>
          </cell>
          <cell r="C3628">
            <v>237600</v>
          </cell>
          <cell r="D3628">
            <v>16</v>
          </cell>
        </row>
        <row r="3629">
          <cell r="A3629" t="str">
            <v>06600420</v>
          </cell>
          <cell r="B3629" t="str">
            <v>SILLA DE RUEDAS TIPO CAMA PLEGABLE</v>
          </cell>
          <cell r="C3629">
            <v>817800</v>
          </cell>
          <cell r="D3629" t="str">
            <v>No</v>
          </cell>
        </row>
        <row r="3630">
          <cell r="A3630" t="str">
            <v>06600430</v>
          </cell>
          <cell r="B3630" t="str">
            <v>SILLA DE RUEDAS UNIVERSAL PLEGABLE</v>
          </cell>
          <cell r="C3630">
            <v>512880</v>
          </cell>
          <cell r="D3630" t="str">
            <v>No</v>
          </cell>
        </row>
        <row r="3631">
          <cell r="A3631" t="str">
            <v>06600432</v>
          </cell>
          <cell r="B3631" t="str">
            <v>SILLA DE RUEDAS TIPO UNIVERSAL CON</v>
          </cell>
          <cell r="C3631">
            <v>582120</v>
          </cell>
          <cell r="D3631" t="str">
            <v>No</v>
          </cell>
        </row>
        <row r="3632">
          <cell r="A3632" t="str">
            <v>06600440</v>
          </cell>
          <cell r="B3632" t="str">
            <v>SILLA DE RUEDAS TIPO SANITARIOREF E-85</v>
          </cell>
          <cell r="C3632">
            <v>520080</v>
          </cell>
          <cell r="D3632" t="str">
            <v>No</v>
          </cell>
        </row>
        <row r="3633">
          <cell r="A3633" t="str">
            <v>06600450</v>
          </cell>
          <cell r="B3633" t="str">
            <v>SILLA DE RUEDAS TIPO CORRIENTE REF.E-87</v>
          </cell>
          <cell r="C3633">
            <v>450600</v>
          </cell>
          <cell r="D3633" t="str">
            <v>No</v>
          </cell>
        </row>
        <row r="3634">
          <cell r="A3634" t="str">
            <v>06600460</v>
          </cell>
          <cell r="B3634" t="str">
            <v>VITRINA PARA INSTRUMENTAL DE 2 CUERPOS</v>
          </cell>
          <cell r="C3634">
            <v>288000</v>
          </cell>
          <cell r="D3634">
            <v>16</v>
          </cell>
        </row>
        <row r="3635">
          <cell r="A3635" t="str">
            <v>06600470</v>
          </cell>
          <cell r="B3635" t="str">
            <v>VITRINA PARA INSTRUMENTAL DE UN CUERPO</v>
          </cell>
          <cell r="C3635">
            <v>276000</v>
          </cell>
          <cell r="D3635">
            <v>16</v>
          </cell>
        </row>
        <row r="3636">
          <cell r="A3636" t="str">
            <v>07700102</v>
          </cell>
          <cell r="B3636" t="str">
            <v>CATGUT SIMPLE CALIBRE 3O -REF 291</v>
          </cell>
          <cell r="C3636">
            <v>56700</v>
          </cell>
          <cell r="D3636" t="str">
            <v>No</v>
          </cell>
        </row>
        <row r="3637">
          <cell r="A3637" t="str">
            <v>07700391</v>
          </cell>
          <cell r="B3637" t="str">
            <v>CATGUT SIMPLE CALIBRE 4O CON AGUJA</v>
          </cell>
          <cell r="C3637">
            <v>56700</v>
          </cell>
          <cell r="D3637" t="str">
            <v>No</v>
          </cell>
        </row>
        <row r="3638">
          <cell r="A3638" t="str">
            <v>07700392</v>
          </cell>
          <cell r="B3638" t="str">
            <v>CATGUT SIMPLE # 30 CON AGUJA  HR27</v>
          </cell>
          <cell r="C3638">
            <v>56700</v>
          </cell>
          <cell r="D3638" t="str">
            <v>No</v>
          </cell>
        </row>
        <row r="3639">
          <cell r="A3639" t="str">
            <v>07700393</v>
          </cell>
          <cell r="B3639" t="str">
            <v>CATGUT SIMPLE # 20 CON AGUJA  HR27</v>
          </cell>
          <cell r="C3639">
            <v>56700</v>
          </cell>
          <cell r="D3639" t="str">
            <v>No</v>
          </cell>
        </row>
        <row r="3640">
          <cell r="A3640" t="str">
            <v>07700444</v>
          </cell>
          <cell r="B3640" t="str">
            <v>CATGUT SIMPLE # 0 CON AGUJA  HR27</v>
          </cell>
          <cell r="C3640">
            <v>56700</v>
          </cell>
          <cell r="D3640" t="str">
            <v>No</v>
          </cell>
        </row>
        <row r="3641">
          <cell r="A3641" t="str">
            <v>07700501</v>
          </cell>
          <cell r="B3641" t="str">
            <v>CATGUT CROMADO # 40 CON AGUJA  HR27</v>
          </cell>
          <cell r="C3641">
            <v>56700</v>
          </cell>
          <cell r="D3641" t="str">
            <v>No</v>
          </cell>
        </row>
        <row r="3642">
          <cell r="A3642" t="str">
            <v>07700502</v>
          </cell>
          <cell r="B3642" t="str">
            <v>CATGUT CROMADO # 30 CON AGUJA  HR27</v>
          </cell>
          <cell r="C3642">
            <v>56700</v>
          </cell>
          <cell r="D3642" t="str">
            <v>No</v>
          </cell>
        </row>
        <row r="3643">
          <cell r="A3643" t="str">
            <v>07700503</v>
          </cell>
          <cell r="B3643" t="str">
            <v>CATGUT CROMADO # 20 CON AGUJA  HR27</v>
          </cell>
          <cell r="C3643">
            <v>56700</v>
          </cell>
          <cell r="D3643" t="str">
            <v>No</v>
          </cell>
        </row>
        <row r="3644">
          <cell r="A3644" t="str">
            <v>07700514</v>
          </cell>
          <cell r="B3644" t="str">
            <v>CATGUT CROMADO # 0 CON AGUJA  HR27</v>
          </cell>
          <cell r="C3644">
            <v>56700</v>
          </cell>
          <cell r="D3644" t="str">
            <v>No</v>
          </cell>
        </row>
        <row r="3645">
          <cell r="A3645" t="str">
            <v>07700515</v>
          </cell>
          <cell r="B3645" t="str">
            <v>CATGUT CROMADO # 1 CON AGUJA  HR27</v>
          </cell>
          <cell r="C3645">
            <v>56700</v>
          </cell>
          <cell r="D3645" t="str">
            <v>No</v>
          </cell>
        </row>
        <row r="3646">
          <cell r="A3646" t="str">
            <v>07700816</v>
          </cell>
          <cell r="B3646" t="str">
            <v>CATGUT CROMADO # 50 CON AGUJA  HR17</v>
          </cell>
          <cell r="C3646">
            <v>56700</v>
          </cell>
          <cell r="D3646" t="str">
            <v>No</v>
          </cell>
        </row>
        <row r="3647">
          <cell r="A3647" t="str">
            <v>07700817</v>
          </cell>
          <cell r="B3647" t="str">
            <v>CATGUT CROMADO # 40 CON AGUJA  HR17</v>
          </cell>
          <cell r="C3647">
            <v>56700</v>
          </cell>
          <cell r="D3647" t="str">
            <v>No</v>
          </cell>
        </row>
        <row r="3648">
          <cell r="A3648" t="str">
            <v>07701033</v>
          </cell>
          <cell r="B3648" t="str">
            <v>CATGUT CROMADO # 20 CON AGUJA HRG38</v>
          </cell>
          <cell r="C3648">
            <v>56700</v>
          </cell>
          <cell r="D3648" t="str">
            <v>No</v>
          </cell>
        </row>
        <row r="3649">
          <cell r="A3649" t="str">
            <v>07701034</v>
          </cell>
          <cell r="B3649" t="str">
            <v>CATGUT CROMADO # 20 CON AGUJA HRG38</v>
          </cell>
          <cell r="C3649">
            <v>70875</v>
          </cell>
          <cell r="D3649" t="str">
            <v>No</v>
          </cell>
        </row>
        <row r="3650">
          <cell r="A3650" t="str">
            <v>07701035</v>
          </cell>
          <cell r="B3650" t="str">
            <v>CATGUT CROMADO # 0 CON AGUJA HRG38</v>
          </cell>
          <cell r="C3650">
            <v>62370</v>
          </cell>
          <cell r="D3650" t="str">
            <v>No</v>
          </cell>
        </row>
        <row r="3651">
          <cell r="A3651" t="str">
            <v>07701036</v>
          </cell>
          <cell r="B3651" t="str">
            <v>CATGUT CROMADO # 0 CON AGUJA HRG38</v>
          </cell>
          <cell r="C3651">
            <v>70875</v>
          </cell>
          <cell r="D3651" t="str">
            <v>No</v>
          </cell>
        </row>
        <row r="3652">
          <cell r="A3652" t="str">
            <v>07701037</v>
          </cell>
          <cell r="B3652" t="str">
            <v>CATGUT CROMADO # 1 CON AGUJA HRG38</v>
          </cell>
          <cell r="C3652">
            <v>62370</v>
          </cell>
          <cell r="D3652" t="str">
            <v>No</v>
          </cell>
        </row>
        <row r="3653">
          <cell r="A3653" t="str">
            <v>07701038</v>
          </cell>
          <cell r="B3653" t="str">
            <v>CATGUT CROMADO # 1 CON AGUJA HRG38 PARA</v>
          </cell>
          <cell r="C3653">
            <v>70875</v>
          </cell>
          <cell r="D3653" t="str">
            <v>No</v>
          </cell>
        </row>
        <row r="3654">
          <cell r="A3654" t="str">
            <v>07701039</v>
          </cell>
          <cell r="B3654" t="str">
            <v>CATGUT CROMADO # 2 CON AGUJA HRG38</v>
          </cell>
          <cell r="C3654">
            <v>62370</v>
          </cell>
          <cell r="D3654" t="str">
            <v>No</v>
          </cell>
        </row>
        <row r="3655">
          <cell r="A3655" t="str">
            <v>07701040</v>
          </cell>
          <cell r="B3655" t="str">
            <v>CATGUT CROMADO # 2 CON AGUJA HRG41</v>
          </cell>
          <cell r="C3655">
            <v>70875</v>
          </cell>
          <cell r="D3655" t="str">
            <v>No</v>
          </cell>
        </row>
        <row r="3656">
          <cell r="A3656" t="str">
            <v>07702441</v>
          </cell>
          <cell r="B3656" t="str">
            <v>SURGISILK SEDA NEGRA TRENZADA # 40</v>
          </cell>
          <cell r="C3656">
            <v>56700</v>
          </cell>
          <cell r="D3656" t="str">
            <v>No</v>
          </cell>
        </row>
        <row r="3657">
          <cell r="A3657" t="str">
            <v>07702442</v>
          </cell>
          <cell r="B3657" t="str">
            <v>SURGISILK SEDA NEGRA TRENZADA # 30</v>
          </cell>
          <cell r="C3657">
            <v>56700</v>
          </cell>
          <cell r="D3657" t="str">
            <v>No</v>
          </cell>
        </row>
        <row r="3658">
          <cell r="A3658" t="str">
            <v>07702443</v>
          </cell>
          <cell r="B3658" t="str">
            <v>SURGISILK SEDA NEGRA TRENZADA # 20</v>
          </cell>
          <cell r="C3658">
            <v>56700</v>
          </cell>
          <cell r="D3658" t="str">
            <v>No</v>
          </cell>
        </row>
        <row r="3659">
          <cell r="A3659" t="str">
            <v>07702464</v>
          </cell>
          <cell r="B3659" t="str">
            <v>SURGISILK SEDA NEGRA TRENZADA # 0 PRE-</v>
          </cell>
          <cell r="C3659">
            <v>56700</v>
          </cell>
          <cell r="D3659" t="str">
            <v>No</v>
          </cell>
        </row>
        <row r="3660">
          <cell r="A3660" t="str">
            <v>07702465</v>
          </cell>
          <cell r="B3660" t="str">
            <v>SURGISILK SEDA NEGRA TRENZADA # 1 PRE-</v>
          </cell>
          <cell r="C3660">
            <v>56700</v>
          </cell>
          <cell r="D3660" t="str">
            <v>No</v>
          </cell>
        </row>
        <row r="3661">
          <cell r="A3661" t="str">
            <v>07702514</v>
          </cell>
          <cell r="B3661" t="str">
            <v>SURGISILK SEDA NEGRA TRENZADA # 0 CON</v>
          </cell>
          <cell r="C3661">
            <v>51975</v>
          </cell>
          <cell r="D3661" t="str">
            <v>No</v>
          </cell>
        </row>
        <row r="3662">
          <cell r="A3662" t="str">
            <v>07702573</v>
          </cell>
          <cell r="B3662" t="str">
            <v>SURGISILK SEDA NEGRA TRENZADA # 20 CON</v>
          </cell>
          <cell r="C3662">
            <v>47250</v>
          </cell>
          <cell r="D3662" t="str">
            <v>No</v>
          </cell>
        </row>
        <row r="3663">
          <cell r="A3663" t="str">
            <v>07702759</v>
          </cell>
          <cell r="B3663" t="str">
            <v>SURGISILK SEDA NEGRA TRENZADA # 60 CON</v>
          </cell>
          <cell r="C3663">
            <v>51975</v>
          </cell>
          <cell r="D3663" t="str">
            <v>No</v>
          </cell>
        </row>
        <row r="3664">
          <cell r="A3664" t="str">
            <v>07702760</v>
          </cell>
          <cell r="B3664" t="str">
            <v>SURGISILK SEDA NEGRA TRENZADA # 50 CON</v>
          </cell>
          <cell r="C3664">
            <v>51975</v>
          </cell>
          <cell r="D3664" t="str">
            <v>No</v>
          </cell>
        </row>
        <row r="3665">
          <cell r="A3665" t="str">
            <v>07702800</v>
          </cell>
          <cell r="B3665" t="str">
            <v>SURGISILK SEDA NEGRA TRENZADA # 50 CON</v>
          </cell>
          <cell r="C3665">
            <v>51975</v>
          </cell>
          <cell r="D3665" t="str">
            <v>No</v>
          </cell>
        </row>
        <row r="3666">
          <cell r="A3666" t="str">
            <v>07702801</v>
          </cell>
          <cell r="B3666" t="str">
            <v>SURGISILK SEDA NEGRA TRENZADA # 40 CON</v>
          </cell>
          <cell r="C3666">
            <v>51975</v>
          </cell>
          <cell r="D3666" t="str">
            <v>No</v>
          </cell>
        </row>
        <row r="3667">
          <cell r="A3667" t="str">
            <v>07702832</v>
          </cell>
          <cell r="B3667" t="str">
            <v>SURGISILK SEDA NEGRA TRENZADA # 30 CON</v>
          </cell>
          <cell r="C3667">
            <v>47250</v>
          </cell>
          <cell r="D3667" t="str">
            <v>No</v>
          </cell>
        </row>
        <row r="3668">
          <cell r="A3668" t="str">
            <v>07702833</v>
          </cell>
          <cell r="B3668" t="str">
            <v>SURGISILK SEDA NEGRA TRENZADA # 20 CON</v>
          </cell>
          <cell r="C3668">
            <v>47250</v>
          </cell>
          <cell r="D3668" t="str">
            <v>No</v>
          </cell>
        </row>
        <row r="3669">
          <cell r="A3669" t="str">
            <v>07702901</v>
          </cell>
          <cell r="B3669" t="str">
            <v>SURGISILK SEDA NEGRA TRENZADA # 40 CON</v>
          </cell>
          <cell r="C3669">
            <v>47250</v>
          </cell>
          <cell r="D3669" t="str">
            <v>No</v>
          </cell>
        </row>
        <row r="3670">
          <cell r="A3670" t="str">
            <v>07702941</v>
          </cell>
          <cell r="B3670" t="str">
            <v>SURGISILK SEDA NEGRA TRENZADA # 40 CON</v>
          </cell>
          <cell r="C3670">
            <v>51975</v>
          </cell>
          <cell r="D3670" t="str">
            <v>No</v>
          </cell>
        </row>
        <row r="3671">
          <cell r="A3671" t="str">
            <v>07702942</v>
          </cell>
          <cell r="B3671" t="str">
            <v>SURGISILK SEDA NEGRA TRENZADA # 30 CON</v>
          </cell>
          <cell r="C3671">
            <v>51975</v>
          </cell>
          <cell r="D3671" t="str">
            <v>No</v>
          </cell>
        </row>
        <row r="3672">
          <cell r="A3672" t="str">
            <v>07702943</v>
          </cell>
          <cell r="B3672" t="str">
            <v>SURGISILK SEDA NEGRA TRENZADA # 20 CON</v>
          </cell>
          <cell r="C3672">
            <v>51975</v>
          </cell>
          <cell r="D3672" t="str">
            <v>No</v>
          </cell>
        </row>
        <row r="3673">
          <cell r="A3673" t="str">
            <v>07702954</v>
          </cell>
          <cell r="B3673" t="str">
            <v>SURGISILK SEDA NEGRA TRENZADA # 0 CON</v>
          </cell>
          <cell r="C3673">
            <v>51975</v>
          </cell>
          <cell r="D3673" t="str">
            <v>No</v>
          </cell>
        </row>
        <row r="3674">
          <cell r="A3674" t="str">
            <v>07702955</v>
          </cell>
          <cell r="B3674" t="str">
            <v>SURGISILK SEDA NEGRA TRENZADA # 1 CON</v>
          </cell>
          <cell r="C3674">
            <v>51975</v>
          </cell>
          <cell r="D3674" t="str">
            <v>No</v>
          </cell>
        </row>
        <row r="3675">
          <cell r="A3675" t="str">
            <v>07709168</v>
          </cell>
          <cell r="B3675" t="str">
            <v>PRODEK POLIPROPILENO AZUL MONOFILAMENTO</v>
          </cell>
          <cell r="C3675">
            <v>51975</v>
          </cell>
          <cell r="D3675" t="str">
            <v>No</v>
          </cell>
        </row>
        <row r="3676">
          <cell r="A3676" t="str">
            <v>07709169</v>
          </cell>
          <cell r="B3676" t="str">
            <v>PRODEK POLIPROPILENO AZUL MONOFILAMENTO</v>
          </cell>
          <cell r="C3676">
            <v>57172</v>
          </cell>
          <cell r="D3676" t="str">
            <v>No</v>
          </cell>
        </row>
        <row r="3677">
          <cell r="A3677" t="str">
            <v>07709189</v>
          </cell>
          <cell r="B3677" t="str">
            <v>PRODEK POLIPROPILENO AZUL MONOFILAMENTO</v>
          </cell>
          <cell r="C3677">
            <v>189600</v>
          </cell>
          <cell r="D3677" t="str">
            <v>No</v>
          </cell>
        </row>
        <row r="3678">
          <cell r="A3678" t="str">
            <v>07709230</v>
          </cell>
          <cell r="B3678" t="str">
            <v>PRODEK POLIPROPILENO AZUL MONOFILAMENTO</v>
          </cell>
          <cell r="C3678">
            <v>165400</v>
          </cell>
          <cell r="D3678" t="str">
            <v>No</v>
          </cell>
        </row>
        <row r="3679">
          <cell r="A3679" t="str">
            <v>07709231</v>
          </cell>
          <cell r="B3679" t="str">
            <v>PRODEK POLIPROPILENO AZUL MONOFILAMENTO</v>
          </cell>
          <cell r="C3679">
            <v>165400</v>
          </cell>
          <cell r="D3679" t="str">
            <v>No</v>
          </cell>
        </row>
        <row r="3680">
          <cell r="A3680" t="str">
            <v>07709321</v>
          </cell>
          <cell r="B3680" t="str">
            <v>PRODEK POLIPROPILENO AZUL MONOFILAMENTO</v>
          </cell>
          <cell r="C3680">
            <v>57150</v>
          </cell>
          <cell r="D3680" t="str">
            <v>No</v>
          </cell>
        </row>
        <row r="3681">
          <cell r="A3681" t="str">
            <v>07709381</v>
          </cell>
          <cell r="B3681" t="str">
            <v>PRODEK POLIPROPILENO AZUL MONOFILAMENTO</v>
          </cell>
          <cell r="C3681">
            <v>165400</v>
          </cell>
          <cell r="D3681" t="str">
            <v>No</v>
          </cell>
        </row>
        <row r="3682">
          <cell r="A3682" t="str">
            <v>07709382</v>
          </cell>
          <cell r="B3682" t="str">
            <v>PRODEK POLIPROPILENO AZUL MONOFILAMENTO</v>
          </cell>
          <cell r="C3682">
            <v>165400</v>
          </cell>
          <cell r="D3682" t="str">
            <v>No</v>
          </cell>
        </row>
        <row r="3683">
          <cell r="A3683" t="str">
            <v>07709422</v>
          </cell>
          <cell r="B3683" t="str">
            <v>PRODEK POLIPROPILENO AZUL MONOFILAMENTO</v>
          </cell>
          <cell r="C3683">
            <v>51975</v>
          </cell>
          <cell r="D3683" t="str">
            <v>No</v>
          </cell>
        </row>
        <row r="3684">
          <cell r="A3684" t="str">
            <v>07709592</v>
          </cell>
          <cell r="B3684" t="str">
            <v>PRODEK POLIPROPILENO AZUL MONOFILAMENTO</v>
          </cell>
          <cell r="C3684">
            <v>51975</v>
          </cell>
          <cell r="D3684" t="str">
            <v>No</v>
          </cell>
        </row>
        <row r="3685">
          <cell r="A3685" t="str">
            <v>07709593</v>
          </cell>
          <cell r="B3685" t="str">
            <v>PRODEK POLIPROPILENO AZUL MONOFILAMENTO</v>
          </cell>
          <cell r="C3685">
            <v>51975</v>
          </cell>
          <cell r="D3685" t="str">
            <v>No</v>
          </cell>
        </row>
        <row r="3686">
          <cell r="A3686" t="str">
            <v>0782595</v>
          </cell>
          <cell r="B3686" t="str">
            <v>ROXICAINA SIMPLE AL 2% FRASCO DE 50 ML</v>
          </cell>
          <cell r="C3686">
            <v>3500</v>
          </cell>
          <cell r="D3686" t="str">
            <v>NO</v>
          </cell>
        </row>
        <row r="3687">
          <cell r="A3687" t="str">
            <v>08000100</v>
          </cell>
          <cell r="B3687" t="str">
            <v>TORRE DE ENDOSCOPIA PARA PROCEDIMIENTOS</v>
          </cell>
          <cell r="C3687">
            <v>44962348</v>
          </cell>
          <cell r="D3687" t="str">
            <v>No</v>
          </cell>
        </row>
        <row r="3688">
          <cell r="A3688" t="str">
            <v>08000102</v>
          </cell>
          <cell r="B3688" t="str">
            <v>TORRE DE ENDOSCOPIA PARA PROCEDIMIENTOS</v>
          </cell>
          <cell r="C3688">
            <v>51012348</v>
          </cell>
          <cell r="D3688" t="str">
            <v>No</v>
          </cell>
        </row>
        <row r="3689">
          <cell r="A3689" t="str">
            <v>08000104</v>
          </cell>
          <cell r="B3689" t="str">
            <v>TORRE DE ENDOSCOPIA PARA PROCEDIMIENTOS</v>
          </cell>
          <cell r="C3689">
            <v>41674448</v>
          </cell>
          <cell r="D3689" t="str">
            <v>No</v>
          </cell>
        </row>
        <row r="3690">
          <cell r="A3690" t="str">
            <v>08000110</v>
          </cell>
          <cell r="B3690" t="str">
            <v>CAMARA DE VIDEO PARA ENDOSCOPIA</v>
          </cell>
          <cell r="C3690">
            <v>16156250</v>
          </cell>
          <cell r="D3690">
            <v>16</v>
          </cell>
        </row>
        <row r="3691">
          <cell r="A3691" t="str">
            <v>08000115</v>
          </cell>
          <cell r="B3691" t="str">
            <v>CABLE DE FIBRA OPTICA</v>
          </cell>
          <cell r="C3691">
            <v>1005470</v>
          </cell>
          <cell r="D3691">
            <v>16</v>
          </cell>
        </row>
        <row r="3692">
          <cell r="A3692" t="str">
            <v>08000290</v>
          </cell>
          <cell r="B3692" t="str">
            <v>FUENTE DE LUZ AUTOMATICA HALOGENA</v>
          </cell>
          <cell r="C3692">
            <v>5675728</v>
          </cell>
          <cell r="D3692">
            <v>16</v>
          </cell>
        </row>
        <row r="3693">
          <cell r="A3693" t="str">
            <v>08000630</v>
          </cell>
          <cell r="B3693" t="str">
            <v>MORCELADOR ELECTRONICO PARA MIOMECTOMIA</v>
          </cell>
          <cell r="C3693">
            <v>6050000</v>
          </cell>
          <cell r="D3693">
            <v>16</v>
          </cell>
        </row>
        <row r="3694">
          <cell r="A3694" t="str">
            <v>08000660</v>
          </cell>
          <cell r="B3694" t="str">
            <v>NEUMOINSUFLADOR</v>
          </cell>
          <cell r="C3694">
            <v>19947900</v>
          </cell>
          <cell r="D3694">
            <v>16</v>
          </cell>
        </row>
        <row r="3695">
          <cell r="A3695" t="str">
            <v>08000980</v>
          </cell>
          <cell r="B3695" t="str">
            <v>SHAVER</v>
          </cell>
          <cell r="C3695">
            <v>16660000</v>
          </cell>
          <cell r="D3695">
            <v>16</v>
          </cell>
        </row>
        <row r="3696">
          <cell r="A3696" t="str">
            <v>08000985</v>
          </cell>
          <cell r="B3696" t="str">
            <v>SISTEMA MODULAR DE INSTALACIONES DE</v>
          </cell>
          <cell r="C3696">
            <v>2177000</v>
          </cell>
          <cell r="D3696">
            <v>16</v>
          </cell>
        </row>
        <row r="3697">
          <cell r="A3697" t="str">
            <v>09000030</v>
          </cell>
          <cell r="B3697" t="str">
            <v>BOMBA DE INFILTRACION</v>
          </cell>
          <cell r="C3697">
            <v>3380200</v>
          </cell>
          <cell r="D3697">
            <v>16</v>
          </cell>
        </row>
        <row r="3698">
          <cell r="A3698" t="str">
            <v>09001065</v>
          </cell>
          <cell r="B3698" t="str">
            <v>UNIDAD DE SUCCION Y LIPOSUCCION</v>
          </cell>
          <cell r="C3698">
            <v>4868600</v>
          </cell>
          <cell r="D3698">
            <v>16</v>
          </cell>
        </row>
        <row r="3699">
          <cell r="A3699" t="str">
            <v>09001067</v>
          </cell>
          <cell r="B3699" t="str">
            <v>UNIDAD DE SUCCION PORTATIL</v>
          </cell>
          <cell r="C3699">
            <v>718850</v>
          </cell>
          <cell r="D3699">
            <v>16</v>
          </cell>
        </row>
        <row r="3700">
          <cell r="A3700" t="str">
            <v>09001120</v>
          </cell>
          <cell r="B3700" t="str">
            <v>VIBRO-LIPO ESCULTOR</v>
          </cell>
          <cell r="C3700">
            <v>6473960</v>
          </cell>
          <cell r="D3700">
            <v>16</v>
          </cell>
        </row>
        <row r="3701">
          <cell r="A3701" t="str">
            <v>11110030</v>
          </cell>
          <cell r="B3701" t="str">
            <v>BABERO ODONTOLOGICO ADULTO</v>
          </cell>
          <cell r="C3701">
            <v>10450</v>
          </cell>
          <cell r="D3701">
            <v>16</v>
          </cell>
        </row>
        <row r="3702">
          <cell r="A3702" t="str">
            <v>11110032</v>
          </cell>
          <cell r="B3702" t="str">
            <v>BABERO ODONTOLOGICO PEDIATRICO</v>
          </cell>
          <cell r="C3702">
            <v>9975</v>
          </cell>
          <cell r="D3702">
            <v>16</v>
          </cell>
        </row>
        <row r="3703">
          <cell r="A3703" t="str">
            <v>11110060</v>
          </cell>
          <cell r="B3703" t="str">
            <v>BATA PACIENTE ADULTO</v>
          </cell>
          <cell r="C3703">
            <v>2677</v>
          </cell>
          <cell r="D3703">
            <v>16</v>
          </cell>
        </row>
        <row r="3704">
          <cell r="A3704" t="str">
            <v>11110062</v>
          </cell>
          <cell r="B3704" t="str">
            <v>BATA PACIENTE PEDIATRICO</v>
          </cell>
          <cell r="C3704">
            <v>1822</v>
          </cell>
          <cell r="D3704">
            <v>16</v>
          </cell>
        </row>
        <row r="3705">
          <cell r="A3705" t="str">
            <v>11110092</v>
          </cell>
          <cell r="B3705" t="str">
            <v>BATA PARA PROCEDIMIENTOS</v>
          </cell>
          <cell r="C3705">
            <v>4582</v>
          </cell>
          <cell r="D3705">
            <v>16</v>
          </cell>
        </row>
        <row r="3706">
          <cell r="A3706" t="str">
            <v>11110100</v>
          </cell>
          <cell r="B3706" t="str">
            <v>BLUSA LARGA CIRUGIA</v>
          </cell>
          <cell r="C3706">
            <v>3927</v>
          </cell>
          <cell r="D3706">
            <v>16</v>
          </cell>
        </row>
        <row r="3707">
          <cell r="A3707" t="str">
            <v>11110101</v>
          </cell>
          <cell r="B3707" t="str">
            <v>BATA LARGA PARA CIRUJANO IMPERMEABLE</v>
          </cell>
          <cell r="C3707">
            <v>5024</v>
          </cell>
          <cell r="D3707">
            <v>16</v>
          </cell>
        </row>
        <row r="3708">
          <cell r="A3708" t="str">
            <v>11110102</v>
          </cell>
          <cell r="B3708" t="str">
            <v>BLUSA MEDICO</v>
          </cell>
          <cell r="C3708">
            <v>1860</v>
          </cell>
          <cell r="D3708">
            <v>16</v>
          </cell>
        </row>
        <row r="3709">
          <cell r="A3709" t="str">
            <v>11110106</v>
          </cell>
          <cell r="B3709" t="str">
            <v>BLUSA MEDICO TIPO SUPERVISOR 34</v>
          </cell>
          <cell r="C3709">
            <v>4560</v>
          </cell>
          <cell r="D3709">
            <v>16</v>
          </cell>
        </row>
        <row r="3710">
          <cell r="A3710" t="str">
            <v>11110150</v>
          </cell>
          <cell r="B3710" t="str">
            <v>CONJUNTO PIJAMA DES (PAQ DE 1 PANTALON , 1 BLUSA)</v>
          </cell>
          <cell r="C3710">
            <v>5425</v>
          </cell>
          <cell r="D3710">
            <v>16</v>
          </cell>
        </row>
        <row r="3711">
          <cell r="A3711" t="str">
            <v>11110300</v>
          </cell>
          <cell r="B3711" t="str">
            <v>FUNDA PARA MESA DE MAYO</v>
          </cell>
          <cell r="C3711">
            <v>13783</v>
          </cell>
          <cell r="D3711">
            <v>16</v>
          </cell>
        </row>
        <row r="3712">
          <cell r="A3712" t="str">
            <v>11110350</v>
          </cell>
          <cell r="B3712" t="str">
            <v>GORRO REDONDO DESECHABLE MARCA VITAL</v>
          </cell>
          <cell r="C3712">
            <v>120</v>
          </cell>
          <cell r="D3712">
            <v>16</v>
          </cell>
        </row>
        <row r="3713">
          <cell r="A3713" t="str">
            <v>11110352</v>
          </cell>
          <cell r="B3713" t="str">
            <v>GORRO DESECHABLE PAQUETE X 20 UND MARCA VITAL</v>
          </cell>
          <cell r="C3713">
            <v>2500</v>
          </cell>
          <cell r="D3713">
            <v>16</v>
          </cell>
        </row>
        <row r="3714">
          <cell r="A3714" t="str">
            <v>11110354</v>
          </cell>
          <cell r="B3714" t="str">
            <v>GORRO MEDICO PARA CIRUGIAAMARRE TRASERO</v>
          </cell>
          <cell r="C3714">
            <v>14963</v>
          </cell>
          <cell r="D3714">
            <v>16</v>
          </cell>
        </row>
        <row r="3715">
          <cell r="A3715" t="str">
            <v>11110700</v>
          </cell>
          <cell r="B3715" t="str">
            <v>PANTALON TIPO MEDICO</v>
          </cell>
          <cell r="C3715">
            <v>2660</v>
          </cell>
          <cell r="D3715">
            <v>16</v>
          </cell>
        </row>
        <row r="3716">
          <cell r="A3716" t="str">
            <v>11110750</v>
          </cell>
          <cell r="B3716" t="str">
            <v>POLAINAS (PAR) DESECHABLE  MARCA VITAL</v>
          </cell>
          <cell r="C3716">
            <v>314</v>
          </cell>
          <cell r="D3716">
            <v>16</v>
          </cell>
        </row>
        <row r="3717">
          <cell r="A3717" t="str">
            <v>11110751</v>
          </cell>
          <cell r="C3717">
            <v>0</v>
          </cell>
        </row>
        <row r="3718">
          <cell r="A3718" t="str">
            <v>11110752</v>
          </cell>
          <cell r="B3718" t="str">
            <v>POLAINAS CON SUELA</v>
          </cell>
          <cell r="C3718">
            <v>9975</v>
          </cell>
          <cell r="D3718">
            <v>16</v>
          </cell>
        </row>
        <row r="3719">
          <cell r="A3719" t="str">
            <v>11110754</v>
          </cell>
          <cell r="B3719" t="str">
            <v>PAR DE POLAINAS MATERNAS</v>
          </cell>
          <cell r="C3719">
            <v>11367</v>
          </cell>
          <cell r="D3719">
            <v>16</v>
          </cell>
        </row>
        <row r="3720">
          <cell r="A3720" t="str">
            <v>11111000</v>
          </cell>
          <cell r="B3720" t="str">
            <v>TAPABOCAS DE PRENSES ELASTICO</v>
          </cell>
          <cell r="C3720">
            <v>10450</v>
          </cell>
          <cell r="D3720">
            <v>16</v>
          </cell>
        </row>
        <row r="3721">
          <cell r="A3721" t="str">
            <v>11111000-02</v>
          </cell>
          <cell r="B3721" t="str">
            <v>TAPABOCA (MASCARILLA QUIRURGICA)</v>
          </cell>
          <cell r="C3721">
            <v>9835</v>
          </cell>
          <cell r="D3721">
            <v>16</v>
          </cell>
        </row>
        <row r="3722">
          <cell r="A3722" t="str">
            <v>11111001</v>
          </cell>
          <cell r="B3722" t="str">
            <v>TAPABOCA CON VISOR DE TIRAS DE AMARRE</v>
          </cell>
          <cell r="C3722">
            <v>74813</v>
          </cell>
          <cell r="D3722">
            <v>16</v>
          </cell>
        </row>
        <row r="3723">
          <cell r="A3723" t="str">
            <v>11111002</v>
          </cell>
          <cell r="B3723" t="str">
            <v>TAPABOCAS DESECHABLE C/TIRAS (UND) MARCA VITAL/PROTEX</v>
          </cell>
          <cell r="C3723">
            <v>115</v>
          </cell>
          <cell r="D3723">
            <v>16</v>
          </cell>
        </row>
        <row r="3724">
          <cell r="A3724" t="str">
            <v>11111002-02</v>
          </cell>
          <cell r="B3724" t="str">
            <v>TAPABOCA (MASCARILLA QUIRURGICA)</v>
          </cell>
          <cell r="C3724">
            <v>9835</v>
          </cell>
          <cell r="D3724">
            <v>16</v>
          </cell>
        </row>
        <row r="3725">
          <cell r="A3725" t="str">
            <v>11111004</v>
          </cell>
          <cell r="B3725" t="str">
            <v>TAPABOCAS TRIANGULAR</v>
          </cell>
          <cell r="C3725">
            <v>9025</v>
          </cell>
          <cell r="D3725">
            <v>16</v>
          </cell>
        </row>
        <row r="3726">
          <cell r="A3726" t="str">
            <v>11111111</v>
          </cell>
          <cell r="B3726" t="str">
            <v>EQUIPO DE LEGRADO</v>
          </cell>
          <cell r="C3726">
            <v>0</v>
          </cell>
          <cell r="D3726">
            <v>16</v>
          </cell>
        </row>
        <row r="3727">
          <cell r="A3727" t="str">
            <v>11111500</v>
          </cell>
          <cell r="B3727" t="str">
            <v>CAMPOS QUIRURGICOS SABANAS Y COMPRESAS</v>
          </cell>
          <cell r="C3727">
            <v>0</v>
          </cell>
          <cell r="D3727" t="str">
            <v>No</v>
          </cell>
        </row>
        <row r="3728">
          <cell r="A3728" t="str">
            <v>11111502</v>
          </cell>
          <cell r="B3728" t="str">
            <v>CAMPO  0.45   X   0.45 m.</v>
          </cell>
          <cell r="C3728">
            <v>3943</v>
          </cell>
          <cell r="D3728">
            <v>16</v>
          </cell>
        </row>
        <row r="3729">
          <cell r="A3729" t="str">
            <v>11111510</v>
          </cell>
          <cell r="B3729" t="str">
            <v>CAMPO  0.60   X   0.60 m.</v>
          </cell>
          <cell r="C3729">
            <v>7266</v>
          </cell>
          <cell r="D3729">
            <v>16</v>
          </cell>
        </row>
        <row r="3730">
          <cell r="A3730" t="str">
            <v>11111512</v>
          </cell>
          <cell r="B3730" t="str">
            <v>CAMPO  ODONTOLOGICO  0.50  X  070 m.</v>
          </cell>
          <cell r="C3730">
            <v>8685</v>
          </cell>
          <cell r="D3730">
            <v>16</v>
          </cell>
        </row>
        <row r="3731">
          <cell r="A3731" t="str">
            <v>11111520</v>
          </cell>
          <cell r="B3731" t="str">
            <v>CAMPO   0.90  X  0.90 m.</v>
          </cell>
          <cell r="C3731">
            <v>9234</v>
          </cell>
          <cell r="D3731">
            <v>16</v>
          </cell>
        </row>
        <row r="3732">
          <cell r="A3732" t="str">
            <v>11111530</v>
          </cell>
          <cell r="B3732" t="str">
            <v>CAMPO   1.80  X  0.90 m.</v>
          </cell>
          <cell r="C3732">
            <v>19423</v>
          </cell>
          <cell r="D3732">
            <v>16</v>
          </cell>
        </row>
        <row r="3733">
          <cell r="A3733" t="str">
            <v>11111540</v>
          </cell>
          <cell r="B3733" t="str">
            <v>CAMPO   1.40  X  1.65 m.</v>
          </cell>
          <cell r="C3733">
            <v>21546</v>
          </cell>
          <cell r="D3733">
            <v>16</v>
          </cell>
        </row>
        <row r="3734">
          <cell r="A3734" t="str">
            <v>11111550</v>
          </cell>
          <cell r="B3734" t="str">
            <v>CAMPO   1.80  X  1.50 m.</v>
          </cell>
          <cell r="C3734">
            <v>22572</v>
          </cell>
          <cell r="D3734">
            <v>16</v>
          </cell>
        </row>
        <row r="3735">
          <cell r="A3735" t="str">
            <v>11111560</v>
          </cell>
          <cell r="B3735" t="str">
            <v>CAMPO   2.20  X  1.50 m.</v>
          </cell>
          <cell r="C3735">
            <v>25650</v>
          </cell>
          <cell r="D3735">
            <v>16</v>
          </cell>
        </row>
        <row r="3736">
          <cell r="A3736" t="str">
            <v>11111580</v>
          </cell>
          <cell r="B3736" t="str">
            <v>CAMPO   2.50  X  1.50 m.</v>
          </cell>
          <cell r="C3736">
            <v>36115</v>
          </cell>
          <cell r="D3736">
            <v>16</v>
          </cell>
        </row>
        <row r="3737">
          <cell r="A3737" t="str">
            <v>11111590</v>
          </cell>
          <cell r="B3737" t="str">
            <v>CAMPO  ADHERIBLE  AUXILIAR</v>
          </cell>
          <cell r="C3737">
            <v>12517</v>
          </cell>
          <cell r="D3737">
            <v>16</v>
          </cell>
        </row>
        <row r="3738">
          <cell r="A3738" t="str">
            <v>11111600</v>
          </cell>
          <cell r="B3738" t="str">
            <v>CAMPO PARA INSTRUMENTO</v>
          </cell>
          <cell r="C3738">
            <v>13870</v>
          </cell>
          <cell r="D3738">
            <v>16</v>
          </cell>
        </row>
        <row r="3739">
          <cell r="A3739" t="str">
            <v>11111602</v>
          </cell>
          <cell r="B3739" t="str">
            <v>CAMPO  LAPARATOMIA  CON  REFUERZO</v>
          </cell>
          <cell r="C3739">
            <v>43143</v>
          </cell>
          <cell r="D3739">
            <v>16</v>
          </cell>
        </row>
        <row r="3740">
          <cell r="A3740" t="str">
            <v>11111610</v>
          </cell>
          <cell r="B3740" t="str">
            <v>CAMPO PARA CABEZA</v>
          </cell>
          <cell r="C3740">
            <v>5643</v>
          </cell>
          <cell r="D3740">
            <v>16</v>
          </cell>
        </row>
        <row r="3741">
          <cell r="A3741" t="str">
            <v>11111640</v>
          </cell>
          <cell r="B3741" t="str">
            <v>CUBIERTA MESA DE CIRUGIA</v>
          </cell>
          <cell r="C3741">
            <v>38247</v>
          </cell>
          <cell r="D3741">
            <v>16</v>
          </cell>
        </row>
        <row r="3742">
          <cell r="A3742" t="str">
            <v>11111800</v>
          </cell>
          <cell r="B3742" t="str">
            <v>SABANA DE  2.00  X  1.50  m.</v>
          </cell>
          <cell r="C3742">
            <v>27336</v>
          </cell>
          <cell r="D3742">
            <v>16</v>
          </cell>
        </row>
        <row r="3743">
          <cell r="A3743" t="str">
            <v>11111805</v>
          </cell>
          <cell r="B3743" t="str">
            <v>SABANA DE  2.20  X  0.90  m.</v>
          </cell>
          <cell r="C3743">
            <v>24638</v>
          </cell>
          <cell r="D3743">
            <v>16</v>
          </cell>
        </row>
        <row r="3744">
          <cell r="A3744" t="str">
            <v>11111810</v>
          </cell>
          <cell r="B3744" t="str">
            <v>SABANA DE  1.90  X  0.90  m.</v>
          </cell>
          <cell r="C3744">
            <v>11491</v>
          </cell>
          <cell r="D3744">
            <v>16</v>
          </cell>
        </row>
        <row r="3745">
          <cell r="A3745" t="str">
            <v>11111812</v>
          </cell>
          <cell r="B3745" t="str">
            <v>SABANA AJUSTABLE PARA CAMILLA</v>
          </cell>
          <cell r="C3745">
            <v>20425</v>
          </cell>
          <cell r="D3745">
            <v>16</v>
          </cell>
        </row>
        <row r="3746">
          <cell r="A3746" t="str">
            <v>11111814</v>
          </cell>
          <cell r="B3746" t="str">
            <v>SABANA AJUSTABLE PARA CAMA DE 0.90</v>
          </cell>
          <cell r="C3746">
            <v>25684</v>
          </cell>
          <cell r="D3746">
            <v>16</v>
          </cell>
        </row>
        <row r="3747">
          <cell r="A3747" t="str">
            <v>11111815</v>
          </cell>
          <cell r="B3747" t="str">
            <v>SABANA DE  2.00  X  1.30  m.</v>
          </cell>
          <cell r="C3747">
            <v>18953</v>
          </cell>
          <cell r="D3747">
            <v>16</v>
          </cell>
        </row>
        <row r="3748">
          <cell r="A3748" t="str">
            <v>11111818</v>
          </cell>
          <cell r="B3748" t="str">
            <v>SABANA PARA MORTAJA</v>
          </cell>
          <cell r="C3748">
            <v>5470</v>
          </cell>
          <cell r="D3748">
            <v>16</v>
          </cell>
        </row>
        <row r="3749">
          <cell r="A3749" t="str">
            <v>11111830</v>
          </cell>
          <cell r="B3749" t="str">
            <v>COMPRESA  DE  GASA  HOSPITALARIA</v>
          </cell>
          <cell r="C3749">
            <v>6650</v>
          </cell>
          <cell r="D3749" t="str">
            <v>No</v>
          </cell>
        </row>
        <row r="3750">
          <cell r="A3750" t="str">
            <v>11112000</v>
          </cell>
          <cell r="B3750" t="str">
            <v>PAQUETES QUIRURGICOS ESPECIALIZADOS</v>
          </cell>
          <cell r="C3750">
            <v>0</v>
          </cell>
          <cell r="D3750">
            <v>16</v>
          </cell>
        </row>
        <row r="3751">
          <cell r="A3751" t="str">
            <v>11112002</v>
          </cell>
          <cell r="B3751" t="str">
            <v>PAQUETE QUIRURGICO CORRIENTE</v>
          </cell>
          <cell r="C3751">
            <v>9795</v>
          </cell>
          <cell r="D3751">
            <v>16</v>
          </cell>
        </row>
        <row r="3752">
          <cell r="A3752" t="str">
            <v>11112010</v>
          </cell>
          <cell r="B3752" t="str">
            <v>PAQUETE QUIRURGICO ESPECIAL DESECHABLE</v>
          </cell>
          <cell r="C3752">
            <v>13728</v>
          </cell>
          <cell r="D3752">
            <v>16</v>
          </cell>
        </row>
        <row r="3753">
          <cell r="A3753" t="str">
            <v>11112020</v>
          </cell>
          <cell r="B3753" t="str">
            <v>PAQUETE PARA PACIENTE CORRIENTE</v>
          </cell>
          <cell r="C3753">
            <v>2838</v>
          </cell>
          <cell r="D3753">
            <v>16</v>
          </cell>
        </row>
        <row r="3754">
          <cell r="A3754" t="str">
            <v>11112030</v>
          </cell>
          <cell r="B3754" t="str">
            <v>PAQUETE PARA CESAREA</v>
          </cell>
          <cell r="C3754">
            <v>67004</v>
          </cell>
          <cell r="D3754">
            <v>16</v>
          </cell>
        </row>
        <row r="3755">
          <cell r="A3755" t="str">
            <v>11112032</v>
          </cell>
          <cell r="B3755" t="str">
            <v>PAQUETE PARA PARTOS I</v>
          </cell>
          <cell r="C3755">
            <v>85742</v>
          </cell>
          <cell r="D3755">
            <v>16</v>
          </cell>
        </row>
        <row r="3756">
          <cell r="A3756" t="str">
            <v>11112034</v>
          </cell>
          <cell r="B3756" t="str">
            <v>PAQUETE PARA PARTOS II</v>
          </cell>
          <cell r="C3756">
            <v>43138</v>
          </cell>
          <cell r="D3756">
            <v>16</v>
          </cell>
        </row>
        <row r="3757">
          <cell r="A3757" t="str">
            <v>11112040</v>
          </cell>
          <cell r="B3757" t="str">
            <v>PAQUETE PARA CIRUGIA GENERAL</v>
          </cell>
          <cell r="C3757">
            <v>71109</v>
          </cell>
          <cell r="D3757">
            <v>16</v>
          </cell>
        </row>
        <row r="3758">
          <cell r="A3758" t="str">
            <v>11112050</v>
          </cell>
          <cell r="B3758" t="str">
            <v>PAQUETE GINECOLOGICO</v>
          </cell>
          <cell r="C3758">
            <v>69425</v>
          </cell>
          <cell r="D3758">
            <v>16</v>
          </cell>
        </row>
        <row r="3759">
          <cell r="A3759" t="str">
            <v>11112060</v>
          </cell>
          <cell r="B3759" t="str">
            <v>PAQUETE STANDARD</v>
          </cell>
          <cell r="C3759">
            <v>45722</v>
          </cell>
          <cell r="D3759">
            <v>16</v>
          </cell>
        </row>
        <row r="3760">
          <cell r="A3760" t="str">
            <v>11112070</v>
          </cell>
          <cell r="B3760" t="str">
            <v>PAQUETE LAPAROTOMIA</v>
          </cell>
          <cell r="C3760">
            <v>69536</v>
          </cell>
          <cell r="D3760">
            <v>16</v>
          </cell>
        </row>
        <row r="3761">
          <cell r="A3761" t="str">
            <v>11112080</v>
          </cell>
          <cell r="B3761" t="str">
            <v>PAQUETE PARA ARTERIOGRAFIA</v>
          </cell>
          <cell r="C3761">
            <v>30859</v>
          </cell>
          <cell r="D3761">
            <v>16</v>
          </cell>
        </row>
        <row r="3762">
          <cell r="A3762" t="str">
            <v>11502008</v>
          </cell>
          <cell r="B3762" t="str">
            <v>SABANA AJUSTABLE EN TELA DE 75 X 190 mm</v>
          </cell>
          <cell r="C3762">
            <v>19205</v>
          </cell>
          <cell r="D3762">
            <v>16</v>
          </cell>
        </row>
        <row r="3763">
          <cell r="A3763" t="str">
            <v>11504002</v>
          </cell>
          <cell r="B3763" t="str">
            <v>TELA BONLAM  (ROLLO)  DE  30  GRAMOS</v>
          </cell>
          <cell r="C3763">
            <v>37221</v>
          </cell>
          <cell r="D3763">
            <v>16</v>
          </cell>
        </row>
        <row r="3764">
          <cell r="A3764" t="str">
            <v>11504004</v>
          </cell>
          <cell r="B3764" t="str">
            <v>TELA BONLAM  (ROLLO)  DE  30  GRAMOS</v>
          </cell>
          <cell r="C3764">
            <v>46698</v>
          </cell>
          <cell r="D3764">
            <v>16</v>
          </cell>
        </row>
        <row r="3765">
          <cell r="A3765" t="str">
            <v>11504006</v>
          </cell>
          <cell r="B3765" t="str">
            <v>TELA BONLAM  (ROLLO)  DE  30  GRAMOS</v>
          </cell>
          <cell r="C3765">
            <v>65360</v>
          </cell>
          <cell r="D3765">
            <v>16</v>
          </cell>
        </row>
        <row r="3766">
          <cell r="A3766" t="str">
            <v>11504010</v>
          </cell>
          <cell r="B3766" t="str">
            <v>TELA PARA BIOMBO DE 2 CUERPOS</v>
          </cell>
          <cell r="C3766">
            <v>19280</v>
          </cell>
          <cell r="D3766">
            <v>16</v>
          </cell>
        </row>
        <row r="3767">
          <cell r="A3767" t="str">
            <v>11504012</v>
          </cell>
          <cell r="B3767" t="str">
            <v>TELA PARA BIOMBO DE 3 CUERPOS</v>
          </cell>
          <cell r="C3767">
            <v>28633</v>
          </cell>
          <cell r="D3767">
            <v>16</v>
          </cell>
        </row>
        <row r="3768">
          <cell r="A3768" t="str">
            <v>13000000</v>
          </cell>
          <cell r="B3768" t="str">
            <v>LINEA PREHOSPITALARIA RESCATE</v>
          </cell>
          <cell r="C3768">
            <v>0</v>
          </cell>
          <cell r="D3768" t="str">
            <v>No</v>
          </cell>
        </row>
        <row r="3769">
          <cell r="A3769" t="str">
            <v>13000150</v>
          </cell>
          <cell r="B3769" t="str">
            <v>APOSITO COMPRESIVO DE 3 12  X  5 12</v>
          </cell>
          <cell r="C3769">
            <v>7956</v>
          </cell>
          <cell r="D3769" t="str">
            <v>No</v>
          </cell>
        </row>
        <row r="3770">
          <cell r="A3770" t="str">
            <v>13000154</v>
          </cell>
          <cell r="B3770" t="str">
            <v>APOSITO COMPRESIVO DE   9  X  5 12</v>
          </cell>
          <cell r="C3770">
            <v>8752</v>
          </cell>
          <cell r="D3770" t="str">
            <v>No</v>
          </cell>
        </row>
        <row r="3771">
          <cell r="A3771" t="str">
            <v>13000200</v>
          </cell>
          <cell r="B3771" t="str">
            <v>ARNES DE ELEVACION REF STO4519C</v>
          </cell>
          <cell r="C3771">
            <v>12000</v>
          </cell>
          <cell r="D3771">
            <v>16</v>
          </cell>
        </row>
        <row r="3772">
          <cell r="A3772" t="str">
            <v>13000202</v>
          </cell>
          <cell r="B3772" t="str">
            <v>ARNES DE SUJECION</v>
          </cell>
          <cell r="C3772">
            <v>600</v>
          </cell>
          <cell r="D3772">
            <v>16</v>
          </cell>
        </row>
        <row r="3773">
          <cell r="A3773" t="str">
            <v>13000204</v>
          </cell>
          <cell r="B3773" t="str">
            <v>BARRERA PROTECTORA REF  2250</v>
          </cell>
          <cell r="C3773">
            <v>800</v>
          </cell>
          <cell r="D3773">
            <v>16</v>
          </cell>
        </row>
        <row r="3774">
          <cell r="A3774" t="str">
            <v>13000206</v>
          </cell>
          <cell r="B3774" t="str">
            <v>BOMBA PARA SUCCION MANUAL</v>
          </cell>
          <cell r="C3774">
            <v>1430</v>
          </cell>
          <cell r="D3774">
            <v>16</v>
          </cell>
        </row>
        <row r="3775">
          <cell r="A3775" t="str">
            <v>13000206-00</v>
          </cell>
          <cell r="B3775" t="str">
            <v>ACCESORIOS  PARA BOMBA</v>
          </cell>
          <cell r="C3775">
            <v>0</v>
          </cell>
          <cell r="D3775" t="str">
            <v>No</v>
          </cell>
        </row>
        <row r="3776">
          <cell r="A3776" t="str">
            <v>13000206-04</v>
          </cell>
          <cell r="B3776" t="str">
            <v>KIT  (DESECHABLE) COLECTOR Y DOS</v>
          </cell>
          <cell r="C3776">
            <v>25900</v>
          </cell>
          <cell r="D3776">
            <v>16</v>
          </cell>
        </row>
        <row r="3777">
          <cell r="A3777" t="str">
            <v>13000300</v>
          </cell>
          <cell r="B3777" t="str">
            <v>CAMILLA CANASTA REF RE-1106</v>
          </cell>
          <cell r="C3777">
            <v>0</v>
          </cell>
          <cell r="D3777">
            <v>16</v>
          </cell>
        </row>
        <row r="3778">
          <cell r="A3778" t="str">
            <v>13000302</v>
          </cell>
          <cell r="B3778" t="str">
            <v>CAMILLA CUCHARA (SCOOP)</v>
          </cell>
          <cell r="C3778">
            <v>16580</v>
          </cell>
          <cell r="D3778">
            <v>16</v>
          </cell>
        </row>
        <row r="3779">
          <cell r="A3779" t="str">
            <v>13000304</v>
          </cell>
          <cell r="B3779" t="str">
            <v>CAMILLA PARA INMOVILIZACION ESPINAL</v>
          </cell>
          <cell r="C3779">
            <v>7410</v>
          </cell>
          <cell r="D3779" t="str">
            <v>No</v>
          </cell>
        </row>
        <row r="3780">
          <cell r="A3780" t="str">
            <v>13000308</v>
          </cell>
          <cell r="B3780" t="str">
            <v>CAMILLA PARA INMOVILIZACION ESPINAL</v>
          </cell>
          <cell r="C3780">
            <v>827500</v>
          </cell>
          <cell r="D3780">
            <v>16</v>
          </cell>
        </row>
        <row r="3781">
          <cell r="A3781" t="str">
            <v>13000320</v>
          </cell>
          <cell r="B3781" t="str">
            <v>CARDIO PUMP - VENTOSA (CHUPA)  TAMANO</v>
          </cell>
          <cell r="C3781">
            <v>6000</v>
          </cell>
          <cell r="D3781">
            <v>16</v>
          </cell>
        </row>
        <row r="3782">
          <cell r="A3782" t="str">
            <v>13000350</v>
          </cell>
          <cell r="B3782" t="str">
            <v>CHALECO INMOVILIZADOR DE COLUMNA</v>
          </cell>
          <cell r="C3782">
            <v>4510</v>
          </cell>
          <cell r="D3782" t="str">
            <v>No</v>
          </cell>
        </row>
        <row r="3783">
          <cell r="A3783" t="str">
            <v>13000375</v>
          </cell>
          <cell r="B3783" t="str">
            <v>COLCHON DE VACIO TODO EN UNO PARA</v>
          </cell>
          <cell r="C3783">
            <v>11000</v>
          </cell>
          <cell r="D3783" t="str">
            <v>No</v>
          </cell>
        </row>
        <row r="3784">
          <cell r="A3784" t="str">
            <v>13000378</v>
          </cell>
          <cell r="B3784" t="str">
            <v>ACCESORIOS  PARA COLCHON DE VACIO</v>
          </cell>
          <cell r="C3784">
            <v>0</v>
          </cell>
          <cell r="D3784" t="str">
            <v>No</v>
          </cell>
        </row>
        <row r="3785">
          <cell r="A3785" t="str">
            <v>13000378-06</v>
          </cell>
          <cell r="B3785" t="str">
            <v>ADAPTADOR PARA BOMBA DE VACIO. MANUAL</v>
          </cell>
          <cell r="C3785">
            <v>350</v>
          </cell>
          <cell r="D3785">
            <v>16</v>
          </cell>
        </row>
        <row r="3786">
          <cell r="A3786" t="str">
            <v>13000378-20</v>
          </cell>
          <cell r="B3786" t="str">
            <v>K I T  DE REPARACION (PARA COLCHONES Y</v>
          </cell>
          <cell r="C3786">
            <v>290</v>
          </cell>
          <cell r="D3786">
            <v>16</v>
          </cell>
        </row>
        <row r="3787">
          <cell r="A3787" t="str">
            <v>13000378-40</v>
          </cell>
          <cell r="B3787" t="str">
            <v>PROTECTOR  DE POLIPROPILENO</v>
          </cell>
          <cell r="C3787">
            <v>480</v>
          </cell>
          <cell r="D3787">
            <v>16</v>
          </cell>
        </row>
        <row r="3788">
          <cell r="A3788" t="str">
            <v>13000378-50</v>
          </cell>
          <cell r="B3788" t="str">
            <v>VALVULA (PARA LOS COLCHONES Y LAS</v>
          </cell>
          <cell r="C3788">
            <v>520</v>
          </cell>
          <cell r="D3788">
            <v>16</v>
          </cell>
        </row>
        <row r="3789">
          <cell r="A3789" t="str">
            <v>13000378-99</v>
          </cell>
          <cell r="B3789" t="str">
            <v xml:space="preserve"> FIN  ACCESORIOS </v>
          </cell>
          <cell r="C3789">
            <v>0</v>
          </cell>
          <cell r="D3789" t="str">
            <v>No</v>
          </cell>
        </row>
        <row r="3790">
          <cell r="A3790" t="str">
            <v>13000379</v>
          </cell>
          <cell r="B3790" t="str">
            <v>COMBITUBO  REF  5-18537</v>
          </cell>
          <cell r="C3790">
            <v>175500</v>
          </cell>
          <cell r="D3790">
            <v>16</v>
          </cell>
        </row>
        <row r="3791">
          <cell r="A3791" t="str">
            <v>13000379-02</v>
          </cell>
          <cell r="B3791" t="str">
            <v>COMBITUBO  REF  5-18541</v>
          </cell>
          <cell r="C3791">
            <v>175500</v>
          </cell>
          <cell r="D3791">
            <v>16</v>
          </cell>
        </row>
        <row r="3792">
          <cell r="A3792" t="str">
            <v>13000380</v>
          </cell>
          <cell r="B3792" t="str">
            <v xml:space="preserve">CUELLO ORTOPEDICO PARA INMOVILIZACION </v>
          </cell>
          <cell r="C3792">
            <v>161200</v>
          </cell>
          <cell r="D3792" t="str">
            <v>No</v>
          </cell>
        </row>
        <row r="3793">
          <cell r="A3793" t="str">
            <v>13000382</v>
          </cell>
          <cell r="B3793" t="str">
            <v>CUELLO ORTOPEDICO PARA INMOVILIZACION</v>
          </cell>
          <cell r="C3793">
            <v>17500</v>
          </cell>
          <cell r="D3793" t="str">
            <v>No</v>
          </cell>
        </row>
        <row r="3794">
          <cell r="A3794" t="str">
            <v>13000383</v>
          </cell>
          <cell r="B3794" t="str">
            <v>CUELLO ORTOPEDICO PARA INMOVILIZACION</v>
          </cell>
          <cell r="C3794">
            <v>17500</v>
          </cell>
          <cell r="D3794" t="str">
            <v>No</v>
          </cell>
        </row>
        <row r="3795">
          <cell r="A3795" t="str">
            <v>13000384</v>
          </cell>
          <cell r="B3795" t="str">
            <v>CUELLO ORTOPEDICO PARA INMOVILIZACION</v>
          </cell>
          <cell r="C3795">
            <v>17500</v>
          </cell>
          <cell r="D3795" t="str">
            <v>No</v>
          </cell>
        </row>
        <row r="3796">
          <cell r="A3796" t="str">
            <v>13000385</v>
          </cell>
          <cell r="B3796" t="str">
            <v>CUELLO ORTOPEDICO PARA INMOVILIZACION</v>
          </cell>
          <cell r="C3796">
            <v>17500</v>
          </cell>
          <cell r="D3796" t="str">
            <v>No</v>
          </cell>
        </row>
        <row r="3797">
          <cell r="A3797" t="str">
            <v>13000386</v>
          </cell>
          <cell r="B3797" t="str">
            <v>CUELLO ORTOPEDICO PARA INMOVILIZACION</v>
          </cell>
          <cell r="C3797">
            <v>17500</v>
          </cell>
          <cell r="D3797" t="str">
            <v>No</v>
          </cell>
        </row>
        <row r="3798">
          <cell r="A3798" t="str">
            <v>13000387</v>
          </cell>
          <cell r="B3798" t="str">
            <v>CUELLO ORTOPEDICO PARA INMOVILIZACION</v>
          </cell>
          <cell r="C3798">
            <v>17500</v>
          </cell>
          <cell r="D3798" t="str">
            <v>No</v>
          </cell>
        </row>
        <row r="3799">
          <cell r="A3799" t="str">
            <v>13000388</v>
          </cell>
          <cell r="B3799" t="str">
            <v>CUELLO ORTOPEDICO PARA INMOVILIZACION</v>
          </cell>
          <cell r="C3799">
            <v>310</v>
          </cell>
          <cell r="D3799" t="str">
            <v>No</v>
          </cell>
        </row>
        <row r="3800">
          <cell r="A3800" t="str">
            <v>13000389</v>
          </cell>
          <cell r="B3800" t="str">
            <v>CUELLO ORTOPEDICO PARA INMOVILIZACION</v>
          </cell>
          <cell r="C3800">
            <v>310</v>
          </cell>
          <cell r="D3800" t="str">
            <v>No</v>
          </cell>
        </row>
        <row r="3801">
          <cell r="A3801" t="str">
            <v>13000389-02</v>
          </cell>
          <cell r="B3801" t="str">
            <v xml:space="preserve"> A C C E S O R I O S </v>
          </cell>
          <cell r="C3801">
            <v>0</v>
          </cell>
          <cell r="D3801" t="str">
            <v>No</v>
          </cell>
        </row>
        <row r="3802">
          <cell r="A3802" t="str">
            <v>13000389-04</v>
          </cell>
          <cell r="B3802" t="str">
            <v>BOLSA DE TRANSPORTE</v>
          </cell>
          <cell r="C3802">
            <v>42200</v>
          </cell>
          <cell r="D3802">
            <v>16</v>
          </cell>
        </row>
        <row r="3803">
          <cell r="A3803" t="str">
            <v>13000389-06</v>
          </cell>
          <cell r="B3803" t="str">
            <v>INMOVILIZADOR DE CABEZA</v>
          </cell>
          <cell r="C3803">
            <v>140</v>
          </cell>
          <cell r="D3803">
            <v>16</v>
          </cell>
        </row>
        <row r="3804">
          <cell r="A3804" t="str">
            <v>13000389-99</v>
          </cell>
          <cell r="B3804" t="str">
            <v xml:space="preserve"> FIN  ACCESORIOS </v>
          </cell>
          <cell r="C3804">
            <v>0</v>
          </cell>
          <cell r="D3804" t="str">
            <v>No</v>
          </cell>
        </row>
        <row r="3805">
          <cell r="A3805" t="str">
            <v>13000390</v>
          </cell>
          <cell r="B3805" t="str">
            <v>CORTA ANILLOS</v>
          </cell>
          <cell r="C3805">
            <v>100</v>
          </cell>
          <cell r="D3805">
            <v>16</v>
          </cell>
        </row>
        <row r="3806">
          <cell r="A3806" t="str">
            <v>13000450</v>
          </cell>
          <cell r="B3806" t="str">
            <v>DESFIBRILADOR EXTERNO AUTOMATICO</v>
          </cell>
          <cell r="C3806">
            <v>118000</v>
          </cell>
          <cell r="D3806">
            <v>16</v>
          </cell>
        </row>
        <row r="3807">
          <cell r="A3807" t="str">
            <v>13000455</v>
          </cell>
          <cell r="B3807" t="str">
            <v>ACCESORIOS  PARA  DESFIBRILADOR</v>
          </cell>
          <cell r="C3807">
            <v>0</v>
          </cell>
          <cell r="D3807" t="str">
            <v>No</v>
          </cell>
        </row>
        <row r="3808">
          <cell r="A3808" t="str">
            <v>13000455-10</v>
          </cell>
          <cell r="B3808" t="str">
            <v>BATERIA DE PLOMO ACIDO  REF  9011</v>
          </cell>
          <cell r="C3808">
            <v>6100</v>
          </cell>
          <cell r="D3808">
            <v>16</v>
          </cell>
        </row>
        <row r="3809">
          <cell r="A3809" t="str">
            <v>13000455-14</v>
          </cell>
          <cell r="B3809" t="str">
            <v>CABLE A PACIENTE  DOS (2) TERMINALES</v>
          </cell>
          <cell r="C3809">
            <v>565200</v>
          </cell>
          <cell r="D3809">
            <v>16</v>
          </cell>
        </row>
        <row r="3810">
          <cell r="A3810" t="str">
            <v>13000455-15</v>
          </cell>
          <cell r="B3810" t="str">
            <v>ELECTRODO DESECHABLE  REF  9131</v>
          </cell>
          <cell r="C3810">
            <v>1700</v>
          </cell>
          <cell r="D3810">
            <v>16</v>
          </cell>
        </row>
        <row r="3811">
          <cell r="A3811" t="str">
            <v>13000455-60</v>
          </cell>
          <cell r="B3811" t="str">
            <v>OPCION (ACTIVACION)</v>
          </cell>
          <cell r="C3811">
            <v>1839600</v>
          </cell>
          <cell r="D3811">
            <v>16</v>
          </cell>
        </row>
        <row r="3812">
          <cell r="A3812" t="str">
            <v>13000455-66</v>
          </cell>
          <cell r="B3812" t="str">
            <v>OPCION (ACTIVACION)</v>
          </cell>
          <cell r="C3812">
            <v>10940</v>
          </cell>
          <cell r="D3812">
            <v>16</v>
          </cell>
        </row>
        <row r="3813">
          <cell r="A3813" t="str">
            <v>13000455-99</v>
          </cell>
          <cell r="B3813" t="str">
            <v xml:space="preserve"> FIN  ACCESORIOS </v>
          </cell>
          <cell r="C3813">
            <v>0</v>
          </cell>
          <cell r="D3813" t="str">
            <v>No</v>
          </cell>
        </row>
        <row r="3814">
          <cell r="A3814" t="str">
            <v>13000480</v>
          </cell>
          <cell r="B3814" t="str">
            <v>EQUIPO AVANZADO DE REANIMACION EAR</v>
          </cell>
          <cell r="C3814">
            <v>2144351</v>
          </cell>
          <cell r="D3814">
            <v>16</v>
          </cell>
        </row>
        <row r="3815">
          <cell r="A3815" t="str">
            <v>13000490</v>
          </cell>
          <cell r="B3815" t="str">
            <v>EQUIPO BASICO DE EMERGENCIA (TIPO</v>
          </cell>
          <cell r="C3815">
            <v>45000</v>
          </cell>
          <cell r="D3815">
            <v>16</v>
          </cell>
        </row>
        <row r="3816">
          <cell r="A3816" t="str">
            <v>13000492</v>
          </cell>
          <cell r="B3816" t="str">
            <v>EQUIPO DE REANIMACION  MARCA</v>
          </cell>
          <cell r="C3816">
            <v>1514436</v>
          </cell>
          <cell r="D3816">
            <v>16</v>
          </cell>
        </row>
        <row r="3817">
          <cell r="A3817" t="str">
            <v>13000589</v>
          </cell>
          <cell r="B3817" t="str">
            <v>FERULA DE VACIO PARA INMOVILIZACION DE</v>
          </cell>
          <cell r="C3817">
            <v>9800</v>
          </cell>
          <cell r="D3817" t="str">
            <v>No</v>
          </cell>
        </row>
        <row r="3818">
          <cell r="A3818" t="str">
            <v>13000590</v>
          </cell>
          <cell r="B3818" t="str">
            <v>FERULAS NEUMATICAS (INFLABLES)</v>
          </cell>
          <cell r="C3818">
            <v>3180</v>
          </cell>
          <cell r="D3818" t="str">
            <v>No</v>
          </cell>
        </row>
        <row r="3819">
          <cell r="A3819" t="str">
            <v>13000600</v>
          </cell>
          <cell r="B3819" t="str">
            <v>FERULAS RIGIDAS PARA INMOVILIZACION DE</v>
          </cell>
          <cell r="C3819">
            <v>3700</v>
          </cell>
          <cell r="D3819" t="str">
            <v>No</v>
          </cell>
        </row>
        <row r="3820">
          <cell r="A3820" t="str">
            <v>13000740</v>
          </cell>
          <cell r="B3820" t="str">
            <v>GUIA LUMINICA</v>
          </cell>
          <cell r="C3820">
            <v>900</v>
          </cell>
          <cell r="D3820">
            <v>16</v>
          </cell>
        </row>
        <row r="3821">
          <cell r="A3821" t="str">
            <v>13000742</v>
          </cell>
          <cell r="B3821" t="str">
            <v>GUIA LUMINICA</v>
          </cell>
          <cell r="C3821">
            <v>900</v>
          </cell>
          <cell r="D3821">
            <v>16</v>
          </cell>
        </row>
        <row r="3822">
          <cell r="A3822" t="str">
            <v>13000800</v>
          </cell>
          <cell r="B3822" t="str">
            <v>INMOVILIZADOR DE CABEZA REF SHO00110C</v>
          </cell>
          <cell r="C3822">
            <v>3760</v>
          </cell>
          <cell r="D3822" t="str">
            <v>No</v>
          </cell>
        </row>
        <row r="3823">
          <cell r="A3823" t="str">
            <v>13000810</v>
          </cell>
          <cell r="B3823" t="str">
            <v>INMOVILIZADOR DE EXTREMIDADES (FERULA)</v>
          </cell>
          <cell r="C3823">
            <v>34600</v>
          </cell>
          <cell r="D3823" t="str">
            <v>No</v>
          </cell>
        </row>
        <row r="3824">
          <cell r="A3824" t="str">
            <v>13000830</v>
          </cell>
          <cell r="B3824" t="str">
            <v>INSTRUCTOR DE IV AMBU.</v>
          </cell>
          <cell r="C3824">
            <v>16750</v>
          </cell>
          <cell r="D3824">
            <v>16</v>
          </cell>
        </row>
        <row r="3825">
          <cell r="A3825" t="str">
            <v>13000900</v>
          </cell>
          <cell r="B3825" t="str">
            <v>KIT PARA SIMULACION DE HERIDAS</v>
          </cell>
          <cell r="C3825">
            <v>13700</v>
          </cell>
          <cell r="D3825">
            <v>16</v>
          </cell>
        </row>
        <row r="3826">
          <cell r="A3826" t="str">
            <v>13000948</v>
          </cell>
          <cell r="B3826" t="str">
            <v>MANIQUI DE ENTRENAMIENTO EN TRAUMA</v>
          </cell>
          <cell r="C3826">
            <v>119850</v>
          </cell>
          <cell r="D3826">
            <v>16</v>
          </cell>
        </row>
        <row r="3827">
          <cell r="A3827" t="str">
            <v>13000950</v>
          </cell>
          <cell r="B3827" t="str">
            <v>MANIQUI DE ENTRENAMIENTO INFANT CRISIS</v>
          </cell>
          <cell r="C3827">
            <v>67000</v>
          </cell>
          <cell r="D3827">
            <v>16</v>
          </cell>
        </row>
        <row r="3828">
          <cell r="A3828" t="str">
            <v>13000952</v>
          </cell>
          <cell r="B3828" t="str">
            <v xml:space="preserve">MANIQUI DE ENTRENAMIENTO  SANI-BABY </v>
          </cell>
          <cell r="C3828">
            <v>2800</v>
          </cell>
          <cell r="D3828">
            <v>16</v>
          </cell>
        </row>
        <row r="3829">
          <cell r="A3829" t="str">
            <v>13000953</v>
          </cell>
          <cell r="B3829" t="str">
            <v xml:space="preserve">MANIQUI DE ENTRENAMIENTO  SANI- CHILD </v>
          </cell>
          <cell r="C3829">
            <v>3400</v>
          </cell>
          <cell r="D3829">
            <v>16</v>
          </cell>
        </row>
        <row r="3830">
          <cell r="A3830" t="str">
            <v>13000956</v>
          </cell>
          <cell r="B3830" t="str">
            <v>MANIQUI DE ENTRENAMIENTO AMBU MAN</v>
          </cell>
          <cell r="C3830">
            <v>42000</v>
          </cell>
          <cell r="D3830">
            <v>16</v>
          </cell>
        </row>
        <row r="3831">
          <cell r="A3831" t="str">
            <v>13000958</v>
          </cell>
          <cell r="B3831" t="str">
            <v>MANIQUI DE ENTRENAMIENTO AMBU MAN</v>
          </cell>
          <cell r="C3831">
            <v>51000</v>
          </cell>
          <cell r="D3831">
            <v>16</v>
          </cell>
        </row>
        <row r="3832">
          <cell r="A3832" t="str">
            <v>13000961</v>
          </cell>
          <cell r="B3832" t="str">
            <v>MANIQUI DE ENTRENAMIENTO OBSTETRICO</v>
          </cell>
          <cell r="C3832">
            <v>15000</v>
          </cell>
          <cell r="D3832">
            <v>16</v>
          </cell>
        </row>
        <row r="3833">
          <cell r="A3833" t="str">
            <v>13000962</v>
          </cell>
          <cell r="B3833" t="str">
            <v>MANIQUI DE ENTRENAMIENTO  SISTEMA</v>
          </cell>
          <cell r="C3833">
            <v>64000</v>
          </cell>
          <cell r="D3833">
            <v>16</v>
          </cell>
        </row>
        <row r="3834">
          <cell r="A3834" t="str">
            <v>13000964</v>
          </cell>
          <cell r="B3834" t="str">
            <v>MANIQUI DE ENTRENAMIENTO  ENTRENADOR</v>
          </cell>
          <cell r="C3834">
            <v>39500</v>
          </cell>
          <cell r="D3834">
            <v>16</v>
          </cell>
        </row>
        <row r="3835">
          <cell r="A3835" t="str">
            <v>13000966</v>
          </cell>
          <cell r="B3835" t="str">
            <v>MANIQUI DE ENTRENAMIENTO -AMBU MULTIMAN-</v>
          </cell>
          <cell r="C3835">
            <v>18000</v>
          </cell>
          <cell r="D3835">
            <v>16</v>
          </cell>
        </row>
        <row r="3836">
          <cell r="A3836" t="str">
            <v>13000967</v>
          </cell>
          <cell r="B3836" t="str">
            <v>MANIQUI DE ENTRENAMIENTO ECONOMY ADULT</v>
          </cell>
          <cell r="C3836">
            <v>2300</v>
          </cell>
          <cell r="D3836">
            <v>16</v>
          </cell>
        </row>
        <row r="3837">
          <cell r="A3837" t="str">
            <v>13000968</v>
          </cell>
          <cell r="B3837" t="str">
            <v>MANIQUI DE INTUBACION INFANTE</v>
          </cell>
          <cell r="C3837">
            <v>12720</v>
          </cell>
          <cell r="D3837">
            <v>16</v>
          </cell>
        </row>
        <row r="3838">
          <cell r="A3838" t="str">
            <v>13000974</v>
          </cell>
          <cell r="B3838" t="str">
            <v>MANIQUI DE INTUBACION NINO  REF 125</v>
          </cell>
          <cell r="C3838">
            <v>16000</v>
          </cell>
          <cell r="D3838">
            <v>16</v>
          </cell>
        </row>
        <row r="3839">
          <cell r="A3839" t="str">
            <v>13000985</v>
          </cell>
          <cell r="B3839" t="str">
            <v>ACCESORIOS  PARA MANIQUI</v>
          </cell>
          <cell r="C3839">
            <v>0</v>
          </cell>
          <cell r="D3839" t="str">
            <v>No</v>
          </cell>
        </row>
        <row r="3840">
          <cell r="A3840" t="str">
            <v>13000985-10</v>
          </cell>
          <cell r="B3840" t="str">
            <v>BOLSAS CRANEALES DESECHABLES.</v>
          </cell>
          <cell r="C3840">
            <v>700</v>
          </cell>
          <cell r="D3840">
            <v>16</v>
          </cell>
        </row>
        <row r="3841">
          <cell r="A3841" t="str">
            <v>13000985-12</v>
          </cell>
          <cell r="B3841" t="str">
            <v>BOLSAS CRANEALES DESECHABLES.</v>
          </cell>
          <cell r="C3841">
            <v>520</v>
          </cell>
          <cell r="D3841">
            <v>16</v>
          </cell>
        </row>
        <row r="3842">
          <cell r="A3842" t="str">
            <v>13000985-14</v>
          </cell>
          <cell r="B3842" t="str">
            <v>BOLSAS CRANEALES DESECHABLES.</v>
          </cell>
          <cell r="C3842">
            <v>760</v>
          </cell>
          <cell r="D3842">
            <v>16</v>
          </cell>
        </row>
        <row r="3843">
          <cell r="A3843" t="str">
            <v>13000985-16</v>
          </cell>
          <cell r="B3843" t="str">
            <v>BOLSA  (REPUESTO)  PULMON  REF  2125</v>
          </cell>
          <cell r="C3843">
            <v>750</v>
          </cell>
          <cell r="D3843">
            <v>16</v>
          </cell>
        </row>
        <row r="3844">
          <cell r="A3844" t="str">
            <v>13000985-18</v>
          </cell>
          <cell r="B3844" t="str">
            <v>CONECTORES  REF  265000701 - AMBU</v>
          </cell>
          <cell r="C3844">
            <v>700</v>
          </cell>
          <cell r="D3844">
            <v>16</v>
          </cell>
        </row>
        <row r="3845">
          <cell r="A3845" t="str">
            <v>13000985-26</v>
          </cell>
          <cell r="B3845" t="str">
            <v>MASCARILLA BOCANARIZ EN CAUCHO</v>
          </cell>
          <cell r="C3845">
            <v>3100</v>
          </cell>
          <cell r="D3845">
            <v>16</v>
          </cell>
        </row>
        <row r="3846">
          <cell r="A3846" t="str">
            <v>13000985-28</v>
          </cell>
          <cell r="B3846" t="str">
            <v>MASCARA EN CAUCHO REF  256000703</v>
          </cell>
          <cell r="C3846">
            <v>750</v>
          </cell>
          <cell r="D3846">
            <v>16</v>
          </cell>
        </row>
        <row r="3847">
          <cell r="A3847" t="str">
            <v>13000985-30</v>
          </cell>
          <cell r="B3847" t="str">
            <v>MASCARA EN CAUCHO REF  234000703</v>
          </cell>
          <cell r="C3847">
            <v>980</v>
          </cell>
          <cell r="D3847">
            <v>16</v>
          </cell>
        </row>
        <row r="3848">
          <cell r="A3848" t="str">
            <v>13000985-32</v>
          </cell>
          <cell r="B3848" t="str">
            <v>MASCARA FACIAL EN CAUCHO</v>
          </cell>
          <cell r="C3848">
            <v>0</v>
          </cell>
          <cell r="D3848">
            <v>16</v>
          </cell>
        </row>
        <row r="3849">
          <cell r="A3849" t="str">
            <v>13000985-60</v>
          </cell>
          <cell r="B3849" t="str">
            <v>PROGRAMA  R C P  -REF 234000728</v>
          </cell>
          <cell r="C3849">
            <v>9500</v>
          </cell>
          <cell r="D3849">
            <v>16</v>
          </cell>
        </row>
        <row r="3850">
          <cell r="A3850" t="str">
            <v>13000985-99</v>
          </cell>
          <cell r="B3850" t="str">
            <v xml:space="preserve"> FIN  ACCESORIOS </v>
          </cell>
          <cell r="C3850">
            <v>0</v>
          </cell>
          <cell r="D3850" t="str">
            <v>No</v>
          </cell>
        </row>
        <row r="3851">
          <cell r="A3851" t="str">
            <v>13001000</v>
          </cell>
          <cell r="B3851" t="str">
            <v>MANTA TERMICA PARA EMERGENCIAS</v>
          </cell>
          <cell r="C3851">
            <v>110</v>
          </cell>
          <cell r="D3851">
            <v>16</v>
          </cell>
        </row>
        <row r="3852">
          <cell r="A3852" t="str">
            <v>13001050</v>
          </cell>
          <cell r="B3852" t="str">
            <v>MASCARILLA PARA RESCATE</v>
          </cell>
          <cell r="C3852">
            <v>24200</v>
          </cell>
          <cell r="D3852">
            <v>16</v>
          </cell>
        </row>
        <row r="3853">
          <cell r="A3853" t="str">
            <v>13001050-00</v>
          </cell>
          <cell r="B3853" t="str">
            <v>ACCESORIOS PARA MASCARILLA RESCATE</v>
          </cell>
          <cell r="C3853">
            <v>0</v>
          </cell>
          <cell r="D3853" t="str">
            <v>No</v>
          </cell>
        </row>
        <row r="3854">
          <cell r="A3854" t="str">
            <v>13001050-20</v>
          </cell>
          <cell r="B3854" t="str">
            <v>VALVULA UNIDIRECCIONAL DESECHABLE</v>
          </cell>
          <cell r="C3854">
            <v>70</v>
          </cell>
          <cell r="D3854">
            <v>16</v>
          </cell>
        </row>
        <row r="3855">
          <cell r="A3855" t="str">
            <v>13001050-99</v>
          </cell>
          <cell r="B3855" t="str">
            <v xml:space="preserve"> FIN  ACCESORIOS </v>
          </cell>
          <cell r="C3855">
            <v>0</v>
          </cell>
          <cell r="D3855" t="str">
            <v>No</v>
          </cell>
        </row>
        <row r="3856">
          <cell r="A3856" t="str">
            <v>13001100</v>
          </cell>
          <cell r="B3856" t="str">
            <v>PARCHE REFLECTIVO ESTRELLA DE LA VIDA</v>
          </cell>
          <cell r="C3856">
            <v>100</v>
          </cell>
          <cell r="D3856">
            <v>16</v>
          </cell>
        </row>
        <row r="3857">
          <cell r="A3857" t="str">
            <v>13001180</v>
          </cell>
          <cell r="B3857" t="str">
            <v>PROTECTOR PARA VENTILACION BOCA A BOCA</v>
          </cell>
          <cell r="C3857">
            <v>10100</v>
          </cell>
          <cell r="D3857">
            <v>16</v>
          </cell>
        </row>
        <row r="3858">
          <cell r="A3858" t="str">
            <v>13001280</v>
          </cell>
          <cell r="B3858" t="str">
            <v>SEPARADOR DE MANDIBULA  REF RM30700A</v>
          </cell>
          <cell r="C3858">
            <v>17500</v>
          </cell>
          <cell r="D3858">
            <v>16</v>
          </cell>
        </row>
        <row r="3859">
          <cell r="A3859" t="str">
            <v>13001290</v>
          </cell>
          <cell r="B3859" t="str">
            <v>SILLA DE RUEDAS  REF ST00406A PARA</v>
          </cell>
          <cell r="C3859">
            <v>10260</v>
          </cell>
          <cell r="D3859" t="str">
            <v>No</v>
          </cell>
        </row>
        <row r="3860">
          <cell r="A3860" t="str">
            <v>13001300</v>
          </cell>
          <cell r="B3860" t="str">
            <v>SISTEMA DE FLOTACION PARA CAMILLA</v>
          </cell>
          <cell r="C3860">
            <v>7430</v>
          </cell>
          <cell r="D3860">
            <v>16</v>
          </cell>
        </row>
        <row r="3861">
          <cell r="A3861" t="str">
            <v>13001320</v>
          </cell>
          <cell r="B3861" t="str">
            <v>SUCCIONADOR (BOMBA TWIN) DE EMERGENCIA</v>
          </cell>
          <cell r="C3861">
            <v>6800</v>
          </cell>
          <cell r="D3861">
            <v>16</v>
          </cell>
        </row>
        <row r="3862">
          <cell r="A3862" t="str">
            <v>13001350</v>
          </cell>
          <cell r="B3862" t="str">
            <v>TABLA DE INMOVILIZACION ESPINAL</v>
          </cell>
          <cell r="C3862">
            <v>5850</v>
          </cell>
          <cell r="D3862" t="str">
            <v>No</v>
          </cell>
        </row>
        <row r="3863">
          <cell r="A3863" t="str">
            <v>13001400</v>
          </cell>
          <cell r="B3863" t="str">
            <v>TIJERA UNIVERSAL O PARA USO EN TRAUMA</v>
          </cell>
          <cell r="C3863">
            <v>9700</v>
          </cell>
          <cell r="D3863">
            <v>16</v>
          </cell>
        </row>
        <row r="3864">
          <cell r="A3864" t="str">
            <v>13001430</v>
          </cell>
          <cell r="B3864" t="str">
            <v>TRACCIONADOR DE PIERNA ADULTO</v>
          </cell>
          <cell r="C3864">
            <v>8150</v>
          </cell>
          <cell r="D3864" t="str">
            <v>No</v>
          </cell>
        </row>
        <row r="3865">
          <cell r="A3865" t="str">
            <v>13001450</v>
          </cell>
          <cell r="B3865" t="str">
            <v>VENTILADOR PULMONAR MECANICO-NEUMATICO</v>
          </cell>
          <cell r="C3865">
            <v>35000</v>
          </cell>
          <cell r="D3865">
            <v>16</v>
          </cell>
        </row>
        <row r="3866">
          <cell r="A3866" t="str">
            <v>13001452</v>
          </cell>
          <cell r="B3866" t="str">
            <v>VENTILADOR DE TRANSPORTE</v>
          </cell>
          <cell r="C3866">
            <v>66150</v>
          </cell>
          <cell r="D3866">
            <v>16</v>
          </cell>
        </row>
        <row r="3867">
          <cell r="C3867">
            <v>0</v>
          </cell>
        </row>
        <row r="3868">
          <cell r="C3868">
            <v>0</v>
          </cell>
        </row>
        <row r="3869">
          <cell r="C3869">
            <v>35000</v>
          </cell>
        </row>
        <row r="3870">
          <cell r="C3870">
            <v>35000</v>
          </cell>
        </row>
        <row r="3871">
          <cell r="C3871">
            <v>35000</v>
          </cell>
        </row>
        <row r="3872">
          <cell r="C3872">
            <v>35000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CHA PRESEN"/>
      <sheetName val="CONVENCIONES"/>
      <sheetName val="UNIDADES"/>
    </sheetNames>
    <sheetDataSet>
      <sheetData sheetId="0" refreshError="1"/>
      <sheetData sheetId="1" refreshError="1"/>
      <sheetData sheetId="2" refreshError="1"/>
      <sheetData sheetId="3" refreshError="1">
        <row r="1">
          <cell r="A1" t="str">
            <v>SIGLA</v>
          </cell>
          <cell r="B1" t="str">
            <v>No. Contratacion</v>
          </cell>
          <cell r="C1" t="str">
            <v>SIGLA</v>
          </cell>
          <cell r="D1" t="str">
            <v>REGIÓNAL</v>
          </cell>
          <cell r="E1" t="str">
            <v>NOMBRE</v>
          </cell>
          <cell r="F1" t="str">
            <v>NIT</v>
          </cell>
        </row>
        <row r="2">
          <cell r="A2" t="str">
            <v>DIPON</v>
          </cell>
          <cell r="B2">
            <v>1</v>
          </cell>
          <cell r="C2" t="str">
            <v>DIPON</v>
          </cell>
          <cell r="D2" t="str">
            <v>REGIÓN 9</v>
          </cell>
          <cell r="E2" t="str">
            <v>DIRECCIÓN GENERAL DE LA POLICÍA NACIONAL</v>
          </cell>
          <cell r="F2" t="str">
            <v>800141397-5</v>
          </cell>
        </row>
        <row r="3">
          <cell r="A3" t="str">
            <v>DIRAN</v>
          </cell>
          <cell r="B3">
            <v>2</v>
          </cell>
          <cell r="C3" t="str">
            <v>DIRAN</v>
          </cell>
          <cell r="D3" t="str">
            <v>REGIÓN 9</v>
          </cell>
          <cell r="E3" t="str">
            <v>DIRECCIÓN DE ANTINARCÓTICOS</v>
          </cell>
          <cell r="F3" t="str">
            <v>800141379-2</v>
          </cell>
        </row>
        <row r="4">
          <cell r="A4" t="str">
            <v>DIJIN</v>
          </cell>
          <cell r="B4">
            <v>3</v>
          </cell>
          <cell r="C4" t="str">
            <v>DIJIN</v>
          </cell>
          <cell r="D4" t="str">
            <v>REGIÓN 9</v>
          </cell>
          <cell r="E4" t="str">
            <v>DIRECCIÓN DE INVESTIGACIÓN CRIMINAL E INTERPOL</v>
          </cell>
          <cell r="F4" t="str">
            <v>800141338-0</v>
          </cell>
        </row>
        <row r="5">
          <cell r="A5" t="str">
            <v>DIPOL</v>
          </cell>
          <cell r="B5">
            <v>4</v>
          </cell>
          <cell r="C5" t="str">
            <v>DIPOL</v>
          </cell>
          <cell r="D5" t="str">
            <v>REGIÓN 9</v>
          </cell>
          <cell r="E5" t="str">
            <v>DIRECCIÓN INTELIGENCIA POLICIAL</v>
          </cell>
          <cell r="F5" t="str">
            <v>830000097-5</v>
          </cell>
        </row>
        <row r="6">
          <cell r="A6" t="str">
            <v>DIASE</v>
          </cell>
          <cell r="B6">
            <v>5</v>
          </cell>
          <cell r="C6" t="str">
            <v>DIASE</v>
          </cell>
          <cell r="D6" t="str">
            <v>REGIÓN 9</v>
          </cell>
          <cell r="E6" t="str">
            <v>DIRECCIÓN ANTISECUESTRO Y ANTIEXTORSIÓN</v>
          </cell>
          <cell r="F6" t="str">
            <v>830053227-3</v>
          </cell>
        </row>
        <row r="7">
          <cell r="A7" t="str">
            <v>DIRAF</v>
          </cell>
          <cell r="B7">
            <v>6</v>
          </cell>
          <cell r="C7" t="str">
            <v>DIRAF</v>
          </cell>
          <cell r="D7" t="str">
            <v>REGIÓN 9</v>
          </cell>
          <cell r="E7" t="str">
            <v>DIRECCIÓN ADMINISTRATIVA Y FINANCIERA</v>
          </cell>
          <cell r="F7" t="str">
            <v>800141397-5</v>
          </cell>
        </row>
        <row r="8">
          <cell r="A8" t="str">
            <v>DIBIE</v>
          </cell>
          <cell r="B8">
            <v>8</v>
          </cell>
          <cell r="C8" t="str">
            <v>DIBIE</v>
          </cell>
          <cell r="D8" t="str">
            <v>REGIÓN 9</v>
          </cell>
          <cell r="E8" t="str">
            <v>DIRECCIÓN DE BIENESTAR SOCIAL</v>
          </cell>
          <cell r="F8" t="str">
            <v>830042321-0</v>
          </cell>
        </row>
        <row r="9">
          <cell r="A9" t="str">
            <v>MEBOG</v>
          </cell>
          <cell r="B9">
            <v>10</v>
          </cell>
          <cell r="C9" t="str">
            <v>MEBOG</v>
          </cell>
          <cell r="D9" t="str">
            <v>REGIÓN 1</v>
          </cell>
          <cell r="E9" t="str">
            <v>POLICÍA METROPOLITANA DE BOGOTÁ</v>
          </cell>
          <cell r="F9" t="str">
            <v>800140603-3</v>
          </cell>
        </row>
        <row r="10">
          <cell r="A10" t="str">
            <v>MECAL</v>
          </cell>
          <cell r="B10">
            <v>11</v>
          </cell>
          <cell r="C10" t="str">
            <v>MECAL</v>
          </cell>
          <cell r="D10" t="str">
            <v>REGIÓN 4</v>
          </cell>
          <cell r="E10" t="str">
            <v>POLICÍA METROPOLITANA DE SANTIAGO DE CALI</v>
          </cell>
          <cell r="F10" t="str">
            <v>800140625-5</v>
          </cell>
        </row>
        <row r="11">
          <cell r="A11" t="str">
            <v>MEVAL</v>
          </cell>
          <cell r="B11">
            <v>12</v>
          </cell>
          <cell r="C11" t="str">
            <v>MEVAL</v>
          </cell>
          <cell r="D11" t="str">
            <v>REGIÓN 6</v>
          </cell>
          <cell r="E11" t="str">
            <v>POLICÍA METROPOLITANA DEL VALLE DE ABURRA</v>
          </cell>
          <cell r="F11" t="str">
            <v>800140985-1</v>
          </cell>
        </row>
        <row r="12">
          <cell r="A12" t="str">
            <v>DEAMA</v>
          </cell>
          <cell r="B12">
            <v>13</v>
          </cell>
          <cell r="C12" t="str">
            <v>DEAMA</v>
          </cell>
          <cell r="D12" t="str">
            <v>REGIÓN 1</v>
          </cell>
          <cell r="E12" t="str">
            <v>DEPARTAMENTO DE POLICÍA AMAZONAS</v>
          </cell>
          <cell r="F12" t="str">
            <v>800140601-9</v>
          </cell>
        </row>
        <row r="13">
          <cell r="A13" t="str">
            <v>DEARA</v>
          </cell>
          <cell r="B13">
            <v>15</v>
          </cell>
          <cell r="C13" t="str">
            <v>DEARA</v>
          </cell>
          <cell r="D13" t="str">
            <v>REGIÓN 5</v>
          </cell>
          <cell r="E13" t="str">
            <v>DEPARTAMENTO DE POLICÍA ARAUCA</v>
          </cell>
          <cell r="F13" t="str">
            <v>800140602-6</v>
          </cell>
        </row>
        <row r="14">
          <cell r="A14" t="str">
            <v>DECAQ</v>
          </cell>
          <cell r="B14">
            <v>20</v>
          </cell>
          <cell r="C14" t="str">
            <v>DECAQ</v>
          </cell>
          <cell r="D14" t="str">
            <v>REGIÓN 2</v>
          </cell>
          <cell r="E14" t="str">
            <v>DEPARTAMENTO DE POLICÍA CAQUETÁ</v>
          </cell>
          <cell r="F14" t="str">
            <v>800140607-2</v>
          </cell>
        </row>
        <row r="15">
          <cell r="A15" t="str">
            <v>DECAS</v>
          </cell>
          <cell r="B15">
            <v>21</v>
          </cell>
          <cell r="C15" t="str">
            <v>DECAS</v>
          </cell>
          <cell r="D15" t="str">
            <v>REGIÓN 7</v>
          </cell>
          <cell r="E15" t="str">
            <v>DEPARTAMENTO DE POLICÍA CASANARE</v>
          </cell>
          <cell r="F15" t="str">
            <v>844000016-1</v>
          </cell>
        </row>
        <row r="16">
          <cell r="A16" t="str">
            <v>DECES</v>
          </cell>
          <cell r="B16">
            <v>23</v>
          </cell>
          <cell r="C16" t="str">
            <v>DECES</v>
          </cell>
          <cell r="D16" t="str">
            <v>REGIÓN 8</v>
          </cell>
          <cell r="E16" t="str">
            <v>DEPARTAMENTO DE POLICÍA CESAR</v>
          </cell>
          <cell r="F16" t="str">
            <v>800140623-0</v>
          </cell>
        </row>
        <row r="17">
          <cell r="A17" t="str">
            <v>DECHO</v>
          </cell>
          <cell r="B17">
            <v>24</v>
          </cell>
          <cell r="C17" t="str">
            <v>DECHO</v>
          </cell>
          <cell r="D17" t="str">
            <v>REGIÓN 6</v>
          </cell>
          <cell r="E17" t="str">
            <v>DEPARTAMENTO DE POLICÍA CHOCÓ</v>
          </cell>
          <cell r="F17" t="str">
            <v>800140951-1</v>
          </cell>
        </row>
        <row r="18">
          <cell r="A18" t="str">
            <v>DECUN</v>
          </cell>
          <cell r="B18">
            <v>26</v>
          </cell>
          <cell r="C18" t="str">
            <v>DECUN</v>
          </cell>
          <cell r="D18" t="str">
            <v>REGIÓN 1</v>
          </cell>
          <cell r="E18" t="str">
            <v>DEPARTAMENTO DE POLICÍA CUNDINAMARCA</v>
          </cell>
          <cell r="F18" t="str">
            <v>800140611-2</v>
          </cell>
        </row>
        <row r="19">
          <cell r="A19" t="str">
            <v>DEGUA</v>
          </cell>
          <cell r="B19">
            <v>27</v>
          </cell>
          <cell r="C19" t="str">
            <v>DEGUA</v>
          </cell>
          <cell r="D19" t="str">
            <v>REGIÓN 8</v>
          </cell>
          <cell r="E19" t="str">
            <v>DEPARTAMENTO DE POLICÍA GUAJIRA</v>
          </cell>
          <cell r="F19" t="str">
            <v>800140974-0</v>
          </cell>
        </row>
        <row r="20">
          <cell r="A20" t="str">
            <v>DEGUN</v>
          </cell>
          <cell r="B20">
            <v>28</v>
          </cell>
          <cell r="C20" t="str">
            <v>DEGUN</v>
          </cell>
          <cell r="D20" t="str">
            <v>REGIÓN 7</v>
          </cell>
          <cell r="E20" t="str">
            <v>DEPARTAMENTO DE POLICÍA GUAINÍA</v>
          </cell>
          <cell r="F20" t="str">
            <v>843000047-4</v>
          </cell>
        </row>
        <row r="21">
          <cell r="A21" t="str">
            <v>DEGUV</v>
          </cell>
          <cell r="B21">
            <v>29</v>
          </cell>
          <cell r="C21" t="str">
            <v>DEGUV</v>
          </cell>
          <cell r="D21" t="str">
            <v>REGIÓN 7</v>
          </cell>
          <cell r="E21" t="str">
            <v>DEPARTAMENTO DE POLICÍA GUAVIARE</v>
          </cell>
          <cell r="F21" t="str">
            <v>800252722-2</v>
          </cell>
        </row>
        <row r="22">
          <cell r="A22" t="str">
            <v>DEPUY</v>
          </cell>
          <cell r="B22">
            <v>34</v>
          </cell>
          <cell r="C22" t="str">
            <v>DEPUY</v>
          </cell>
          <cell r="D22" t="str">
            <v>REGIÓN 2</v>
          </cell>
          <cell r="E22" t="str">
            <v>DEPARTAMENTO DE POLICÍA PUTUMAYO</v>
          </cell>
          <cell r="F22" t="str">
            <v>800141203-5</v>
          </cell>
        </row>
        <row r="23">
          <cell r="A23" t="str">
            <v>DEQUI</v>
          </cell>
          <cell r="B23">
            <v>35</v>
          </cell>
          <cell r="C23" t="str">
            <v>DEQUI</v>
          </cell>
          <cell r="D23" t="str">
            <v>REGIÓN 3</v>
          </cell>
          <cell r="E23" t="str">
            <v>DEPARTAMENTO DE POLICÍA QUINDÍO</v>
          </cell>
          <cell r="F23" t="str">
            <v>800140986-9</v>
          </cell>
        </row>
        <row r="24">
          <cell r="A24" t="str">
            <v>DESAP</v>
          </cell>
          <cell r="B24">
            <v>38</v>
          </cell>
          <cell r="C24" t="str">
            <v>DESAP</v>
          </cell>
          <cell r="D24" t="str">
            <v>REGIÓN 1</v>
          </cell>
          <cell r="E24" t="str">
            <v>DEPARTAMENTO DE POLICÍA SAN ANDRÉS Y PROVIDENCIA</v>
          </cell>
          <cell r="F24" t="str">
            <v>800141053-7</v>
          </cell>
        </row>
        <row r="25">
          <cell r="A25" t="str">
            <v>DESUC</v>
          </cell>
          <cell r="B25">
            <v>39</v>
          </cell>
          <cell r="C25" t="str">
            <v>DESUC</v>
          </cell>
          <cell r="D25" t="str">
            <v>REGIÓN 8</v>
          </cell>
          <cell r="E25" t="str">
            <v>DEPARTAMENTO DE POLICÍA SUCRE</v>
          </cell>
          <cell r="F25" t="str">
            <v>800141100-5</v>
          </cell>
        </row>
        <row r="26">
          <cell r="A26" t="str">
            <v>DEURA</v>
          </cell>
          <cell r="B26">
            <v>42</v>
          </cell>
          <cell r="C26" t="str">
            <v>DEURA</v>
          </cell>
          <cell r="D26" t="str">
            <v>REGIÓN 6</v>
          </cell>
          <cell r="E26" t="str">
            <v>DEPARTAMENTO DE POLICÍA URABÁ</v>
          </cell>
          <cell r="F26" t="str">
            <v>800141103-7</v>
          </cell>
        </row>
        <row r="27">
          <cell r="A27" t="str">
            <v>DEVIC</v>
          </cell>
          <cell r="B27">
            <v>44</v>
          </cell>
          <cell r="C27" t="str">
            <v>DEVIC</v>
          </cell>
          <cell r="D27" t="str">
            <v>REGIÓN 7</v>
          </cell>
          <cell r="E27" t="str">
            <v>DEPARTAMENTO DE POLICÍA VICHADA</v>
          </cell>
          <cell r="F27" t="str">
            <v>842000015-5</v>
          </cell>
        </row>
        <row r="28">
          <cell r="A28" t="str">
            <v>ESPOL</v>
          </cell>
          <cell r="B28">
            <v>45</v>
          </cell>
          <cell r="C28" t="str">
            <v>ESPOL</v>
          </cell>
          <cell r="D28" t="str">
            <v>REGIÓN 1</v>
          </cell>
          <cell r="E28" t="str">
            <v>ESCUELA DE POSTGRADOS DE POLICÍA "MIGUEL ANTONIO LLERAS"</v>
          </cell>
          <cell r="F28" t="str">
            <v>800226849-9</v>
          </cell>
        </row>
        <row r="29">
          <cell r="A29" t="str">
            <v>ESBOL</v>
          </cell>
          <cell r="B29">
            <v>48</v>
          </cell>
          <cell r="C29" t="str">
            <v>ESBOL</v>
          </cell>
          <cell r="D29" t="str">
            <v>REGIÓN 4</v>
          </cell>
          <cell r="E29" t="str">
            <v>ESCUELA DE POLICÍA SIMÓN BOLÍVAR</v>
          </cell>
          <cell r="F29" t="str">
            <v>800141336-6</v>
          </cell>
        </row>
        <row r="30">
          <cell r="A30" t="str">
            <v>ESCAR</v>
          </cell>
          <cell r="B30">
            <v>49</v>
          </cell>
          <cell r="C30" t="str">
            <v>ESCAR</v>
          </cell>
          <cell r="D30" t="str">
            <v>REGIÓN 1</v>
          </cell>
          <cell r="E30" t="str">
            <v>ESCUELA DE NACIONAL DE CARABINEROS</v>
          </cell>
          <cell r="F30" t="str">
            <v>804003971-7</v>
          </cell>
        </row>
        <row r="31">
          <cell r="A31" t="str">
            <v>ESJIM</v>
          </cell>
          <cell r="B31">
            <v>53</v>
          </cell>
          <cell r="C31" t="str">
            <v>ESJIM</v>
          </cell>
          <cell r="D31" t="str">
            <v>REGIÓN 1</v>
          </cell>
          <cell r="E31" t="str">
            <v>ESCUELA DE SUBOFICIALES Y NIVEL EJECUTIVO GONZALO JIMÉNEZ DE QUESADA</v>
          </cell>
          <cell r="F31" t="str">
            <v>800141206-7</v>
          </cell>
        </row>
        <row r="32">
          <cell r="A32" t="str">
            <v>ESSUM</v>
          </cell>
          <cell r="B32">
            <v>57</v>
          </cell>
          <cell r="C32" t="str">
            <v>ESSUM</v>
          </cell>
          <cell r="D32" t="str">
            <v>REGIÓN 1</v>
          </cell>
          <cell r="E32" t="str">
            <v>ESCUELA DE PATRULLEROS PROVINCIA DE SUMAPAZ</v>
          </cell>
          <cell r="F32" t="str">
            <v>808000859-0</v>
          </cell>
        </row>
        <row r="33">
          <cell r="A33" t="str">
            <v>ESVEL</v>
          </cell>
          <cell r="B33">
            <v>58</v>
          </cell>
          <cell r="C33" t="str">
            <v>ESVEL</v>
          </cell>
          <cell r="D33" t="str">
            <v>REGIÓN 5</v>
          </cell>
          <cell r="E33" t="str">
            <v>ESCUELA DE CARABINEROS PROVINCIA DE VÉLEZ</v>
          </cell>
          <cell r="F33" t="str">
            <v>804003971-7</v>
          </cell>
        </row>
        <row r="34">
          <cell r="A34" t="str">
            <v>ESAVI</v>
          </cell>
          <cell r="B34">
            <v>59</v>
          </cell>
          <cell r="C34" t="str">
            <v>ESAVI</v>
          </cell>
          <cell r="D34" t="str">
            <v>REGIÓN 2</v>
          </cell>
          <cell r="E34" t="str">
            <v>ESCUELA DE AVIACIÓN POLICIAL</v>
          </cell>
          <cell r="F34" t="str">
            <v>809010745-6</v>
          </cell>
        </row>
        <row r="35">
          <cell r="A35" t="str">
            <v>DITRA</v>
          </cell>
          <cell r="B35">
            <v>64</v>
          </cell>
          <cell r="C35" t="str">
            <v>DITRA</v>
          </cell>
          <cell r="D35" t="str">
            <v>REGIÓN 9</v>
          </cell>
          <cell r="E35" t="str">
            <v xml:space="preserve">DIRECCIÓN DE TRÁNSITO Y TRANSPORTE </v>
          </cell>
          <cell r="F35" t="str">
            <v>830090486-1</v>
          </cell>
        </row>
        <row r="36">
          <cell r="A36" t="str">
            <v>ECSAN</v>
          </cell>
          <cell r="B36">
            <v>69</v>
          </cell>
          <cell r="C36" t="str">
            <v>ECSAN</v>
          </cell>
          <cell r="D36" t="str">
            <v>REGIÓN 1</v>
          </cell>
          <cell r="E36" t="str">
            <v>ESCUELA DE CADETES DE POLICÍA "GENERAL FRANCISCO DE PAULA SANTANDER"</v>
          </cell>
          <cell r="F36" t="str">
            <v>800127508-8</v>
          </cell>
        </row>
        <row r="37">
          <cell r="A37" t="str">
            <v>DICAR</v>
          </cell>
          <cell r="B37">
            <v>71</v>
          </cell>
          <cell r="C37" t="str">
            <v>DICAR</v>
          </cell>
          <cell r="D37" t="str">
            <v>REGIÓN 9</v>
          </cell>
          <cell r="E37" t="str">
            <v>DIRECCIÓN DE CARABINEROS Y SEGURIDAD RURAL</v>
          </cell>
          <cell r="F37" t="str">
            <v>900192793-1</v>
          </cell>
        </row>
        <row r="38">
          <cell r="A38" t="str">
            <v>MECAR</v>
          </cell>
          <cell r="B38">
            <v>72</v>
          </cell>
          <cell r="C38" t="str">
            <v>MECAR</v>
          </cell>
          <cell r="D38" t="str">
            <v>REGIÓN 8</v>
          </cell>
          <cell r="E38" t="str">
            <v>POLICÍA METROPOLITANA DE CARTAGENA</v>
          </cell>
          <cell r="F38" t="str">
            <v>900149064-7</v>
          </cell>
        </row>
        <row r="39">
          <cell r="A39" t="str">
            <v>MEBAR</v>
          </cell>
          <cell r="B39">
            <v>73</v>
          </cell>
          <cell r="C39" t="str">
            <v>MEBAR</v>
          </cell>
          <cell r="D39" t="str">
            <v>REGIÓN 8</v>
          </cell>
          <cell r="E39" t="str">
            <v>POLICÍA METROPOLITANA DE BARRANQUILLA</v>
          </cell>
          <cell r="F39" t="str">
            <v>900263078-7</v>
          </cell>
        </row>
        <row r="40">
          <cell r="A40" t="str">
            <v>MEBUC</v>
          </cell>
          <cell r="B40">
            <v>74</v>
          </cell>
          <cell r="C40" t="str">
            <v>MEBUC</v>
          </cell>
          <cell r="D40" t="str">
            <v>REGIÓN 5</v>
          </cell>
          <cell r="E40" t="str">
            <v>POLICÍA METROPOLITANA DE BUCARAMANGA</v>
          </cell>
          <cell r="F40" t="str">
            <v>900233117-8</v>
          </cell>
        </row>
        <row r="41">
          <cell r="A41" t="str">
            <v>MECUC</v>
          </cell>
          <cell r="B41">
            <v>75</v>
          </cell>
          <cell r="C41" t="str">
            <v>MECUC</v>
          </cell>
          <cell r="D41" t="str">
            <v>REGIÓN 5</v>
          </cell>
          <cell r="E41" t="str">
            <v>POLICÍA METROPOLITANA DE SAN JOSÉ DE CÚCUTA</v>
          </cell>
          <cell r="F41" t="str">
            <v>900259415-0</v>
          </cell>
        </row>
        <row r="42">
          <cell r="A42" t="str">
            <v>DIPRO</v>
          </cell>
          <cell r="B42">
            <v>79</v>
          </cell>
          <cell r="C42" t="str">
            <v>DIPRO</v>
          </cell>
          <cell r="D42" t="str">
            <v>REGIÓN 9</v>
          </cell>
          <cell r="E42" t="str">
            <v>DIRECCIÓN PROTECCIÓN Y SERVICIOS ESPECIALES</v>
          </cell>
          <cell r="F42" t="str">
            <v>800141053-7</v>
          </cell>
        </row>
        <row r="43">
          <cell r="A43" t="str">
            <v>DINAE</v>
          </cell>
          <cell r="B43">
            <v>80</v>
          </cell>
          <cell r="C43" t="str">
            <v>DINAE</v>
          </cell>
          <cell r="D43" t="str">
            <v>REGIÓN 9</v>
          </cell>
          <cell r="E43" t="str">
            <v>DIRECCIÓN NACIONAL DE ESCUELAS</v>
          </cell>
          <cell r="F43" t="str">
            <v>900393379-0</v>
          </cell>
        </row>
        <row r="44">
          <cell r="A44" t="str">
            <v>MEPER</v>
          </cell>
          <cell r="B44">
            <v>82</v>
          </cell>
          <cell r="C44" t="str">
            <v>MEPER</v>
          </cell>
          <cell r="D44" t="str">
            <v>REGIÓN 3</v>
          </cell>
          <cell r="E44" t="str">
            <v>POLICÍA METROPOLITANA DE PEREIRA</v>
          </cell>
          <cell r="F44" t="str">
            <v>900360623-7</v>
          </cell>
        </row>
        <row r="45">
          <cell r="A45" t="str">
            <v>METIB</v>
          </cell>
          <cell r="B45">
            <v>87</v>
          </cell>
          <cell r="C45" t="str">
            <v>METIB</v>
          </cell>
          <cell r="D45" t="str">
            <v>REGIÓN 2</v>
          </cell>
          <cell r="E45" t="str">
            <v>POLICÍA METROPOLITANA DE IBAGUÉ</v>
          </cell>
          <cell r="F45" t="str">
            <v>900486439-1</v>
          </cell>
        </row>
        <row r="46">
          <cell r="A46" t="str">
            <v>MEVIL</v>
          </cell>
          <cell r="B46">
            <v>88</v>
          </cell>
          <cell r="C46" t="str">
            <v>MEVIL</v>
          </cell>
          <cell r="D46" t="str">
            <v>REGIÓN 7</v>
          </cell>
          <cell r="E46" t="str">
            <v>POLICÍA METROPOLITANA DE VILLAVICENCIO</v>
          </cell>
          <cell r="F46" t="str">
            <v>900486513-7</v>
          </cell>
        </row>
        <row r="47">
          <cell r="A47" t="str">
            <v>MESAN</v>
          </cell>
          <cell r="B47">
            <v>89</v>
          </cell>
          <cell r="C47" t="str">
            <v>MESAN</v>
          </cell>
          <cell r="D47" t="str">
            <v>REGIÓN 8</v>
          </cell>
          <cell r="E47" t="str">
            <v xml:space="preserve">POLICÍA METROPOLITANA DE SANTA MARTA </v>
          </cell>
          <cell r="F47" t="str">
            <v>900552743-7</v>
          </cell>
        </row>
        <row r="48">
          <cell r="A48" t="str">
            <v>MEPOY</v>
          </cell>
          <cell r="B48">
            <v>90</v>
          </cell>
          <cell r="C48" t="str">
            <v>MEPOY</v>
          </cell>
          <cell r="D48" t="str">
            <v>REGIÓN 4</v>
          </cell>
          <cell r="E48" t="str">
            <v>POLICÍA METROPOLITANA DE POPAYÁN</v>
          </cell>
          <cell r="F48" t="str">
            <v>900593683-9</v>
          </cell>
        </row>
        <row r="49">
          <cell r="A49" t="str">
            <v>MEMAZ</v>
          </cell>
          <cell r="B49">
            <v>91</v>
          </cell>
          <cell r="C49" t="str">
            <v>MEMAZ</v>
          </cell>
          <cell r="D49" t="str">
            <v>REGIÓN 3</v>
          </cell>
          <cell r="E49" t="str">
            <v>POLICÍA METROPOLITANA DE MANIZALES</v>
          </cell>
          <cell r="F49" t="str">
            <v>900634185-1</v>
          </cell>
        </row>
        <row r="50">
          <cell r="A50" t="str">
            <v>MEMOT</v>
          </cell>
          <cell r="B50">
            <v>92</v>
          </cell>
          <cell r="C50" t="str">
            <v>MEMOT</v>
          </cell>
          <cell r="D50" t="str">
            <v>REGIÓN 6</v>
          </cell>
          <cell r="E50" t="str">
            <v xml:space="preserve">POLICÍA METROPOLITANA DE MONTERÍA </v>
          </cell>
          <cell r="F50" t="str">
            <v>900805219-6</v>
          </cell>
        </row>
        <row r="51">
          <cell r="A51" t="str">
            <v>MENEV</v>
          </cell>
          <cell r="B51">
            <v>93</v>
          </cell>
          <cell r="C51" t="str">
            <v>MENEV</v>
          </cell>
          <cell r="D51" t="str">
            <v>REGIÓN 2</v>
          </cell>
          <cell r="E51" t="str">
            <v>POLICÍA METROPOLITANA DE NEIVA</v>
          </cell>
          <cell r="F51" t="str">
            <v>900634185-1</v>
          </cell>
        </row>
        <row r="52">
          <cell r="A52" t="str">
            <v>MEPAS</v>
          </cell>
          <cell r="B52">
            <v>94</v>
          </cell>
          <cell r="C52" t="str">
            <v>MEPAS</v>
          </cell>
          <cell r="D52" t="str">
            <v>REGIÓN 4</v>
          </cell>
          <cell r="E52" t="str">
            <v>POLICÍA METROPOLITANA DE PASTO</v>
          </cell>
          <cell r="F52" t="str">
            <v>900807338-3</v>
          </cell>
        </row>
        <row r="53">
          <cell r="A53" t="str">
            <v>METUN</v>
          </cell>
          <cell r="B53">
            <v>95</v>
          </cell>
          <cell r="C53" t="str">
            <v>METUN</v>
          </cell>
          <cell r="D53" t="str">
            <v>REGIÓN 1</v>
          </cell>
          <cell r="E53" t="str">
            <v>POLICÍA METROPOLITANA DE TUNJA</v>
          </cell>
          <cell r="F53" t="str">
            <v>900801209-4</v>
          </cell>
        </row>
        <row r="54">
          <cell r="A54" t="str">
            <v>DEAMA-ARSAN</v>
          </cell>
          <cell r="B54">
            <v>13</v>
          </cell>
          <cell r="C54" t="str">
            <v>DEAMA-ARSAN</v>
          </cell>
          <cell r="D54" t="str">
            <v>REGIÓN 1</v>
          </cell>
          <cell r="E54" t="str">
            <v>AREA DE SANIDAD AMAZONAS</v>
          </cell>
          <cell r="F54" t="str">
            <v>800140601-9</v>
          </cell>
        </row>
        <row r="55">
          <cell r="A55" t="str">
            <v>DEARA-ARSAN</v>
          </cell>
          <cell r="B55">
            <v>15</v>
          </cell>
          <cell r="C55" t="str">
            <v>DEARA-ARSAN</v>
          </cell>
          <cell r="D55" t="str">
            <v>REGIÓN 5</v>
          </cell>
          <cell r="E55" t="str">
            <v>AREA DE SANIDAD ARAUCA</v>
          </cell>
          <cell r="F55" t="str">
            <v>800140602-6</v>
          </cell>
        </row>
        <row r="56">
          <cell r="A56" t="str">
            <v>DEBOL-ARSAN</v>
          </cell>
          <cell r="B56">
            <v>72</v>
          </cell>
          <cell r="C56" t="str">
            <v>DEBOL-ARSAN</v>
          </cell>
          <cell r="D56" t="str">
            <v>REGIÓN 8</v>
          </cell>
          <cell r="E56" t="str">
            <v>AREA DE SANIDAD BOLIVAR</v>
          </cell>
          <cell r="F56" t="str">
            <v>800140605-8</v>
          </cell>
        </row>
        <row r="57">
          <cell r="A57" t="str">
            <v>DEBOY-ARSAN</v>
          </cell>
          <cell r="B57">
            <v>95</v>
          </cell>
          <cell r="C57" t="str">
            <v>DEBOY-ARSAN</v>
          </cell>
          <cell r="D57" t="str">
            <v>REGIÓN 1</v>
          </cell>
          <cell r="E57" t="str">
            <v>AREA DE SANIDAD BOYACA</v>
          </cell>
          <cell r="F57" t="str">
            <v>800140606-5</v>
          </cell>
        </row>
        <row r="58">
          <cell r="A58" t="str">
            <v>DECAL-ARSAN</v>
          </cell>
          <cell r="B58">
            <v>91</v>
          </cell>
          <cell r="C58" t="str">
            <v>DECAL-ARSAN</v>
          </cell>
          <cell r="D58" t="str">
            <v>REGIÓN 3</v>
          </cell>
          <cell r="E58" t="str">
            <v>AREA DE SANIDAD CALDAS</v>
          </cell>
          <cell r="F58" t="str">
            <v>800140610-5</v>
          </cell>
        </row>
        <row r="59">
          <cell r="A59" t="str">
            <v>DECAQ-ARSAN</v>
          </cell>
          <cell r="B59">
            <v>20</v>
          </cell>
          <cell r="C59" t="str">
            <v>DECAQ-ARSAN</v>
          </cell>
          <cell r="D59" t="str">
            <v>REGIÓN 2</v>
          </cell>
          <cell r="E59" t="str">
            <v>AREA DE SANIDAD CAQUETA</v>
          </cell>
          <cell r="F59" t="str">
            <v>800140607-2</v>
          </cell>
        </row>
        <row r="60">
          <cell r="A60" t="str">
            <v>DECAS-ARSAN</v>
          </cell>
          <cell r="B60">
            <v>21</v>
          </cell>
          <cell r="C60" t="str">
            <v>DECAS-ARSAN</v>
          </cell>
          <cell r="D60" t="str">
            <v>REGIÓN 7</v>
          </cell>
          <cell r="E60" t="str">
            <v>AREA DE SANIDAD CASANARE</v>
          </cell>
          <cell r="F60" t="str">
            <v>844000016-1</v>
          </cell>
        </row>
        <row r="61">
          <cell r="A61" t="str">
            <v>DECAU-ARSAN</v>
          </cell>
          <cell r="B61">
            <v>90</v>
          </cell>
          <cell r="C61" t="str">
            <v>DECAU-ARSAN</v>
          </cell>
          <cell r="D61" t="str">
            <v>REGIÓN 4</v>
          </cell>
          <cell r="E61" t="str">
            <v>AREA DE SANIDAD CAUCA</v>
          </cell>
          <cell r="F61" t="str">
            <v>800140624-8</v>
          </cell>
        </row>
        <row r="62">
          <cell r="A62" t="str">
            <v>DECES-ARSAN</v>
          </cell>
          <cell r="B62">
            <v>23</v>
          </cell>
          <cell r="C62" t="str">
            <v>DECES-ARSAN</v>
          </cell>
          <cell r="D62" t="str">
            <v>REGIÓN 8</v>
          </cell>
          <cell r="E62" t="str">
            <v>AREA DE SANIDAD CESAR</v>
          </cell>
          <cell r="F62" t="str">
            <v>800140623-0</v>
          </cell>
        </row>
        <row r="63">
          <cell r="A63" t="str">
            <v>DECHO-ARSAN</v>
          </cell>
          <cell r="B63">
            <v>24</v>
          </cell>
          <cell r="C63" t="str">
            <v>DECHO-ARSAN</v>
          </cell>
          <cell r="D63" t="str">
            <v>REGIÓN 6</v>
          </cell>
          <cell r="E63" t="str">
            <v>AREA DE SANIDAD CHOCO</v>
          </cell>
          <cell r="F63" t="str">
            <v>800140951-1</v>
          </cell>
        </row>
        <row r="64">
          <cell r="A64" t="str">
            <v>DECOR-ARSAN</v>
          </cell>
          <cell r="B64">
            <v>92</v>
          </cell>
          <cell r="C64" t="str">
            <v>DECOR-ARSAN</v>
          </cell>
          <cell r="D64" t="str">
            <v>REGIÓN 6</v>
          </cell>
          <cell r="E64" t="str">
            <v>AREA DE SANIDAD CORDOBA</v>
          </cell>
          <cell r="F64" t="str">
            <v>800140616-9</v>
          </cell>
        </row>
        <row r="65">
          <cell r="A65" t="str">
            <v>DEGUN-ARSAN</v>
          </cell>
          <cell r="B65">
            <v>28</v>
          </cell>
          <cell r="C65" t="str">
            <v>DEGUN-ARSAN</v>
          </cell>
          <cell r="D65" t="str">
            <v>REGIÓN 1</v>
          </cell>
          <cell r="E65" t="str">
            <v>AREA DE SANIDAD GUAINIA</v>
          </cell>
          <cell r="F65" t="str">
            <v>843000047-4</v>
          </cell>
        </row>
        <row r="66">
          <cell r="A66" t="str">
            <v>DEGUA-ARSAN</v>
          </cell>
          <cell r="B66">
            <v>27</v>
          </cell>
          <cell r="C66" t="str">
            <v>DEGUA-ARSAN</v>
          </cell>
          <cell r="D66" t="str">
            <v>REGIÓN 8</v>
          </cell>
          <cell r="E66" t="str">
            <v>AREA DE SANIDAD GUAJIRA</v>
          </cell>
          <cell r="F66" t="str">
            <v>800140974-0</v>
          </cell>
        </row>
        <row r="67">
          <cell r="A67" t="str">
            <v>DEGUV-ARSAN</v>
          </cell>
          <cell r="B67">
            <v>29</v>
          </cell>
          <cell r="C67" t="str">
            <v>DEGUV-ARSAN</v>
          </cell>
          <cell r="D67" t="str">
            <v>REGIÓN 7</v>
          </cell>
          <cell r="E67" t="str">
            <v>AREA DE SANIDAD GUAVIARE</v>
          </cell>
          <cell r="F67" t="str">
            <v>800252722-2</v>
          </cell>
        </row>
        <row r="68">
          <cell r="A68" t="str">
            <v>DEMAG-ARSAN</v>
          </cell>
          <cell r="B68">
            <v>89</v>
          </cell>
          <cell r="C68" t="str">
            <v>DEMAG-ARSAN</v>
          </cell>
          <cell r="D68" t="str">
            <v>REGIÓN 8</v>
          </cell>
          <cell r="E68" t="str">
            <v>AREA DE SANIDAD MAGDALENA</v>
          </cell>
          <cell r="F68" t="str">
            <v>800140977-2</v>
          </cell>
        </row>
        <row r="69">
          <cell r="A69" t="str">
            <v>DENAR-ARSAN</v>
          </cell>
          <cell r="B69">
            <v>94</v>
          </cell>
          <cell r="C69" t="str">
            <v>DENAR-ARSAN</v>
          </cell>
          <cell r="D69" t="str">
            <v>REGIÓN 4</v>
          </cell>
          <cell r="E69" t="str">
            <v>AREA DE SANIDAD NARIÑO</v>
          </cell>
          <cell r="F69" t="str">
            <v>800141060-9</v>
          </cell>
        </row>
        <row r="70">
          <cell r="A70" t="str">
            <v>DENOR-ARSAN</v>
          </cell>
          <cell r="B70">
            <v>75</v>
          </cell>
          <cell r="C70" t="str">
            <v>DENOR-ARSAN</v>
          </cell>
          <cell r="D70" t="str">
            <v>REGIÓN 5</v>
          </cell>
          <cell r="E70" t="str">
            <v>AREA DE SANIDAD NORTE DE SANTANDER</v>
          </cell>
          <cell r="F70" t="str">
            <v>800141098-8</v>
          </cell>
        </row>
        <row r="71">
          <cell r="A71" t="str">
            <v>DEPUT-ARSAN</v>
          </cell>
          <cell r="B71">
            <v>34</v>
          </cell>
          <cell r="C71" t="str">
            <v>DEPUT-ARSAN</v>
          </cell>
          <cell r="D71" t="str">
            <v>REGIÓN 2</v>
          </cell>
          <cell r="E71" t="str">
            <v>AREA DE SANIDAD PUTUMAYO</v>
          </cell>
          <cell r="F71" t="str">
            <v>800141203-5</v>
          </cell>
        </row>
        <row r="72">
          <cell r="A72" t="str">
            <v>DEQUI-ARSAN</v>
          </cell>
          <cell r="B72">
            <v>35</v>
          </cell>
          <cell r="C72" t="str">
            <v>DEQUI-ARSAN</v>
          </cell>
          <cell r="D72" t="str">
            <v>REGIÓN 3</v>
          </cell>
          <cell r="E72" t="str">
            <v>AREA DE SANIDAD QUINDIO</v>
          </cell>
          <cell r="F72" t="str">
            <v>800140986-9</v>
          </cell>
        </row>
        <row r="73">
          <cell r="A73" t="str">
            <v>DESAP-ARSAN</v>
          </cell>
          <cell r="B73">
            <v>38</v>
          </cell>
          <cell r="C73" t="str">
            <v>DESAP-ARSAN</v>
          </cell>
          <cell r="D73" t="str">
            <v>REGIÓN 1</v>
          </cell>
          <cell r="E73" t="str">
            <v>AREA DE SANIDAD SAN ANDRES Y PROVIDENCIA</v>
          </cell>
          <cell r="F73" t="str">
            <v>800141053-7</v>
          </cell>
        </row>
        <row r="74">
          <cell r="A74" t="str">
            <v>DESUC-ARSAN</v>
          </cell>
          <cell r="B74">
            <v>39</v>
          </cell>
          <cell r="C74" t="str">
            <v>DESUC-ARSAN</v>
          </cell>
          <cell r="D74" t="str">
            <v>REGIÓN 8</v>
          </cell>
          <cell r="E74" t="str">
            <v>AREA DE SANIDAD SUCRE</v>
          </cell>
          <cell r="F74" t="str">
            <v>800141100-5</v>
          </cell>
        </row>
        <row r="75">
          <cell r="A75" t="str">
            <v>DETOL-ARSAN</v>
          </cell>
          <cell r="B75">
            <v>87</v>
          </cell>
          <cell r="C75" t="str">
            <v>DETOL-ARSAN</v>
          </cell>
          <cell r="D75" t="str">
            <v>REGIÓN 2</v>
          </cell>
          <cell r="E75" t="str">
            <v>AREA DE SANIDAD TOLIMA</v>
          </cell>
          <cell r="F75" t="str">
            <v>800141101-2</v>
          </cell>
        </row>
        <row r="76">
          <cell r="A76" t="str">
            <v>DEVIC-ARSAN</v>
          </cell>
          <cell r="B76">
            <v>44</v>
          </cell>
          <cell r="C76" t="str">
            <v>DEVIC-ARSAN</v>
          </cell>
          <cell r="D76" t="str">
            <v>REGIÓN 7</v>
          </cell>
          <cell r="E76" t="str">
            <v>AREA DE SANIDAD VICHADA</v>
          </cell>
          <cell r="F76" t="str">
            <v>842000015-5</v>
          </cell>
        </row>
        <row r="77">
          <cell r="A77" t="str">
            <v>DEURA-ARSAN</v>
          </cell>
          <cell r="B77">
            <v>42</v>
          </cell>
          <cell r="C77" t="str">
            <v>DEURA-ARSAN</v>
          </cell>
          <cell r="D77" t="str">
            <v>REGIÓN 6</v>
          </cell>
          <cell r="E77" t="str">
            <v>AREA SANIDAD URABA</v>
          </cell>
          <cell r="F77" t="str">
            <v>800141103-7</v>
          </cell>
        </row>
        <row r="78">
          <cell r="A78" t="str">
            <v>DISAN-NIVEL CENTRAL</v>
          </cell>
          <cell r="B78">
            <v>7</v>
          </cell>
          <cell r="C78" t="str">
            <v>DISAN-NIVEL CENTRAL</v>
          </cell>
          <cell r="D78" t="str">
            <v>REGIÓN 1</v>
          </cell>
          <cell r="E78" t="str">
            <v>DIRECCION DE SANIDAD NIVEL CENTRAL</v>
          </cell>
          <cell r="F78" t="str">
            <v>830041314-4</v>
          </cell>
        </row>
        <row r="79">
          <cell r="A79" t="str">
            <v>SECSA-DEANT</v>
          </cell>
          <cell r="B79">
            <v>65</v>
          </cell>
          <cell r="C79" t="str">
            <v>SECSA-DEANT</v>
          </cell>
          <cell r="D79" t="str">
            <v>REGIÓN 6</v>
          </cell>
          <cell r="E79" t="str">
            <v>SECCIONAL SANIDAD ANTIOQUIA</v>
          </cell>
          <cell r="F79" t="str">
            <v>811032059-3</v>
          </cell>
        </row>
        <row r="80">
          <cell r="A80" t="str">
            <v>SECSA-DEATA</v>
          </cell>
          <cell r="B80">
            <v>67</v>
          </cell>
          <cell r="C80" t="str">
            <v>SECSA-DEATA</v>
          </cell>
          <cell r="D80" t="str">
            <v>REGIÓN 8</v>
          </cell>
          <cell r="E80" t="str">
            <v>SECCIONAL SANIDAD ATLANTICO</v>
          </cell>
          <cell r="F80" t="str">
            <v>802016407-3</v>
          </cell>
        </row>
        <row r="81">
          <cell r="A81" t="str">
            <v>SECBOG-DECUN</v>
          </cell>
          <cell r="B81">
            <v>81</v>
          </cell>
          <cell r="C81" t="str">
            <v>SECBOG-DECUN</v>
          </cell>
          <cell r="D81" t="str">
            <v>REGIÓN 7</v>
          </cell>
          <cell r="E81" t="str">
            <v>SECCIONAL SANIDAD BOGOTA Y DECUND</v>
          </cell>
          <cell r="F81" t="str">
            <v>900336524-5</v>
          </cell>
        </row>
        <row r="82">
          <cell r="A82" t="str">
            <v>SECSA-DEUIL</v>
          </cell>
          <cell r="B82">
            <v>85</v>
          </cell>
          <cell r="C82" t="str">
            <v>SECSA-DEUIL</v>
          </cell>
          <cell r="D82" t="str">
            <v>REGIÓN 2</v>
          </cell>
          <cell r="E82" t="str">
            <v>SECCIONAL SANIDAD HUILA</v>
          </cell>
          <cell r="F82" t="str">
            <v>900419719-1</v>
          </cell>
        </row>
        <row r="83">
          <cell r="A83" t="str">
            <v>SECSA-DEMET</v>
          </cell>
          <cell r="B83">
            <v>84</v>
          </cell>
          <cell r="C83" t="str">
            <v>SECSA-DEMET</v>
          </cell>
          <cell r="D83" t="str">
            <v>REGIÓN 7</v>
          </cell>
          <cell r="E83" t="str">
            <v>SECCIONAL SANIDAD META</v>
          </cell>
          <cell r="F83" t="str">
            <v>900407224-6</v>
          </cell>
        </row>
        <row r="84">
          <cell r="A84" t="str">
            <v>SECSA-DECUN</v>
          </cell>
          <cell r="B84">
            <v>26</v>
          </cell>
          <cell r="C84" t="str">
            <v>SECSA-DECUN</v>
          </cell>
          <cell r="D84" t="str">
            <v>REGIÓN 1</v>
          </cell>
          <cell r="E84" t="str">
            <v>SECCIONAL SANIDAD CUNDINAMARCA</v>
          </cell>
          <cell r="F84" t="str">
            <v>900253272-7</v>
          </cell>
        </row>
        <row r="85">
          <cell r="A85" t="str">
            <v>SECSA-DERIS</v>
          </cell>
          <cell r="B85">
            <v>86</v>
          </cell>
          <cell r="C85" t="str">
            <v>SECSA-DERIS</v>
          </cell>
          <cell r="D85" t="str">
            <v>REGIÓN 3</v>
          </cell>
          <cell r="E85" t="str">
            <v>SECCIONAL SANIDAD RISARALDA</v>
          </cell>
          <cell r="F85" t="str">
            <v>900339410-8</v>
          </cell>
        </row>
        <row r="86">
          <cell r="A86" t="str">
            <v>SECSA-DESAN</v>
          </cell>
          <cell r="B86">
            <v>68</v>
          </cell>
          <cell r="C86" t="str">
            <v>SECSA-DESAN</v>
          </cell>
          <cell r="D86" t="str">
            <v>REGIÓN 5</v>
          </cell>
          <cell r="E86" t="str">
            <v>SECCIONAL SANIDAD SANTANDER</v>
          </cell>
          <cell r="F86" t="str">
            <v>804012688-5</v>
          </cell>
        </row>
        <row r="87">
          <cell r="A87" t="str">
            <v>SECSA-DEVAL</v>
          </cell>
          <cell r="B87">
            <v>66</v>
          </cell>
          <cell r="C87" t="str">
            <v>SECSA-DEVAL</v>
          </cell>
          <cell r="D87" t="str">
            <v>REGIÓN 4</v>
          </cell>
          <cell r="E87" t="str">
            <v>SECCIONAL SANIDAD VALLE DEL CAUCA</v>
          </cell>
          <cell r="F87" t="str">
            <v>805022186-6</v>
          </cell>
        </row>
        <row r="88">
          <cell r="A88" t="str">
            <v>HOCEN</v>
          </cell>
          <cell r="B88">
            <v>96</v>
          </cell>
          <cell r="C88" t="str">
            <v>HOCEN</v>
          </cell>
          <cell r="D88" t="str">
            <v>REGIÓN 1</v>
          </cell>
          <cell r="E88" t="str">
            <v>HOSPITAL CENTRAL</v>
          </cell>
          <cell r="F88" t="str">
            <v>830067597-4</v>
          </cell>
        </row>
        <row r="89">
          <cell r="A8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FICHA PRESEN"/>
      <sheetName val="CONVENCIONES"/>
      <sheetName val="UNIDADES"/>
    </sheetNames>
    <sheetDataSet>
      <sheetData sheetId="0" refreshError="1"/>
      <sheetData sheetId="1" refreshError="1"/>
      <sheetData sheetId="2"/>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RAF - YULESBY HERNANDEZ CANTILLO" refreshedDate="43221.503573611109" createdVersion="5" refreshedVersion="5" minRefreshableVersion="3" recordCount="14">
  <cacheSource type="worksheet">
    <worksheetSource ref="A1:BA1048576" sheet="GENERAL"/>
  </cacheSource>
  <cacheFields count="58">
    <cacheField name="No." numFmtId="0">
      <sharedItems containsString="0" containsBlank="1" containsNumber="1" containsInteger="1" minValue="1" maxValue="13"/>
    </cacheField>
    <cacheField name="No. De Contratación de acuerdo a manual " numFmtId="0">
      <sharedItems containsString="0" containsBlank="1" containsNumber="1" containsInteger="1" minValue="6" maxValue="92"/>
    </cacheField>
    <cacheField name="SIGLA" numFmtId="0">
      <sharedItems containsBlank="1"/>
    </cacheField>
    <cacheField name="REGIONAL " numFmtId="0">
      <sharedItems containsBlank="1"/>
    </cacheField>
    <cacheField name="NOMBRE DE LA UNIDAD " numFmtId="0">
      <sharedItems containsBlank="1"/>
    </cacheField>
    <cacheField name="NIT" numFmtId="0">
      <sharedItems containsBlank="1"/>
    </cacheField>
    <cacheField name="JEFE DE CONTRATOS  GRADO. NOMBRES Y APELLIDOS" numFmtId="0">
      <sharedItems containsBlank="1"/>
    </cacheField>
    <cacheField name="CELULAR" numFmtId="0">
      <sharedItems containsString="0" containsBlank="1" containsNumber="1" containsInteger="1" minValue="3108413595" maxValue="3108413595"/>
    </cacheField>
    <cacheField name="CORREO ELECTRÓNICO" numFmtId="0">
      <sharedItems containsBlank="1"/>
    </cacheField>
    <cacheField name="UNIDAD" numFmtId="0">
      <sharedItems containsBlank="1"/>
    </cacheField>
    <cacheField name="ÁREA" numFmtId="0">
      <sharedItems containsBlank="1"/>
    </cacheField>
    <cacheField name="PROCESO" numFmtId="0">
      <sharedItems containsBlank="1"/>
    </cacheField>
    <cacheField name="GASTOS DE PERSONAL" numFmtId="0">
      <sharedItems containsString="0" containsBlank="1" containsNumber="1" containsInteger="1" minValue="10000" maxValue="10000"/>
    </cacheField>
    <cacheField name="REC 10" numFmtId="44">
      <sharedItems containsString="0" containsBlank="1" containsNumber="1" containsInteger="1" minValue="50000" maxValue="50000"/>
    </cacheField>
    <cacheField name="REC 16" numFmtId="44">
      <sharedItems containsNonDate="0" containsString="0" containsBlank="1"/>
    </cacheField>
    <cacheField name="TOTAL RECURSO 10 Y 16" numFmtId="44">
      <sharedItems containsString="0" containsBlank="1" containsNumber="1" containsInteger="1" minValue="0" maxValue="50000"/>
    </cacheField>
    <cacheField name="TOTAL GASTOS GENERALES " numFmtId="44">
      <sharedItems containsString="0" containsBlank="1" containsNumber="1" containsInteger="1" minValue="0" maxValue="50000"/>
    </cacheField>
    <cacheField name="INVERSIÓN" numFmtId="44">
      <sharedItems containsString="0" containsBlank="1" containsNumber="1" minValue="11056999147.35" maxValue="13775000000"/>
    </cacheField>
    <cacheField name="VALOR TOTAL " numFmtId="44">
      <sharedItems containsString="0" containsBlank="1" containsNumber="1" minValue="11056999147.35" maxValue="13775010000"/>
    </cacheField>
    <cacheField name="VIGENCIA FUTURA 2019" numFmtId="0">
      <sharedItems containsNonDate="0" containsString="0" containsBlank="1"/>
    </cacheField>
    <cacheField name="SISCO" numFmtId="0">
      <sharedItems containsString="0" containsBlank="1" containsNumber="1" containsInteger="1" minValue="283189" maxValue="285789"/>
    </cacheField>
    <cacheField name="FECHA REAL DE ENTREGA ECO a GUPRE" numFmtId="0">
      <sharedItems containsNonDate="0" containsDate="1" containsString="0" containsBlank="1" minDate="2018-01-11T00:00:00" maxDate="2018-01-20T00:00:00"/>
    </cacheField>
    <cacheField name="FECHA DE APROBACIÓN DE ECO Y ENTREGA A PRE CON CDP" numFmtId="0">
      <sharedItems containsNonDate="0" containsDate="1" containsString="0" containsBlank="1" minDate="2018-02-06T00:00:00" maxDate="2018-02-10T00:00:00"/>
    </cacheField>
    <cacheField name="VALOR ECO APROBADO " numFmtId="44">
      <sharedItems containsString="0" containsBlank="1" containsNumber="1" minValue="11056993905.870001" maxValue="13775500000"/>
    </cacheField>
    <cacheField name="No Acta Consecutivo" numFmtId="0">
      <sharedItems containsString="0" containsBlank="1" containsNumber="1" containsInteger="1" minValue="43" maxValue="49"/>
    </cacheField>
    <cacheField name="OBSERVACIONES" numFmtId="0">
      <sharedItems containsBlank="1" longText="1"/>
    </cacheField>
    <cacheField name="COMPONENTE " numFmtId="0">
      <sharedItems containsBlank="1"/>
    </cacheField>
    <cacheField name="MODALIDAD _x000a_DE SELECCIÓN" numFmtId="0">
      <sharedItems containsBlank="1" count="2">
        <s v="MENOR CUANTÍA"/>
        <m/>
      </sharedItems>
    </cacheField>
    <cacheField name="RESPONSABLE GUPRE ECONÓMICO" numFmtId="0">
      <sharedItems containsBlank="1"/>
    </cacheField>
    <cacheField name="RESPONSABLE GUPRE JURÍDICO " numFmtId="0">
      <sharedItems containsBlank="1"/>
    </cacheField>
    <cacheField name="RESPONSABLE PROCESO" numFmtId="0">
      <sharedItems containsBlank="1"/>
    </cacheField>
    <cacheField name="NUMERO DE PROCESO" numFmtId="0">
      <sharedItems containsBlank="1"/>
    </cacheField>
    <cacheField name="MES PRESENTACIÓN ECO " numFmtId="0">
      <sharedItems containsBlank="1"/>
    </cacheField>
    <cacheField name="FECHA PRESENTACIÓN ESTUDIO" numFmtId="164">
      <sharedItems containsNonDate="0" containsDate="1" containsString="0" containsBlank="1" minDate="2018-01-15T00:00:00" maxDate="2018-01-16T00:00:00"/>
    </cacheField>
    <cacheField name="FECHA APROBACIÓN ECO" numFmtId="164">
      <sharedItems containsNonDate="0" containsDate="1" containsString="0" containsBlank="1" minDate="2018-02-05T00:00:00" maxDate="2018-02-06T00:00:00"/>
    </cacheField>
    <cacheField name="PLAZO SEGÚN MODALIDAD" numFmtId="164">
      <sharedItems containsNonDate="0" containsDate="1" containsString="0" containsBlank="1" minDate="1900-02-23T00:00:00" maxDate="1900-02-24T00:00:00"/>
    </cacheField>
    <cacheField name="FECHA PROYECTADA CONTRATO" numFmtId="164">
      <sharedItems containsNonDate="0" containsDate="1" containsString="0" containsBlank="1" minDate="2018-04-01T00:00:00" maxDate="2018-04-02T00:00:00"/>
    </cacheField>
    <cacheField name="MES DE COMPRA PROYECTADA" numFmtId="0">
      <sharedItems containsBlank="1"/>
    </cacheField>
    <cacheField name="META" numFmtId="0">
      <sharedItems containsNonDate="0" containsDate="1" containsString="0" containsBlank="1" minDate="2018-05-01T00:00:00" maxDate="2018-06-02T00:00:00"/>
    </cacheField>
    <cacheField name="AHORRO DE LA CONTRATACIÓN" numFmtId="0">
      <sharedItems containsNonDate="0" containsString="0" containsBlank="1"/>
    </cacheField>
    <cacheField name="FUNCIONARIO CONTRACTUAL" numFmtId="0">
      <sharedItems containsBlank="1"/>
    </cacheField>
    <cacheField name="CONTRATO No" numFmtId="0">
      <sharedItems containsNonDate="0" containsString="0" containsBlank="1"/>
    </cacheField>
    <cacheField name="NO. CONSTANCIA SECOP" numFmtId="0">
      <sharedItems containsNonDate="0" containsString="0" containsBlank="1"/>
    </cacheField>
    <cacheField name="FECHA DE SUSCRIPCIÓN CONTRATO _x000a_(DD/MM/AAAA)" numFmtId="0">
      <sharedItems containsNonDate="0" containsString="0" containsBlank="1"/>
    </cacheField>
    <cacheField name="OBJETO DEL CONTRATO " numFmtId="0">
      <sharedItems containsNonDate="0" containsString="0" containsBlank="1"/>
    </cacheField>
    <cacheField name="NIT2" numFmtId="0">
      <sharedItems containsNonDate="0" containsString="0" containsBlank="1"/>
    </cacheField>
    <cacheField name="CONTRATISTA" numFmtId="0">
      <sharedItems containsNonDate="0" containsString="0" containsBlank="1"/>
    </cacheField>
    <cacheField name="CONFIGURACIÓN JURÍDICA (UNIÓN TEMPORAL O CONSORCIO" numFmtId="0">
      <sharedItems containsNonDate="0" containsString="0" containsBlank="1"/>
    </cacheField>
    <cacheField name="REPRESENTANTE LEGAL " numFmtId="0">
      <sharedItems containsNonDate="0" containsString="0" containsBlank="1"/>
    </cacheField>
    <cacheField name="VALOR TOTAL CONTRATADO" numFmtId="44">
      <sharedItems containsString="0" containsBlank="1" containsNumber="1" containsInteger="1" minValue="10000" maxValue="5000000000"/>
    </cacheField>
    <cacheField name="GASTOS GENERALES CONTRATADO" numFmtId="44">
      <sharedItems containsString="0" containsBlank="1" containsNumber="1" containsInteger="1" minValue="10000" maxValue="10000"/>
    </cacheField>
    <cacheField name="INVERSIÓN CONTRATADO" numFmtId="44">
      <sharedItems containsString="0" containsBlank="1" containsNumber="1" containsInteger="1" minValue="5000" maxValue="5000"/>
    </cacheField>
    <cacheField name="FECHA INICIO FORMATO _x000a_(DD/MM/AAAA)" numFmtId="0">
      <sharedItems containsNonDate="0" containsString="0" containsBlank="1"/>
    </cacheField>
    <cacheField name="FECHA DE TERMINO _x000a_(DD/MM/AAAA)" numFmtId="0">
      <sharedItems containsNonDate="0" containsString="0" containsBlank="1"/>
    </cacheField>
    <cacheField name="FORMA DE PAGO" numFmtId="0">
      <sharedItems containsNonDate="0" containsString="0" containsBlank="1"/>
    </cacheField>
    <cacheField name="PAGOS REALIZADOS" numFmtId="0">
      <sharedItems containsNonDate="0" containsString="0" containsBlank="1"/>
    </cacheField>
    <cacheField name="SALDOS" numFmtId="44">
      <sharedItems containsString="0" containsBlank="1" containsNumber="1" containsInteger="1" minValue="0" maxValue="5000000000"/>
    </cacheField>
    <cacheField name="ESTAD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1"/>
    <n v="92"/>
    <s v="MEMOT"/>
    <s v="REGIÓN 6"/>
    <s v="POLICÍA METROPOLITANA DE MONTERÍA "/>
    <s v="900805219-6"/>
    <s v="CT. ROCIÓ CUBILLOS RODRÍGUEZ"/>
    <n v="3108413595"/>
    <s v="rocio.cubillos@correo.policia.gov.co"/>
    <s v="GUSEP"/>
    <s v="ARINF"/>
    <s v="CONSTRUCCIÓN COMANDO POLICÍA METROPOLITANA DE SANTA MARTHA FASE 1 BLOQUE B"/>
    <n v="10000"/>
    <m/>
    <m/>
    <n v="0"/>
    <n v="10000"/>
    <n v="13775000000"/>
    <n v="13775010000"/>
    <m/>
    <n v="283189"/>
    <d v="2018-01-11T00:00:00"/>
    <d v="2018-02-06T00:00:00"/>
    <n v="13775500000"/>
    <n v="45"/>
    <s v="ajustes estructurador para secop ii desde el 23/01/2018 - firmas el 06/02/2018 - el 07/02/2018 solicitud de cdp el 06/02/2018 17:00 horas allegado a las 0800 del 08/02/2018 - se pasó pliego borrador asjur el 07/02/2018 a las 1100 horas - devuelto asjur el 09/02/2018 10:00 horas - se pasó asjur el 10/02/2018 ajustado 1600 horas - se trabajó a la mano se le paso a firma de mi car torres el 14022018 a las 15:00 horas- se publicó el día  16-02-2018  pliego de borrador - pliego definitivo y respuesta observaciones para el 28/02/2018.  Sorteo 22/03/2018 09:00 horas - respuesta observaciones pliego definitivo 28/03/2018.  Pendiente para el 18/04/2018 realizar segundas evaluaciones y ajustar cronograma mediante adenda. - se realizan terceras evaluaciones el 24/04/2018 - DESIERTO pendiente comité"/>
    <s v="INFRAESTRUCTURA"/>
    <x v="0"/>
    <s v="SC. LUNA"/>
    <s v="TE. BERNAL"/>
    <s v="PT. SANDRA"/>
    <s v="PN DIRAF SA MC 024 2018"/>
    <s v="ENERO"/>
    <d v="2018-01-15T00:00:00"/>
    <d v="2018-02-05T00:00:00"/>
    <d v="1900-02-23T00:00:00"/>
    <d v="2018-04-01T00:00:00"/>
    <s v="ABRIL"/>
    <d v="2018-06-01T00:00:00"/>
    <m/>
    <m/>
    <m/>
    <m/>
    <m/>
    <m/>
    <m/>
    <m/>
    <m/>
    <m/>
    <n v="5000000000"/>
    <n v="10000"/>
    <n v="5000"/>
    <m/>
    <m/>
    <m/>
    <m/>
    <n v="5000000000"/>
    <s v="PROCESO DE SELECCIÓN"/>
  </r>
  <r>
    <n v="2"/>
    <n v="6"/>
    <s v="DIRAF"/>
    <s v="REGIÓN 9"/>
    <s v="DIRECCIÓN ADMINISTRATIVA Y FINANCIERA"/>
    <s v="800141397-5"/>
    <m/>
    <m/>
    <m/>
    <s v="GUSEP"/>
    <s v="ARINF"/>
    <s v="CONSTRUCCIÓN FASE IV SAN ANDRÉS "/>
    <m/>
    <n v="50000"/>
    <m/>
    <n v="50000"/>
    <n v="50000"/>
    <n v="12000000000"/>
    <n v="12000050000"/>
    <m/>
    <n v="285789"/>
    <d v="2018-01-19T00:00:00"/>
    <d v="2018-02-09T00:00:00"/>
    <n v="11999999034.780001"/>
    <n v="49"/>
    <s v="Devuelto al estructurador desde el 29/01/2018 - el 060218 a las 14:00 horas el sr si julio g. se encuentra ajustándolo en coordinación con el sc luna - solicitud de cdp el 09/02/2018 a las 18:00 horas - allegado el 10/02/2018 a las 1400 horas. se pasa a asjur el 12/02/2018 12:0 horas - devuelto a gupre el 13022018 a las 16:00 - ajustes gupre para pasar a asjur a las 16:30 del 14022018 - visto bueno para publicar el 19/02/2018 10:00 horas - se publicó pliego de borrador el 19-02-2018 - pliego definitivo 08/03/2018. sorteo 15/03/2018 - respuesta observaciones al pliego definitivo 22/03/2018 19:00 horas - presentación de ofertas el 27/03/2018. Se encuentra pendiente de adjudicación para el 18/04/2018 - resolución aclaratoria en ASJUR desde el 20/04/2018 "/>
    <s v="INFRAESTRUCTURA"/>
    <x v="0"/>
    <s v="SC. LUNA"/>
    <s v="TE. BERNAL"/>
    <s v="PT. SANDRA"/>
    <s v="PN DIRAF SA MC 029 2018"/>
    <s v="ENERO"/>
    <d v="2018-01-15T00:00:00"/>
    <d v="2018-02-05T00:00:00"/>
    <d v="1900-02-23T00:00:00"/>
    <d v="2018-04-01T00:00:00"/>
    <s v="ABRIL"/>
    <d v="2018-06-01T00:00:00"/>
    <m/>
    <s v="TE. YULY"/>
    <m/>
    <m/>
    <m/>
    <m/>
    <m/>
    <m/>
    <m/>
    <m/>
    <n v="10000"/>
    <n v="10000"/>
    <m/>
    <m/>
    <m/>
    <m/>
    <m/>
    <n v="10000"/>
    <s v="PROCESO DE SELECCIÓN"/>
  </r>
  <r>
    <n v="3"/>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n v="10000"/>
    <n v="10000"/>
    <m/>
    <m/>
    <m/>
    <m/>
    <m/>
    <n v="10000"/>
    <s v="PROCESO DE SELECCIÓN"/>
  </r>
  <r>
    <n v="4"/>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n v="10000"/>
    <n v="10000"/>
    <m/>
    <m/>
    <m/>
    <m/>
    <m/>
    <n v="10000"/>
    <s v="PROCESO DE SELECCIÓN"/>
  </r>
  <r>
    <n v="5"/>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n v="10000"/>
    <n v="10000"/>
    <m/>
    <m/>
    <m/>
    <m/>
    <m/>
    <n v="10000"/>
    <s v="PROCESO DE SELECCIÓN"/>
  </r>
  <r>
    <n v="6"/>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n v="10000"/>
    <n v="10000"/>
    <m/>
    <m/>
    <m/>
    <m/>
    <m/>
    <n v="10000"/>
    <s v="PROCESO DE SELECCIÓN"/>
  </r>
  <r>
    <n v="7"/>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n v="8"/>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n v="9"/>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n v="10"/>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n v="11"/>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n v="12"/>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n v="13"/>
    <n v="6"/>
    <s v="DIRAF"/>
    <s v="REGIÓN 9"/>
    <s v="DIRECCIÓN ADMINISTRATIVA Y FINANCIERA"/>
    <s v="800141397-5"/>
    <m/>
    <m/>
    <m/>
    <s v="GUSEP"/>
    <s v="ARINF"/>
    <s v="Continuación construcción estación de policía No. 8 -MECAR "/>
    <m/>
    <m/>
    <m/>
    <n v="0"/>
    <n v="0"/>
    <n v="11056999147.35"/>
    <n v="11056999147.35"/>
    <m/>
    <n v="284669"/>
    <d v="2018-01-15T00:00:00"/>
    <d v="2018-02-06T00:00:00"/>
    <n v="11056993905.870001"/>
    <n v="43"/>
    <s v="ajustes eco en valor por una visita realizada desde el 23/01/2018 - solicitud de cdp el 06/02/2018 a las 16:00 horas - allegado el 09/02/2018 07:0 horas - se pasó pliego borrador el 10/02/2018 a las 17:00 a asjur. - para radicar en asjur el 14/02/2018 a las 16: 00 horas. - se publicó pliego de borrador el día 19-02-2018 - rta observaciones el 28/02/2018 - pliego definitivo para publicar el 14/03/2018.  sorteo 22/03/2018 09:00 horas - respuesta observaciones y plazo de adendas 02/04/2018 19:00 horas - el 24/04/2018 se publica resolución de adjudicación - el 25/04/2018 se pasa a elaboración de minuta,_x000a_Se asigna para elaboración minuta el día 25/04/2018 - "/>
    <s v="INFRAESTRUCTURA"/>
    <x v="0"/>
    <s v="SC. LUNA"/>
    <s v="TE. BERNAL"/>
    <s v="APA 12. DIANA ORTIZ"/>
    <s v="PN DIRAF SA MC 027 2018"/>
    <s v="ENERO"/>
    <d v="2018-01-15T00:00:00"/>
    <d v="2018-02-05T00:00:00"/>
    <d v="1900-02-23T00:00:00"/>
    <d v="2018-04-01T00:00:00"/>
    <s v="ABRIL"/>
    <d v="2018-05-01T00:00:00"/>
    <m/>
    <s v="MARCELA"/>
    <m/>
    <m/>
    <m/>
    <m/>
    <m/>
    <m/>
    <m/>
    <m/>
    <m/>
    <n v="10000"/>
    <m/>
    <m/>
    <m/>
    <m/>
    <m/>
    <n v="0"/>
    <s v="PROCESO DE SELECCIÓN"/>
  </r>
  <r>
    <m/>
    <m/>
    <m/>
    <m/>
    <m/>
    <m/>
    <m/>
    <m/>
    <m/>
    <m/>
    <m/>
    <m/>
    <m/>
    <m/>
    <m/>
    <m/>
    <m/>
    <m/>
    <m/>
    <m/>
    <m/>
    <m/>
    <m/>
    <m/>
    <m/>
    <m/>
    <m/>
    <x v="1"/>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chartFormat="5">
  <location ref="B27:F30" firstHeaderRow="0" firstDataRow="1" firstDataCol="1"/>
  <pivotFields count="58">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pivotField showAll="0"/>
    <pivotField showAll="0"/>
    <pivotField showAll="0"/>
    <pivotField showAll="0"/>
    <pivotField numFmtId="44" showAll="0" defaultSubtotal="0"/>
    <pivotField dataField="1" numFmtId="44" showAll="0"/>
    <pivotField dataField="1" showAll="0"/>
    <pivotField dataField="1" showAll="0"/>
    <pivotField showAll="0"/>
    <pivotField showAll="0"/>
    <pivotField showAll="0"/>
    <pivotField numFmtId="14" showAll="0" defaultSubtotal="0"/>
    <pivotField showAll="0"/>
    <pivotField showAll="0"/>
    <pivotField showAll="0"/>
    <pivotField showAll="0"/>
    <pivotField axis="axisRow" showAll="0" sortType="descending">
      <items count="3">
        <item x="0"/>
        <item x="1"/>
        <item t="default"/>
      </items>
      <autoSortScope>
        <pivotArea dataOnly="0" outline="0" fieldPosition="0">
          <references count="1">
            <reference field="4294967294" count="1" selected="0">
              <x v="1"/>
            </reference>
          </references>
        </pivotArea>
      </autoSortScope>
    </pivotField>
    <pivotField showAll="0"/>
    <pivotField showAll="0" defaultSubtota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numFmtId="44" showAll="0" defaultSubtotal="0"/>
    <pivotField showAll="0" defaultSubtotal="0"/>
  </pivotFields>
  <rowFields count="1">
    <field x="27"/>
  </rowFields>
  <rowItems count="3">
    <i>
      <x/>
    </i>
    <i>
      <x v="1"/>
    </i>
    <i t="grand">
      <x/>
    </i>
  </rowItems>
  <colFields count="1">
    <field x="-2"/>
  </colFields>
  <colItems count="4">
    <i>
      <x/>
    </i>
    <i i="1">
      <x v="1"/>
    </i>
    <i i="2">
      <x v="2"/>
    </i>
    <i i="3">
      <x v="3"/>
    </i>
  </colItems>
  <dataFields count="4">
    <dataField name="Cant." fld="9" subtotal="count" baseField="27" baseItem="0"/>
    <dataField name=" VALOR TOTAL " fld="18" baseField="21" baseItem="0" numFmtId="165"/>
    <dataField name=" GASTOS GENERALES " fld="16" baseField="21" baseItem="0" numFmtId="165"/>
    <dataField name=" INVERSIÓN" fld="17" baseField="21" baseItem="0" numFmtId="165"/>
  </dataFields>
  <formats count="15">
    <format dxfId="14">
      <pivotArea dataOnly="0" labelOnly="1" outline="0" fieldPosition="0">
        <references count="1">
          <reference field="4294967294" count="3">
            <x v="1"/>
            <x v="2"/>
            <x v="3"/>
          </reference>
        </references>
      </pivotArea>
    </format>
    <format dxfId="13">
      <pivotArea field="27" type="button" dataOnly="0" labelOnly="1" outline="0" axis="axisRow" fieldPosition="0"/>
    </format>
    <format dxfId="12">
      <pivotArea dataOnly="0" labelOnly="1" outline="0" fieldPosition="0">
        <references count="1">
          <reference field="4294967294" count="3">
            <x v="1"/>
            <x v="2"/>
            <x v="3"/>
          </reference>
        </references>
      </pivotArea>
    </format>
    <format dxfId="11">
      <pivotArea grandRow="1" outline="0" collapsedLevelsAreSubtotals="1" fieldPosition="0"/>
    </format>
    <format dxfId="10">
      <pivotArea dataOnly="0" labelOnly="1" grandRow="1" outline="0" fieldPosition="0"/>
    </format>
    <format dxfId="9">
      <pivotArea grandRow="1" outline="0" collapsedLevelsAreSubtotals="1" fieldPosition="0"/>
    </format>
    <format dxfId="8">
      <pivotArea dataOnly="0" labelOnly="1" grandRow="1" outline="0" fieldPosition="0"/>
    </format>
    <format dxfId="7">
      <pivotArea grandRow="1" outline="0" collapsedLevelsAreSubtotals="1" fieldPosition="0"/>
    </format>
    <format dxfId="6">
      <pivotArea dataOnly="0" labelOnly="1" grandRow="1" outline="0" fieldPosition="0"/>
    </format>
    <format dxfId="5">
      <pivotArea field="27" type="button" dataOnly="0" labelOnly="1" outline="0" axis="axisRow" fieldPosition="0"/>
    </format>
    <format dxfId="4">
      <pivotArea dataOnly="0" labelOnly="1" outline="0" fieldPosition="0">
        <references count="1">
          <reference field="4294967294" count="3">
            <x v="1"/>
            <x v="2"/>
            <x v="3"/>
          </reference>
        </references>
      </pivotArea>
    </format>
    <format dxfId="3">
      <pivotArea collapsedLevelsAreSubtotals="1" fieldPosition="0">
        <references count="2">
          <reference field="4294967294" count="3" selected="0">
            <x v="1"/>
            <x v="2"/>
            <x v="3"/>
          </reference>
          <reference field="27" count="0"/>
        </references>
      </pivotArea>
    </format>
    <format dxfId="2">
      <pivotArea dataOnly="0" labelOnly="1" outline="0" fieldPosition="0">
        <references count="1">
          <reference field="4294967294" count="1">
            <x v="0"/>
          </reference>
        </references>
      </pivotArea>
    </format>
    <format dxfId="1">
      <pivotArea outline="0" collapsedLevelsAreSubtotals="1" fieldPosition="0">
        <references count="1">
          <reference field="4294967294" count="1" selected="0">
            <x v="0"/>
          </reference>
        </references>
      </pivotArea>
    </format>
    <format dxfId="0">
      <pivotArea dataOnly="0" labelOnly="1" outline="0" fieldPosition="0">
        <references count="1">
          <reference field="4294967294" count="1">
            <x v="0"/>
          </reference>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3"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location ref="B75:F78" firstHeaderRow="0" firstDataRow="1" firstDataCol="1"/>
  <pivotFields count="58">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pivotField showAll="0"/>
    <pivotField showAll="0"/>
    <pivotField showAll="0"/>
    <pivotField showAll="0"/>
    <pivotField numFmtId="44" showAll="0" defaultSubtotal="0"/>
    <pivotField dataField="1" numFmtId="44" showAll="0"/>
    <pivotField dataField="1" showAll="0"/>
    <pivotField dataField="1" showAll="0"/>
    <pivotField showAll="0"/>
    <pivotField showAll="0"/>
    <pivotField showAll="0"/>
    <pivotField numFmtId="14" showAll="0" defaultSubtotal="0"/>
    <pivotField showAll="0"/>
    <pivotField showAll="0"/>
    <pivotField showAll="0"/>
    <pivotField showAll="0"/>
    <pivotField axis="axisRow" showAll="0">
      <items count="3">
        <item x="0"/>
        <item x="1"/>
        <item t="default"/>
      </items>
    </pivotField>
    <pivotField showAll="0"/>
    <pivotField showAll="0" defaultSubtota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numFmtId="44" showAll="0" defaultSubtotal="0"/>
    <pivotField showAll="0" defaultSubtotal="0"/>
  </pivotFields>
  <rowFields count="1">
    <field x="27"/>
  </rowFields>
  <rowItems count="3">
    <i>
      <x/>
    </i>
    <i>
      <x v="1"/>
    </i>
    <i t="grand">
      <x/>
    </i>
  </rowItems>
  <colFields count="1">
    <field x="-2"/>
  </colFields>
  <colItems count="4">
    <i>
      <x/>
    </i>
    <i i="1">
      <x v="1"/>
    </i>
    <i i="2">
      <x v="2"/>
    </i>
    <i i="3">
      <x v="3"/>
    </i>
  </colItems>
  <dataFields count="4">
    <dataField name="UNIDAD " fld="9" subtotal="count" baseField="27" baseItem="0"/>
    <dataField name=" VALOR TOTAL " fld="18" baseField="20" baseItem="0" numFmtId="165"/>
    <dataField name=" GASTOS GENERALES " fld="16" baseField="20" baseItem="4" numFmtId="165"/>
    <dataField name=" INVERSIÓN" fld="17" baseField="20" baseItem="0" numFmtId="165"/>
  </dataFields>
  <formats count="10">
    <format dxfId="24">
      <pivotArea field="27" type="button" dataOnly="0" labelOnly="1" outline="0" axis="axisRow" fieldPosition="0"/>
    </format>
    <format dxfId="23">
      <pivotArea dataOnly="0" labelOnly="1" outline="0" fieldPosition="0">
        <references count="1">
          <reference field="4294967294" count="3">
            <x v="1"/>
            <x v="2"/>
            <x v="3"/>
          </reference>
        </references>
      </pivotArea>
    </format>
    <format dxfId="22">
      <pivotArea grandRow="1" outline="0" collapsedLevelsAreSubtotals="1" fieldPosition="0"/>
    </format>
    <format dxfId="21">
      <pivotArea dataOnly="0" labelOnly="1" grandRow="1" outline="0" fieldPosition="0"/>
    </format>
    <format dxfId="20">
      <pivotArea outline="0" fieldPosition="0">
        <references count="1">
          <reference field="4294967294" count="1">
            <x v="2"/>
          </reference>
        </references>
      </pivotArea>
    </format>
    <format dxfId="19">
      <pivotArea field="27" type="button" dataOnly="0" labelOnly="1" outline="0" axis="axisRow" fieldPosition="0"/>
    </format>
    <format dxfId="18">
      <pivotArea dataOnly="0" labelOnly="1" outline="0" fieldPosition="0">
        <references count="1">
          <reference field="4294967294" count="3">
            <x v="1"/>
            <x v="2"/>
            <x v="3"/>
          </reference>
        </references>
      </pivotArea>
    </format>
    <format dxfId="17">
      <pivotArea dataOnly="0" labelOnly="1" outline="0" fieldPosition="0">
        <references count="1">
          <reference field="4294967294" count="1">
            <x v="0"/>
          </reference>
        </references>
      </pivotArea>
    </format>
    <format dxfId="16">
      <pivotArea outline="0" collapsedLevelsAreSubtotals="1" fieldPosition="0">
        <references count="1">
          <reference field="4294967294" count="1" selected="0">
            <x v="0"/>
          </reference>
        </references>
      </pivotArea>
    </format>
    <format dxfId="1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5"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location ref="B106:F109" firstHeaderRow="0" firstDataRow="1" firstDataCol="1"/>
  <pivotFields count="58">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numFmtId="44" showAll="0" defaultSubtotal="0"/>
    <pivotField dataField="1" numFmtId="44" showAll="0"/>
    <pivotField dataField="1" showAll="0"/>
    <pivotField dataField="1" showAll="0"/>
    <pivotField showAll="0"/>
    <pivotField showAll="0"/>
    <pivotField showAll="0"/>
    <pivotField numFmtId="14" showAll="0" defaultSubtotal="0"/>
    <pivotField showAll="0"/>
    <pivotField showAll="0"/>
    <pivotField showAll="0"/>
    <pivotField showAll="0"/>
    <pivotField axis="axisRow" showAll="0" sortType="descending">
      <items count="3">
        <item x="0"/>
        <item x="1"/>
        <item t="default"/>
      </items>
      <autoSortScope>
        <pivotArea dataOnly="0" outline="0" fieldPosition="0">
          <references count="1">
            <reference field="4294967294" count="1" selected="0">
              <x v="1"/>
            </reference>
          </references>
        </pivotArea>
      </autoSortScope>
    </pivotField>
    <pivotField showAll="0"/>
    <pivotField showAll="0" defaultSubtota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numFmtId="44" showAll="0" defaultSubtotal="0"/>
    <pivotField showAll="0" defaultSubtotal="0"/>
  </pivotFields>
  <rowFields count="1">
    <field x="27"/>
  </rowFields>
  <rowItems count="3">
    <i>
      <x/>
    </i>
    <i>
      <x v="1"/>
    </i>
    <i t="grand">
      <x/>
    </i>
  </rowItems>
  <colFields count="1">
    <field x="-2"/>
  </colFields>
  <colItems count="4">
    <i>
      <x/>
    </i>
    <i i="1">
      <x v="1"/>
    </i>
    <i i="2">
      <x v="2"/>
    </i>
    <i i="3">
      <x v="3"/>
    </i>
  </colItems>
  <dataFields count="4">
    <dataField name="UNIDAD " fld="2" subtotal="count" baseField="27" baseItem="0"/>
    <dataField name=" VALOR TOTAL " fld="18" baseField="20" baseItem="0" numFmtId="165"/>
    <dataField name=" GASTOS GENERALES " fld="16" baseField="20" baseItem="4" numFmtId="165"/>
    <dataField name=" INVERSIÓN" fld="17" baseField="20" baseItem="0" numFmtId="165"/>
  </dataFields>
  <formats count="9">
    <format dxfId="33">
      <pivotArea field="27" type="button" dataOnly="0" labelOnly="1" outline="0" axis="axisRow" fieldPosition="0"/>
    </format>
    <format dxfId="32">
      <pivotArea dataOnly="0" labelOnly="1" outline="0" fieldPosition="0">
        <references count="1">
          <reference field="4294967294" count="3">
            <x v="1"/>
            <x v="2"/>
            <x v="3"/>
          </reference>
        </references>
      </pivotArea>
    </format>
    <format dxfId="31">
      <pivotArea grandRow="1" outline="0" collapsedLevelsAreSubtotals="1" fieldPosition="0"/>
    </format>
    <format dxfId="30">
      <pivotArea dataOnly="0" labelOnly="1" grandRow="1" outline="0" fieldPosition="0"/>
    </format>
    <format dxfId="29">
      <pivotArea outline="0" fieldPosition="0">
        <references count="1">
          <reference field="4294967294" count="1">
            <x v="2"/>
          </reference>
        </references>
      </pivotArea>
    </format>
    <format dxfId="28">
      <pivotArea collapsedLevelsAreSubtotals="1" fieldPosition="0">
        <references count="2">
          <reference field="4294967294" count="3" selected="0">
            <x v="1"/>
            <x v="2"/>
            <x v="3"/>
          </reference>
          <reference field="27" count="1">
            <x v="0"/>
          </reference>
        </references>
      </pivotArea>
    </format>
    <format dxfId="27">
      <pivotArea dataOnly="0" labelOnly="1" outline="0" fieldPosition="0">
        <references count="1">
          <reference field="4294967294" count="1">
            <x v="0"/>
          </reference>
        </references>
      </pivotArea>
    </format>
    <format dxfId="26">
      <pivotArea outline="0" collapsedLevelsAreSubtotals="1" fieldPosition="0">
        <references count="1">
          <reference field="4294967294" count="1" selected="0">
            <x v="0"/>
          </reference>
        </references>
      </pivotArea>
    </format>
    <format dxfId="2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location ref="B61:F64" firstHeaderRow="0" firstDataRow="1" firstDataCol="1"/>
  <pivotFields count="58">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pivotField showAll="0"/>
    <pivotField showAll="0"/>
    <pivotField showAll="0"/>
    <pivotField showAll="0"/>
    <pivotField numFmtId="44" showAll="0" defaultSubtotal="0"/>
    <pivotField dataField="1" numFmtId="44" showAll="0"/>
    <pivotField dataField="1" showAll="0"/>
    <pivotField dataField="1" showAll="0"/>
    <pivotField showAll="0"/>
    <pivotField showAll="0"/>
    <pivotField showAll="0"/>
    <pivotField numFmtId="14" showAll="0" defaultSubtotal="0"/>
    <pivotField showAll="0"/>
    <pivotField showAll="0"/>
    <pivotField showAll="0"/>
    <pivotField showAll="0"/>
    <pivotField axis="axisRow" showAll="0" sortType="descending">
      <items count="3">
        <item x="0"/>
        <item x="1"/>
        <item t="default"/>
      </items>
      <autoSortScope>
        <pivotArea dataOnly="0" outline="0" fieldPosition="0">
          <references count="1">
            <reference field="4294967294" count="1" selected="0">
              <x v="1"/>
            </reference>
          </references>
        </pivotArea>
      </autoSortScope>
    </pivotField>
    <pivotField showAll="0"/>
    <pivotField showAll="0" defaultSubtota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numFmtId="44" showAll="0" defaultSubtotal="0"/>
    <pivotField showAll="0" defaultSubtotal="0"/>
  </pivotFields>
  <rowFields count="1">
    <field x="27"/>
  </rowFields>
  <rowItems count="3">
    <i>
      <x/>
    </i>
    <i>
      <x v="1"/>
    </i>
    <i t="grand">
      <x/>
    </i>
  </rowItems>
  <colFields count="1">
    <field x="-2"/>
  </colFields>
  <colItems count="4">
    <i>
      <x/>
    </i>
    <i i="1">
      <x v="1"/>
    </i>
    <i i="2">
      <x v="2"/>
    </i>
    <i i="3">
      <x v="3"/>
    </i>
  </colItems>
  <dataFields count="4">
    <dataField name=" UNIDAD " fld="9" subtotal="count" baseField="27" baseItem="0"/>
    <dataField name=" VALOR TOTAL " fld="18" baseField="20" baseItem="0" numFmtId="165"/>
    <dataField name=" GASTOS GENERALES " fld="16" baseField="20" baseItem="4" numFmtId="165"/>
    <dataField name=" INVERSIÓN" fld="17" baseField="20" baseItem="0" numFmtId="165"/>
  </dataFields>
  <formats count="11">
    <format dxfId="44">
      <pivotArea field="27" type="button" dataOnly="0" labelOnly="1" outline="0" axis="axisRow" fieldPosition="0"/>
    </format>
    <format dxfId="43">
      <pivotArea dataOnly="0" labelOnly="1" outline="0" fieldPosition="0">
        <references count="1">
          <reference field="4294967294" count="3">
            <x v="1"/>
            <x v="2"/>
            <x v="3"/>
          </reference>
        </references>
      </pivotArea>
    </format>
    <format dxfId="42">
      <pivotArea grandRow="1" outline="0" collapsedLevelsAreSubtotals="1" fieldPosition="0"/>
    </format>
    <format dxfId="41">
      <pivotArea dataOnly="0" labelOnly="1" grandRow="1" outline="0" fieldPosition="0"/>
    </format>
    <format dxfId="40">
      <pivotArea outline="0" fieldPosition="0">
        <references count="1">
          <reference field="4294967294" count="1">
            <x v="2"/>
          </reference>
        </references>
      </pivotArea>
    </format>
    <format dxfId="39">
      <pivotArea field="27" type="button" dataOnly="0" labelOnly="1" outline="0" axis="axisRow" fieldPosition="0"/>
    </format>
    <format dxfId="38">
      <pivotArea dataOnly="0" labelOnly="1" outline="0" fieldPosition="0">
        <references count="1">
          <reference field="4294967294" count="3">
            <x v="1"/>
            <x v="2"/>
            <x v="3"/>
          </reference>
        </references>
      </pivotArea>
    </format>
    <format dxfId="37">
      <pivotArea collapsedLevelsAreSubtotals="1" fieldPosition="0">
        <references count="2">
          <reference field="4294967294" count="3" selected="0">
            <x v="1"/>
            <x v="2"/>
            <x v="3"/>
          </reference>
          <reference field="27" count="1">
            <x v="0"/>
          </reference>
        </references>
      </pivotArea>
    </format>
    <format dxfId="36">
      <pivotArea outline="0" collapsedLevelsAreSubtotals="1" fieldPosition="0">
        <references count="1">
          <reference field="4294967294" count="1" selected="0">
            <x v="0"/>
          </reference>
        </references>
      </pivotArea>
    </format>
    <format dxfId="35">
      <pivotArea dataOnly="0" labelOnly="1" outline="0" fieldPosition="0">
        <references count="1">
          <reference field="4294967294" count="1">
            <x v="0"/>
          </reference>
        </references>
      </pivotArea>
    </format>
    <format dxfId="3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0"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location ref="B43:D46" firstHeaderRow="0" firstDataRow="1" firstDataCol="1"/>
  <pivotFields count="58">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pivotField showAll="0"/>
    <pivotField axis="axisRow" showAll="0" sortType="descending">
      <items count="3">
        <item x="1"/>
        <item x="0"/>
        <item t="default"/>
      </items>
      <autoSortScope>
        <pivotArea dataOnly="0" outline="0" fieldPosition="0">
          <references count="1">
            <reference field="4294967294" count="1" selected="0">
              <x v="1"/>
            </reference>
          </references>
        </pivotArea>
      </autoSortScope>
    </pivotField>
    <pivotField showAll="0"/>
    <pivotField showAll="0" defaultSubtota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27"/>
  </rowFields>
  <rowItems count="3">
    <i>
      <x v="1"/>
    </i>
    <i>
      <x/>
    </i>
    <i t="grand">
      <x/>
    </i>
  </rowItems>
  <colFields count="1">
    <field x="-2"/>
  </colFields>
  <colItems count="2">
    <i>
      <x/>
    </i>
    <i i="1">
      <x v="1"/>
    </i>
  </colItems>
  <dataFields count="2">
    <dataField name=" UNIDAD " fld="9" subtotal="count" baseField="27" baseItem="1"/>
    <dataField name=" VALOR TOTAL CONTRATADO" fld="49" baseField="21" baseItem="0" numFmtId="165"/>
  </dataFields>
  <formats count="20">
    <format dxfId="64">
      <pivotArea field="27" type="button" dataOnly="0" labelOnly="1" outline="0" axis="axisRow" fieldPosition="0"/>
    </format>
    <format dxfId="63">
      <pivotArea dataOnly="0" labelOnly="1" outline="0" fieldPosition="0">
        <references count="1">
          <reference field="4294967294" count="1">
            <x v="1"/>
          </reference>
        </references>
      </pivotArea>
    </format>
    <format dxfId="62">
      <pivotArea field="27" type="button" dataOnly="0" labelOnly="1" outline="0" axis="axisRow" fieldPosition="0"/>
    </format>
    <format dxfId="61">
      <pivotArea dataOnly="0" labelOnly="1" outline="0" fieldPosition="0">
        <references count="1">
          <reference field="4294967294" count="1">
            <x v="1"/>
          </reference>
        </references>
      </pivotArea>
    </format>
    <format dxfId="60">
      <pivotArea field="27" type="button" dataOnly="0" labelOnly="1" outline="0" axis="axisRow" fieldPosition="0"/>
    </format>
    <format dxfId="59">
      <pivotArea dataOnly="0" labelOnly="1" outline="0" fieldPosition="0">
        <references count="1">
          <reference field="4294967294" count="1">
            <x v="1"/>
          </reference>
        </references>
      </pivotArea>
    </format>
    <format dxfId="58">
      <pivotArea grandRow="1" outline="0" collapsedLevelsAreSubtotals="1" fieldPosition="0"/>
    </format>
    <format dxfId="57">
      <pivotArea dataOnly="0" labelOnly="1" grandRow="1" outline="0" fieldPosition="0"/>
    </format>
    <format dxfId="56">
      <pivotArea grandRow="1" outline="0" collapsedLevelsAreSubtotals="1" fieldPosition="0"/>
    </format>
    <format dxfId="55">
      <pivotArea dataOnly="0" labelOnly="1" grandRow="1" outline="0" fieldPosition="0"/>
    </format>
    <format dxfId="54">
      <pivotArea grandRow="1" outline="0" collapsedLevelsAreSubtotals="1" fieldPosition="0"/>
    </format>
    <format dxfId="53">
      <pivotArea dataOnly="0" labelOnly="1" grandRow="1" outline="0" fieldPosition="0"/>
    </format>
    <format dxfId="52">
      <pivotArea field="27" type="button" dataOnly="0" labelOnly="1" outline="0" axis="axisRow" fieldPosition="0"/>
    </format>
    <format dxfId="51">
      <pivotArea dataOnly="0" labelOnly="1" outline="0" fieldPosition="0">
        <references count="1">
          <reference field="4294967294" count="1">
            <x v="1"/>
          </reference>
        </references>
      </pivotArea>
    </format>
    <format dxfId="50">
      <pivotArea field="27" type="button" dataOnly="0" labelOnly="1" outline="0" axis="axisRow" fieldPosition="0"/>
    </format>
    <format dxfId="49">
      <pivotArea dataOnly="0" labelOnly="1" outline="0" fieldPosition="0">
        <references count="1">
          <reference field="4294967294" count="1">
            <x v="1"/>
          </reference>
        </references>
      </pivotArea>
    </format>
    <format dxfId="48">
      <pivotArea collapsedLevelsAreSubtotals="1" fieldPosition="0">
        <references count="2">
          <reference field="4294967294" count="1" selected="0">
            <x v="1"/>
          </reference>
          <reference field="27" count="0"/>
        </references>
      </pivotArea>
    </format>
    <format dxfId="47">
      <pivotArea outline="0" collapsedLevelsAreSubtotals="1" fieldPosition="0">
        <references count="1">
          <reference field="4294967294" count="1" selected="0">
            <x v="0"/>
          </reference>
        </references>
      </pivotArea>
    </format>
    <format dxfId="46">
      <pivotArea dataOnly="0" labelOnly="1" outline="0" fieldPosition="0">
        <references count="1">
          <reference field="4294967294" count="1">
            <x v="0"/>
          </reference>
        </references>
      </pivotArea>
    </format>
    <format dxfId="4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4" cacheId="0" applyNumberFormats="0" applyBorderFormats="0" applyFontFormats="0" applyPatternFormats="0" applyAlignmentFormats="0" applyWidthHeightFormats="1" dataCaption="Valores" updatedVersion="5" minRefreshableVersion="3" itemPrintTitles="1" createdVersion="5" indent="0" outline="1" outlineData="1" multipleFieldFilters="0">
  <location ref="B91:F94" firstHeaderRow="0" firstDataRow="1" firstDataCol="1"/>
  <pivotFields count="58">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pivotField showAll="0"/>
    <pivotField showAll="0"/>
    <pivotField showAll="0"/>
    <pivotField showAll="0"/>
    <pivotField numFmtId="44" showAll="0" defaultSubtotal="0"/>
    <pivotField dataField="1" numFmtId="44" showAll="0"/>
    <pivotField dataField="1" showAll="0"/>
    <pivotField dataField="1" showAll="0"/>
    <pivotField showAll="0"/>
    <pivotField showAll="0"/>
    <pivotField showAll="0"/>
    <pivotField numFmtId="14" showAll="0" defaultSubtotal="0"/>
    <pivotField showAll="0"/>
    <pivotField showAll="0"/>
    <pivotField showAll="0"/>
    <pivotField showAll="0"/>
    <pivotField axis="axisRow" showAll="0" sortType="descending">
      <items count="3">
        <item x="0"/>
        <item x="1"/>
        <item t="default"/>
      </items>
      <autoSortScope>
        <pivotArea dataOnly="0" outline="0" fieldPosition="0">
          <references count="1">
            <reference field="4294967294" count="1" selected="0">
              <x v="1"/>
            </reference>
          </references>
        </pivotArea>
      </autoSortScope>
    </pivotField>
    <pivotField showAll="0"/>
    <pivotField showAll="0" defaultSubtotal="0"/>
    <pivotField showAll="0"/>
    <pivotField showAll="0"/>
    <pivotField showAll="0" defaultSubtotal="0"/>
    <pivotField showAll="0"/>
    <pivotField showAll="0"/>
    <pivotField showAll="0"/>
    <pivotField showAll="0"/>
    <pivotField showAll="0"/>
    <pivotField showAll="0"/>
    <pivotField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numFmtId="44" showAll="0" defaultSubtotal="0"/>
    <pivotField showAll="0" defaultSubtotal="0"/>
  </pivotFields>
  <rowFields count="1">
    <field x="27"/>
  </rowFields>
  <rowItems count="3">
    <i>
      <x/>
    </i>
    <i>
      <x v="1"/>
    </i>
    <i t="grand">
      <x/>
    </i>
  </rowItems>
  <colFields count="1">
    <field x="-2"/>
  </colFields>
  <colItems count="4">
    <i>
      <x/>
    </i>
    <i i="1">
      <x v="1"/>
    </i>
    <i i="2">
      <x v="2"/>
    </i>
    <i i="3">
      <x v="3"/>
    </i>
  </colItems>
  <dataFields count="4">
    <dataField name="UNIDAD " fld="9" subtotal="count" baseField="27" baseItem="0"/>
    <dataField name=" VALOR TOTAL " fld="18" baseField="20" baseItem="0" numFmtId="165"/>
    <dataField name=" GASTOS GENERALES " fld="16" baseField="20" baseItem="4" numFmtId="165"/>
    <dataField name=" INVERSIÓN" fld="17" baseField="20" baseItem="0" numFmtId="165"/>
  </dataFields>
  <formats count="9">
    <format dxfId="73">
      <pivotArea field="27" type="button" dataOnly="0" labelOnly="1" outline="0" axis="axisRow" fieldPosition="0"/>
    </format>
    <format dxfId="72">
      <pivotArea dataOnly="0" labelOnly="1" outline="0" fieldPosition="0">
        <references count="1">
          <reference field="4294967294" count="3">
            <x v="1"/>
            <x v="2"/>
            <x v="3"/>
          </reference>
        </references>
      </pivotArea>
    </format>
    <format dxfId="71">
      <pivotArea grandRow="1" outline="0" collapsedLevelsAreSubtotals="1" fieldPosition="0"/>
    </format>
    <format dxfId="70">
      <pivotArea dataOnly="0" labelOnly="1" grandRow="1" outline="0" fieldPosition="0"/>
    </format>
    <format dxfId="69">
      <pivotArea outline="0" fieldPosition="0">
        <references count="1">
          <reference field="4294967294" count="1">
            <x v="2"/>
          </reference>
        </references>
      </pivotArea>
    </format>
    <format dxfId="68">
      <pivotArea collapsedLevelsAreSubtotals="1" fieldPosition="0">
        <references count="2">
          <reference field="4294967294" count="3" selected="0">
            <x v="1"/>
            <x v="2"/>
            <x v="3"/>
          </reference>
          <reference field="27" count="1">
            <x v="0"/>
          </reference>
        </references>
      </pivotArea>
    </format>
    <format dxfId="67">
      <pivotArea dataOnly="0" labelOnly="1" outline="0" fieldPosition="0">
        <references count="1">
          <reference field="4294967294" count="1">
            <x v="0"/>
          </reference>
        </references>
      </pivotArea>
    </format>
    <format dxfId="66">
      <pivotArea outline="0" collapsedLevelsAreSubtotals="1" fieldPosition="0">
        <references count="1">
          <reference field="4294967294" count="1" selected="0">
            <x v="0"/>
          </reference>
        </references>
      </pivotArea>
    </format>
    <format dxfId="6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ose.macias@correo.policia.gov.co" TargetMode="External"/><Relationship Id="rId299" Type="http://schemas.openxmlformats.org/officeDocument/2006/relationships/hyperlink" Target="mailto:disan.seval-lic@policia.gov.co" TargetMode="External"/><Relationship Id="rId303" Type="http://schemas.openxmlformats.org/officeDocument/2006/relationships/hyperlink" Target="mailto:disan.seval-lic@policia.gov.co" TargetMode="External"/><Relationship Id="rId21" Type="http://schemas.openxmlformats.org/officeDocument/2006/relationships/hyperlink" Target="mailto:disan.seval-lic@policia.gov.co" TargetMode="External"/><Relationship Id="rId42" Type="http://schemas.openxmlformats.org/officeDocument/2006/relationships/hyperlink" Target="mailto:jose.macias@correo.policia.gov.co" TargetMode="External"/><Relationship Id="rId63" Type="http://schemas.openxmlformats.org/officeDocument/2006/relationships/hyperlink" Target="mailto:jose.macias@correo.policia.gov.co" TargetMode="External"/><Relationship Id="rId84" Type="http://schemas.openxmlformats.org/officeDocument/2006/relationships/hyperlink" Target="mailto:jose.macias@correo.policia.gov.co" TargetMode="External"/><Relationship Id="rId138" Type="http://schemas.openxmlformats.org/officeDocument/2006/relationships/hyperlink" Target="mailto:jose.macias@correo.policia.gov.co" TargetMode="External"/><Relationship Id="rId159" Type="http://schemas.openxmlformats.org/officeDocument/2006/relationships/hyperlink" Target="mailto:disan.seval-lic@policia.gov.co" TargetMode="External"/><Relationship Id="rId324" Type="http://schemas.openxmlformats.org/officeDocument/2006/relationships/hyperlink" Target="mailto:dora.riscanevo@correo.policia.gov.co" TargetMode="External"/><Relationship Id="rId345" Type="http://schemas.openxmlformats.org/officeDocument/2006/relationships/hyperlink" Target="mailto:disan.seval-lic@policia.gov.co" TargetMode="External"/><Relationship Id="rId366" Type="http://schemas.openxmlformats.org/officeDocument/2006/relationships/hyperlink" Target="mailto:dora.riscanevo@correo.policia.gov.co" TargetMode="External"/><Relationship Id="rId170" Type="http://schemas.openxmlformats.org/officeDocument/2006/relationships/hyperlink" Target="mailto:disan.seval-lic@policia.gov.co" TargetMode="External"/><Relationship Id="rId191" Type="http://schemas.openxmlformats.org/officeDocument/2006/relationships/hyperlink" Target="mailto:disan.seval-lic@policia.gov.co" TargetMode="External"/><Relationship Id="rId205" Type="http://schemas.openxmlformats.org/officeDocument/2006/relationships/hyperlink" Target="mailto:disan.seval-lic@policia.gov.co" TargetMode="External"/><Relationship Id="rId226" Type="http://schemas.openxmlformats.org/officeDocument/2006/relationships/hyperlink" Target="mailto:disan.seval-lic@policia.gov.co" TargetMode="External"/><Relationship Id="rId247" Type="http://schemas.openxmlformats.org/officeDocument/2006/relationships/hyperlink" Target="mailto:disan.seval-lic@policia.gov.co" TargetMode="External"/><Relationship Id="rId107" Type="http://schemas.openxmlformats.org/officeDocument/2006/relationships/hyperlink" Target="mailto:jose.macias@correo.policia.gov.co" TargetMode="External"/><Relationship Id="rId268" Type="http://schemas.openxmlformats.org/officeDocument/2006/relationships/hyperlink" Target="mailto:disan.seval-lic@policia.gov.co" TargetMode="External"/><Relationship Id="rId289" Type="http://schemas.openxmlformats.org/officeDocument/2006/relationships/hyperlink" Target="mailto:gustavo.narvaez1233@correo.policia.gov.co" TargetMode="External"/><Relationship Id="rId11" Type="http://schemas.openxmlformats.org/officeDocument/2006/relationships/hyperlink" Target="mailto:jose.macias@correo.policia.gov.co" TargetMode="External"/><Relationship Id="rId32" Type="http://schemas.openxmlformats.org/officeDocument/2006/relationships/hyperlink" Target="mailto:jose.macias@correo.policia.gov.co" TargetMode="External"/><Relationship Id="rId53" Type="http://schemas.openxmlformats.org/officeDocument/2006/relationships/hyperlink" Target="mailto:jose.macias@correo.policia.gov.co" TargetMode="External"/><Relationship Id="rId74" Type="http://schemas.openxmlformats.org/officeDocument/2006/relationships/hyperlink" Target="mailto:jose.macias@correo.policia.gov.co" TargetMode="External"/><Relationship Id="rId128" Type="http://schemas.openxmlformats.org/officeDocument/2006/relationships/hyperlink" Target="mailto:jose.macias@correo.policia.gov.co" TargetMode="External"/><Relationship Id="rId149" Type="http://schemas.openxmlformats.org/officeDocument/2006/relationships/hyperlink" Target="mailto:disan.seval-lic@policia.gov.co" TargetMode="External"/><Relationship Id="rId314" Type="http://schemas.openxmlformats.org/officeDocument/2006/relationships/hyperlink" Target="mailto:disan.seval-lic@policia.gov.co" TargetMode="External"/><Relationship Id="rId335" Type="http://schemas.openxmlformats.org/officeDocument/2006/relationships/hyperlink" Target="mailto:dora.riscanevo@correo.policia.gov.co" TargetMode="External"/><Relationship Id="rId356" Type="http://schemas.openxmlformats.org/officeDocument/2006/relationships/hyperlink" Target="mailto:dora.riscanevo@correo.policia.gov.co" TargetMode="External"/><Relationship Id="rId5" Type="http://schemas.openxmlformats.org/officeDocument/2006/relationships/hyperlink" Target="mailto:jose.macias@correo.policia.gov.co" TargetMode="External"/><Relationship Id="rId95" Type="http://schemas.openxmlformats.org/officeDocument/2006/relationships/hyperlink" Target="mailto:jose.macias@correo.policia.gov.co" TargetMode="External"/><Relationship Id="rId160" Type="http://schemas.openxmlformats.org/officeDocument/2006/relationships/hyperlink" Target="mailto:disan.seval-lic@policia.gov.co" TargetMode="External"/><Relationship Id="rId181" Type="http://schemas.openxmlformats.org/officeDocument/2006/relationships/hyperlink" Target="mailto:disan.seval-lic@policia.gov.co" TargetMode="External"/><Relationship Id="rId216" Type="http://schemas.openxmlformats.org/officeDocument/2006/relationships/hyperlink" Target="mailto:disan.seval-lic@policia.gov.co" TargetMode="External"/><Relationship Id="rId237" Type="http://schemas.openxmlformats.org/officeDocument/2006/relationships/hyperlink" Target="mailto:disan.seval-lic@policia.gov.co" TargetMode="External"/><Relationship Id="rId258" Type="http://schemas.openxmlformats.org/officeDocument/2006/relationships/hyperlink" Target="mailto:jose.macias@correo.policia.gov.co" TargetMode="External"/><Relationship Id="rId279" Type="http://schemas.openxmlformats.org/officeDocument/2006/relationships/hyperlink" Target="mailto:gustavo.narvaez1233@correo.policia.gov.co" TargetMode="External"/><Relationship Id="rId22" Type="http://schemas.openxmlformats.org/officeDocument/2006/relationships/hyperlink" Target="mailto:disan.seval-lic@policia.gov.co" TargetMode="External"/><Relationship Id="rId43" Type="http://schemas.openxmlformats.org/officeDocument/2006/relationships/hyperlink" Target="mailto:jose.macias@correo.policia.gov.co" TargetMode="External"/><Relationship Id="rId64" Type="http://schemas.openxmlformats.org/officeDocument/2006/relationships/hyperlink" Target="mailto:jose.macias@correo.policia.gov.co" TargetMode="External"/><Relationship Id="rId118" Type="http://schemas.openxmlformats.org/officeDocument/2006/relationships/hyperlink" Target="mailto:jose.macias@correo.policia.gov.co" TargetMode="External"/><Relationship Id="rId139" Type="http://schemas.openxmlformats.org/officeDocument/2006/relationships/hyperlink" Target="mailto:jose.macias@correo.policia.gov.co" TargetMode="External"/><Relationship Id="rId290" Type="http://schemas.openxmlformats.org/officeDocument/2006/relationships/hyperlink" Target="mailto:gustavo.narvaez1233@correo.policia.gov.co" TargetMode="External"/><Relationship Id="rId304" Type="http://schemas.openxmlformats.org/officeDocument/2006/relationships/hyperlink" Target="mailto:disan.seval-lic@policia.gov.co" TargetMode="External"/><Relationship Id="rId325" Type="http://schemas.openxmlformats.org/officeDocument/2006/relationships/hyperlink" Target="mailto:disan.seval-lic@policia.gov.co" TargetMode="External"/><Relationship Id="rId346" Type="http://schemas.openxmlformats.org/officeDocument/2006/relationships/hyperlink" Target="mailto:disan.seval-lic@policia.gov.co" TargetMode="External"/><Relationship Id="rId367" Type="http://schemas.openxmlformats.org/officeDocument/2006/relationships/hyperlink" Target="mailto:dora.riscanevo@correo.policia.gov.co" TargetMode="External"/><Relationship Id="rId85" Type="http://schemas.openxmlformats.org/officeDocument/2006/relationships/hyperlink" Target="mailto:jose.macias@correo.policia.gov.co" TargetMode="External"/><Relationship Id="rId150" Type="http://schemas.openxmlformats.org/officeDocument/2006/relationships/hyperlink" Target="mailto:disan.seval-lic@policia.gov.co" TargetMode="External"/><Relationship Id="rId171" Type="http://schemas.openxmlformats.org/officeDocument/2006/relationships/hyperlink" Target="mailto:disan.seval-lic@policia.gov.co" TargetMode="External"/><Relationship Id="rId192" Type="http://schemas.openxmlformats.org/officeDocument/2006/relationships/hyperlink" Target="mailto:disan.seval-lic@policia.gov.co" TargetMode="External"/><Relationship Id="rId206" Type="http://schemas.openxmlformats.org/officeDocument/2006/relationships/hyperlink" Target="mailto:disan.seval-lic@policia.gov.co" TargetMode="External"/><Relationship Id="rId227" Type="http://schemas.openxmlformats.org/officeDocument/2006/relationships/hyperlink" Target="mailto:disan.seval-lic@policia.gov.co" TargetMode="External"/><Relationship Id="rId248" Type="http://schemas.openxmlformats.org/officeDocument/2006/relationships/hyperlink" Target="mailto:disan.seval-lic@policia.gov.co" TargetMode="External"/><Relationship Id="rId269" Type="http://schemas.openxmlformats.org/officeDocument/2006/relationships/hyperlink" Target="mailto:disan.seval-lic@policia.gov.co" TargetMode="External"/><Relationship Id="rId12" Type="http://schemas.openxmlformats.org/officeDocument/2006/relationships/hyperlink" Target="mailto:jose.macias@correo.policia.gov.co" TargetMode="External"/><Relationship Id="rId33" Type="http://schemas.openxmlformats.org/officeDocument/2006/relationships/hyperlink" Target="mailto:jose.macias@correo.policia.gov.co" TargetMode="External"/><Relationship Id="rId108" Type="http://schemas.openxmlformats.org/officeDocument/2006/relationships/hyperlink" Target="mailto:jose.macias@correo.policia.gov.co" TargetMode="External"/><Relationship Id="rId129" Type="http://schemas.openxmlformats.org/officeDocument/2006/relationships/hyperlink" Target="mailto:jose.macias@correo.policia.gov.co" TargetMode="External"/><Relationship Id="rId280" Type="http://schemas.openxmlformats.org/officeDocument/2006/relationships/hyperlink" Target="mailto:disan.seval-lic@policia.gov.co" TargetMode="External"/><Relationship Id="rId315" Type="http://schemas.openxmlformats.org/officeDocument/2006/relationships/hyperlink" Target="mailto:dora.riscanevo@correo.policia.gov.co" TargetMode="External"/><Relationship Id="rId336" Type="http://schemas.openxmlformats.org/officeDocument/2006/relationships/hyperlink" Target="mailto:dora.riscanevo@correo.policia.gov.co" TargetMode="External"/><Relationship Id="rId357" Type="http://schemas.openxmlformats.org/officeDocument/2006/relationships/hyperlink" Target="mailto:disan.seval-lic@policia.gov.co" TargetMode="External"/><Relationship Id="rId54" Type="http://schemas.openxmlformats.org/officeDocument/2006/relationships/hyperlink" Target="mailto:jose.macias@correo.policia.gov.co" TargetMode="External"/><Relationship Id="rId75" Type="http://schemas.openxmlformats.org/officeDocument/2006/relationships/hyperlink" Target="mailto:jose.macias@correo.policia.gov.co" TargetMode="External"/><Relationship Id="rId96" Type="http://schemas.openxmlformats.org/officeDocument/2006/relationships/hyperlink" Target="mailto:jose.macias@correo.policia.gov.co" TargetMode="External"/><Relationship Id="rId140" Type="http://schemas.openxmlformats.org/officeDocument/2006/relationships/hyperlink" Target="mailto:jose.macias@correo.policia.gov.co" TargetMode="External"/><Relationship Id="rId161" Type="http://schemas.openxmlformats.org/officeDocument/2006/relationships/hyperlink" Target="mailto:disan.seval-lic@policia.gov.co" TargetMode="External"/><Relationship Id="rId182" Type="http://schemas.openxmlformats.org/officeDocument/2006/relationships/hyperlink" Target="mailto:disan.seval-lic@policia.gov.co" TargetMode="External"/><Relationship Id="rId217" Type="http://schemas.openxmlformats.org/officeDocument/2006/relationships/hyperlink" Target="mailto:disan.seval-lic@policia.gov.co" TargetMode="External"/><Relationship Id="rId6" Type="http://schemas.openxmlformats.org/officeDocument/2006/relationships/hyperlink" Target="mailto:jose.macias@correo.policia.gov.co" TargetMode="External"/><Relationship Id="rId238" Type="http://schemas.openxmlformats.org/officeDocument/2006/relationships/hyperlink" Target="mailto:disan.seval-lic@policia.gov.co" TargetMode="External"/><Relationship Id="rId259" Type="http://schemas.openxmlformats.org/officeDocument/2006/relationships/hyperlink" Target="mailto:disan.seval-lic@policia.gov.co" TargetMode="External"/><Relationship Id="rId23" Type="http://schemas.openxmlformats.org/officeDocument/2006/relationships/hyperlink" Target="mailto:disan.seval-lic@policia.gov.co" TargetMode="External"/><Relationship Id="rId119" Type="http://schemas.openxmlformats.org/officeDocument/2006/relationships/hyperlink" Target="mailto:jose.macias@correo.policia.gov.co" TargetMode="External"/><Relationship Id="rId270" Type="http://schemas.openxmlformats.org/officeDocument/2006/relationships/hyperlink" Target="mailto:disan.seval-lic@policia.gov.co" TargetMode="External"/><Relationship Id="rId291" Type="http://schemas.openxmlformats.org/officeDocument/2006/relationships/hyperlink" Target="mailto:gustavo.narvaez1233@correo.policia.gov.co" TargetMode="External"/><Relationship Id="rId305" Type="http://schemas.openxmlformats.org/officeDocument/2006/relationships/hyperlink" Target="mailto:disan.seval-lic@policia.gov.co" TargetMode="External"/><Relationship Id="rId326" Type="http://schemas.openxmlformats.org/officeDocument/2006/relationships/hyperlink" Target="mailto:dora.riscanevo@correo.policia.gov.co" TargetMode="External"/><Relationship Id="rId347" Type="http://schemas.openxmlformats.org/officeDocument/2006/relationships/hyperlink" Target="mailto:disan.seval-lic@policia.gov.co" TargetMode="External"/><Relationship Id="rId44" Type="http://schemas.openxmlformats.org/officeDocument/2006/relationships/hyperlink" Target="mailto:jose.macias@correo.policia.gov.co" TargetMode="External"/><Relationship Id="rId65" Type="http://schemas.openxmlformats.org/officeDocument/2006/relationships/hyperlink" Target="mailto:jose.macias@correo.policia.gov.co" TargetMode="External"/><Relationship Id="rId86" Type="http://schemas.openxmlformats.org/officeDocument/2006/relationships/hyperlink" Target="mailto:jose.macias@correo.policia.gov.co" TargetMode="External"/><Relationship Id="rId130" Type="http://schemas.openxmlformats.org/officeDocument/2006/relationships/hyperlink" Target="mailto:jose.macias@correo.policia.gov.co" TargetMode="External"/><Relationship Id="rId151" Type="http://schemas.openxmlformats.org/officeDocument/2006/relationships/hyperlink" Target="mailto:disan.seval-lic@policia.gov.co" TargetMode="External"/><Relationship Id="rId368" Type="http://schemas.openxmlformats.org/officeDocument/2006/relationships/printerSettings" Target="../printerSettings/printerSettings1.bin"/><Relationship Id="rId172" Type="http://schemas.openxmlformats.org/officeDocument/2006/relationships/hyperlink" Target="mailto:disan.seval-lic@policia.gov.co" TargetMode="External"/><Relationship Id="rId193" Type="http://schemas.openxmlformats.org/officeDocument/2006/relationships/hyperlink" Target="mailto:disan.seval-lic@policia.gov.co" TargetMode="External"/><Relationship Id="rId207" Type="http://schemas.openxmlformats.org/officeDocument/2006/relationships/hyperlink" Target="mailto:disan.seval-lic@policia.gov.co" TargetMode="External"/><Relationship Id="rId228" Type="http://schemas.openxmlformats.org/officeDocument/2006/relationships/hyperlink" Target="mailto:disan.seval-lic@policia.gov.co" TargetMode="External"/><Relationship Id="rId249" Type="http://schemas.openxmlformats.org/officeDocument/2006/relationships/hyperlink" Target="mailto:disan.seval-lic@policia.gov.co" TargetMode="External"/><Relationship Id="rId13" Type="http://schemas.openxmlformats.org/officeDocument/2006/relationships/hyperlink" Target="mailto:jose.macias@correo.policia.gov.co" TargetMode="External"/><Relationship Id="rId109" Type="http://schemas.openxmlformats.org/officeDocument/2006/relationships/hyperlink" Target="mailto:jose.macias@correo.policia.gov.co" TargetMode="External"/><Relationship Id="rId260" Type="http://schemas.openxmlformats.org/officeDocument/2006/relationships/hyperlink" Target="mailto:disan.seval-lic@policia.gov.co" TargetMode="External"/><Relationship Id="rId281" Type="http://schemas.openxmlformats.org/officeDocument/2006/relationships/hyperlink" Target="mailto:gustavo.narvaez1233@correo.policia.gov.co" TargetMode="External"/><Relationship Id="rId316" Type="http://schemas.openxmlformats.org/officeDocument/2006/relationships/hyperlink" Target="mailto:dora.riscanevo@correo.policia.gov.co" TargetMode="External"/><Relationship Id="rId337" Type="http://schemas.openxmlformats.org/officeDocument/2006/relationships/hyperlink" Target="mailto:dora.riscanevo@correo.policia.gov.co" TargetMode="External"/><Relationship Id="rId34" Type="http://schemas.openxmlformats.org/officeDocument/2006/relationships/hyperlink" Target="mailto:jose.macias@correo.policia.gov.co" TargetMode="External"/><Relationship Id="rId55" Type="http://schemas.openxmlformats.org/officeDocument/2006/relationships/hyperlink" Target="mailto:jose.macias@correo.policia.gov.co" TargetMode="External"/><Relationship Id="rId76" Type="http://schemas.openxmlformats.org/officeDocument/2006/relationships/hyperlink" Target="mailto:jose.macias@correo.policia.gov.co" TargetMode="External"/><Relationship Id="rId97" Type="http://schemas.openxmlformats.org/officeDocument/2006/relationships/hyperlink" Target="mailto:jose.macias@correo.policia.gov.co" TargetMode="External"/><Relationship Id="rId120" Type="http://schemas.openxmlformats.org/officeDocument/2006/relationships/hyperlink" Target="mailto:jose.macias@correo.policia.gov.co" TargetMode="External"/><Relationship Id="rId141" Type="http://schemas.openxmlformats.org/officeDocument/2006/relationships/hyperlink" Target="mailto:jose.macias@correo.policia.gov.co" TargetMode="External"/><Relationship Id="rId358" Type="http://schemas.openxmlformats.org/officeDocument/2006/relationships/hyperlink" Target="mailto:dora.riscanevo@correo.policia.gov.co" TargetMode="External"/><Relationship Id="rId7" Type="http://schemas.openxmlformats.org/officeDocument/2006/relationships/hyperlink" Target="mailto:jose.macias@correo.policia.gov.co" TargetMode="External"/><Relationship Id="rId162" Type="http://schemas.openxmlformats.org/officeDocument/2006/relationships/hyperlink" Target="mailto:disan.seval-lic@policia.gov.co" TargetMode="External"/><Relationship Id="rId183" Type="http://schemas.openxmlformats.org/officeDocument/2006/relationships/hyperlink" Target="mailto:disan.seval-lic@policia.gov.co" TargetMode="External"/><Relationship Id="rId218" Type="http://schemas.openxmlformats.org/officeDocument/2006/relationships/hyperlink" Target="mailto:disan.seval-lic@policia.gov.co" TargetMode="External"/><Relationship Id="rId239" Type="http://schemas.openxmlformats.org/officeDocument/2006/relationships/hyperlink" Target="mailto:disan.seval-lic@policia.gov.co" TargetMode="External"/><Relationship Id="rId250" Type="http://schemas.openxmlformats.org/officeDocument/2006/relationships/hyperlink" Target="mailto:disan.seval-lic@policia.gov.co" TargetMode="External"/><Relationship Id="rId271" Type="http://schemas.openxmlformats.org/officeDocument/2006/relationships/hyperlink" Target="mailto:jose.macias@correo.policia.gov.co" TargetMode="External"/><Relationship Id="rId292" Type="http://schemas.openxmlformats.org/officeDocument/2006/relationships/hyperlink" Target="mailto:gustavo.narvaez1233@correo.policia.gov.co" TargetMode="External"/><Relationship Id="rId306" Type="http://schemas.openxmlformats.org/officeDocument/2006/relationships/hyperlink" Target="mailto:disan.seval-lic@policia.gov.co" TargetMode="External"/><Relationship Id="rId24" Type="http://schemas.openxmlformats.org/officeDocument/2006/relationships/hyperlink" Target="mailto:disan.seval-lic@policia.gov.co" TargetMode="External"/><Relationship Id="rId45" Type="http://schemas.openxmlformats.org/officeDocument/2006/relationships/hyperlink" Target="mailto:jose.macias@correo.policia.gov.co" TargetMode="External"/><Relationship Id="rId66" Type="http://schemas.openxmlformats.org/officeDocument/2006/relationships/hyperlink" Target="mailto:jose.macias@correo.policia.gov.co" TargetMode="External"/><Relationship Id="rId87" Type="http://schemas.openxmlformats.org/officeDocument/2006/relationships/hyperlink" Target="mailto:jose.macias@correo.policia.gov.co" TargetMode="External"/><Relationship Id="rId110" Type="http://schemas.openxmlformats.org/officeDocument/2006/relationships/hyperlink" Target="mailto:jose.macias@correo.policia.gov.co" TargetMode="External"/><Relationship Id="rId131" Type="http://schemas.openxmlformats.org/officeDocument/2006/relationships/hyperlink" Target="mailto:jose.macias@correo.policia.gov.co" TargetMode="External"/><Relationship Id="rId327" Type="http://schemas.openxmlformats.org/officeDocument/2006/relationships/hyperlink" Target="mailto:disan.seval-lic@policia.gov.co" TargetMode="External"/><Relationship Id="rId348" Type="http://schemas.openxmlformats.org/officeDocument/2006/relationships/hyperlink" Target="mailto:dora.riscanevo@correo.policia.gov.co" TargetMode="External"/><Relationship Id="rId369" Type="http://schemas.openxmlformats.org/officeDocument/2006/relationships/vmlDrawing" Target="../drawings/vmlDrawing1.vml"/><Relationship Id="rId152" Type="http://schemas.openxmlformats.org/officeDocument/2006/relationships/hyperlink" Target="mailto:disan.seval-lic@policia.gov.co" TargetMode="External"/><Relationship Id="rId173" Type="http://schemas.openxmlformats.org/officeDocument/2006/relationships/hyperlink" Target="mailto:disan.seval-lic@policia.gov.co" TargetMode="External"/><Relationship Id="rId194" Type="http://schemas.openxmlformats.org/officeDocument/2006/relationships/hyperlink" Target="mailto:disan.seval-lic@policia.gov.co" TargetMode="External"/><Relationship Id="rId208" Type="http://schemas.openxmlformats.org/officeDocument/2006/relationships/hyperlink" Target="mailto:disan.seval-lic@policia.gov.co" TargetMode="External"/><Relationship Id="rId229" Type="http://schemas.openxmlformats.org/officeDocument/2006/relationships/hyperlink" Target="mailto:disan.seval-lic@policia.gov.co" TargetMode="External"/><Relationship Id="rId240" Type="http://schemas.openxmlformats.org/officeDocument/2006/relationships/hyperlink" Target="mailto:disan.seval-lic@policia.gov.co" TargetMode="External"/><Relationship Id="rId261" Type="http://schemas.openxmlformats.org/officeDocument/2006/relationships/hyperlink" Target="mailto:jose.macias@correo.policia.gov.co" TargetMode="External"/><Relationship Id="rId14" Type="http://schemas.openxmlformats.org/officeDocument/2006/relationships/hyperlink" Target="mailto:jose.macias@correo.policia.gov.co" TargetMode="External"/><Relationship Id="rId35" Type="http://schemas.openxmlformats.org/officeDocument/2006/relationships/hyperlink" Target="mailto:jose.macias@correo.policia.gov.co" TargetMode="External"/><Relationship Id="rId56" Type="http://schemas.openxmlformats.org/officeDocument/2006/relationships/hyperlink" Target="mailto:jose.macias@correo.policia.gov.co" TargetMode="External"/><Relationship Id="rId77" Type="http://schemas.openxmlformats.org/officeDocument/2006/relationships/hyperlink" Target="mailto:jose.macias@correo.policia.gov.co" TargetMode="External"/><Relationship Id="rId100" Type="http://schemas.openxmlformats.org/officeDocument/2006/relationships/hyperlink" Target="mailto:jose.macias@correo.policia.gov.co" TargetMode="External"/><Relationship Id="rId282" Type="http://schemas.openxmlformats.org/officeDocument/2006/relationships/hyperlink" Target="mailto:gustavo.narvaez1233@correo.policia.gov.co" TargetMode="External"/><Relationship Id="rId317" Type="http://schemas.openxmlformats.org/officeDocument/2006/relationships/hyperlink" Target="mailto:disan.seval-lic@policia.gov.co" TargetMode="External"/><Relationship Id="rId338" Type="http://schemas.openxmlformats.org/officeDocument/2006/relationships/hyperlink" Target="mailto:dora.riscanevo@correo.policia.gov.co" TargetMode="External"/><Relationship Id="rId359" Type="http://schemas.openxmlformats.org/officeDocument/2006/relationships/hyperlink" Target="mailto:disan.seval-lic@policia.gov.co" TargetMode="External"/><Relationship Id="rId8" Type="http://schemas.openxmlformats.org/officeDocument/2006/relationships/hyperlink" Target="mailto:jose.macias@correo.policia.gov.co" TargetMode="External"/><Relationship Id="rId98" Type="http://schemas.openxmlformats.org/officeDocument/2006/relationships/hyperlink" Target="mailto:jose.macias@correo.policia.gov.co" TargetMode="External"/><Relationship Id="rId121" Type="http://schemas.openxmlformats.org/officeDocument/2006/relationships/hyperlink" Target="mailto:jose.macias@correo.policia.gov.co" TargetMode="External"/><Relationship Id="rId142" Type="http://schemas.openxmlformats.org/officeDocument/2006/relationships/hyperlink" Target="mailto:disan.seval-lic@policia.gov.co" TargetMode="External"/><Relationship Id="rId163" Type="http://schemas.openxmlformats.org/officeDocument/2006/relationships/hyperlink" Target="mailto:disan.seval-lic@policia.gov.co" TargetMode="External"/><Relationship Id="rId184" Type="http://schemas.openxmlformats.org/officeDocument/2006/relationships/hyperlink" Target="mailto:disan.seval-lic@policia.gov.co" TargetMode="External"/><Relationship Id="rId219" Type="http://schemas.openxmlformats.org/officeDocument/2006/relationships/hyperlink" Target="mailto:disan.seval-lic@policia.gov.co" TargetMode="External"/><Relationship Id="rId370" Type="http://schemas.openxmlformats.org/officeDocument/2006/relationships/comments" Target="../comments1.xml"/><Relationship Id="rId230" Type="http://schemas.openxmlformats.org/officeDocument/2006/relationships/hyperlink" Target="mailto:disan.seval-lic@policia.gov.co" TargetMode="External"/><Relationship Id="rId251" Type="http://schemas.openxmlformats.org/officeDocument/2006/relationships/hyperlink" Target="mailto:disan.seval-lic@policia.gov.co" TargetMode="External"/><Relationship Id="rId25" Type="http://schemas.openxmlformats.org/officeDocument/2006/relationships/hyperlink" Target="mailto:disan.seval-lic@policia.gov.co" TargetMode="External"/><Relationship Id="rId46" Type="http://schemas.openxmlformats.org/officeDocument/2006/relationships/hyperlink" Target="mailto:jose.macias@correo.policia.gov.co" TargetMode="External"/><Relationship Id="rId67" Type="http://schemas.openxmlformats.org/officeDocument/2006/relationships/hyperlink" Target="mailto:jose.macias@correo.policia.gov.co" TargetMode="External"/><Relationship Id="rId272" Type="http://schemas.openxmlformats.org/officeDocument/2006/relationships/hyperlink" Target="mailto:disan.seval-lic@policia.gov.co" TargetMode="External"/><Relationship Id="rId293" Type="http://schemas.openxmlformats.org/officeDocument/2006/relationships/hyperlink" Target="mailto:disan.seval-lic@policia.gov.co" TargetMode="External"/><Relationship Id="rId307" Type="http://schemas.openxmlformats.org/officeDocument/2006/relationships/hyperlink" Target="mailto:disan.seval-lic@policia.gov.co" TargetMode="External"/><Relationship Id="rId328" Type="http://schemas.openxmlformats.org/officeDocument/2006/relationships/hyperlink" Target="mailto:dora.riscanevo@correo.policia.gov.co" TargetMode="External"/><Relationship Id="rId349" Type="http://schemas.openxmlformats.org/officeDocument/2006/relationships/hyperlink" Target="mailto:dora.riscanevo@correo.policia.gov.co" TargetMode="External"/><Relationship Id="rId88" Type="http://schemas.openxmlformats.org/officeDocument/2006/relationships/hyperlink" Target="mailto:jose.macias@correo.policia.gov.co" TargetMode="External"/><Relationship Id="rId111" Type="http://schemas.openxmlformats.org/officeDocument/2006/relationships/hyperlink" Target="mailto:jose.macias@correo.policia.gov.co" TargetMode="External"/><Relationship Id="rId132" Type="http://schemas.openxmlformats.org/officeDocument/2006/relationships/hyperlink" Target="mailto:jose.macias@correo.policia.gov.co" TargetMode="External"/><Relationship Id="rId153" Type="http://schemas.openxmlformats.org/officeDocument/2006/relationships/hyperlink" Target="mailto:disan.seval-lic@policia.gov.co" TargetMode="External"/><Relationship Id="rId174" Type="http://schemas.openxmlformats.org/officeDocument/2006/relationships/hyperlink" Target="mailto:disan.seval-lic@policia.gov.co" TargetMode="External"/><Relationship Id="rId195" Type="http://schemas.openxmlformats.org/officeDocument/2006/relationships/hyperlink" Target="mailto:disan.seval-lic@policia.gov.co" TargetMode="External"/><Relationship Id="rId209" Type="http://schemas.openxmlformats.org/officeDocument/2006/relationships/hyperlink" Target="mailto:disan.seval-lic@policia.gov.co" TargetMode="External"/><Relationship Id="rId360" Type="http://schemas.openxmlformats.org/officeDocument/2006/relationships/hyperlink" Target="mailto:dora.riscanevo@correo.policia.gov.co" TargetMode="External"/><Relationship Id="rId220" Type="http://schemas.openxmlformats.org/officeDocument/2006/relationships/hyperlink" Target="mailto:disan.seval-lic@policia.gov.co" TargetMode="External"/><Relationship Id="rId241" Type="http://schemas.openxmlformats.org/officeDocument/2006/relationships/hyperlink" Target="mailto:disan.seval-lic@policia.gov.co" TargetMode="External"/><Relationship Id="rId15" Type="http://schemas.openxmlformats.org/officeDocument/2006/relationships/hyperlink" Target="mailto:disan.seval-lic@policia.gov.co" TargetMode="External"/><Relationship Id="rId36" Type="http://schemas.openxmlformats.org/officeDocument/2006/relationships/hyperlink" Target="mailto:jose.macias@correo.policia.gov.co" TargetMode="External"/><Relationship Id="rId57" Type="http://schemas.openxmlformats.org/officeDocument/2006/relationships/hyperlink" Target="mailto:jose.macias@correo.policia.gov.co" TargetMode="External"/><Relationship Id="rId262" Type="http://schemas.openxmlformats.org/officeDocument/2006/relationships/hyperlink" Target="mailto:jose.macias@correo.policia.gov.co" TargetMode="External"/><Relationship Id="rId283" Type="http://schemas.openxmlformats.org/officeDocument/2006/relationships/hyperlink" Target="mailto:gustavo.narvaez1233@correo.policia.gov.co" TargetMode="External"/><Relationship Id="rId318" Type="http://schemas.openxmlformats.org/officeDocument/2006/relationships/hyperlink" Target="mailto:disan.seval-lic@policia.gov.co" TargetMode="External"/><Relationship Id="rId339" Type="http://schemas.openxmlformats.org/officeDocument/2006/relationships/hyperlink" Target="mailto:disan.seval-lic@policia.gov.co" TargetMode="External"/><Relationship Id="rId10" Type="http://schemas.openxmlformats.org/officeDocument/2006/relationships/hyperlink" Target="mailto:jose.macias@correo.policia.gov.co" TargetMode="External"/><Relationship Id="rId31" Type="http://schemas.openxmlformats.org/officeDocument/2006/relationships/hyperlink" Target="mailto:jose.macias@correo.policia.gov.co" TargetMode="External"/><Relationship Id="rId52" Type="http://schemas.openxmlformats.org/officeDocument/2006/relationships/hyperlink" Target="mailto:jose.macias@correo.policia.gov.co" TargetMode="External"/><Relationship Id="rId73" Type="http://schemas.openxmlformats.org/officeDocument/2006/relationships/hyperlink" Target="mailto:jose.macias@correo.policia.gov.co" TargetMode="External"/><Relationship Id="rId78" Type="http://schemas.openxmlformats.org/officeDocument/2006/relationships/hyperlink" Target="mailto:jose.macias@correo.policia.gov.co" TargetMode="External"/><Relationship Id="rId94" Type="http://schemas.openxmlformats.org/officeDocument/2006/relationships/hyperlink" Target="mailto:jose.macias@correo.policia.gov.co" TargetMode="External"/><Relationship Id="rId99" Type="http://schemas.openxmlformats.org/officeDocument/2006/relationships/hyperlink" Target="mailto:jose.macias@correo.policia.gov.co" TargetMode="External"/><Relationship Id="rId101" Type="http://schemas.openxmlformats.org/officeDocument/2006/relationships/hyperlink" Target="mailto:jose.macias@correo.policia.gov.co" TargetMode="External"/><Relationship Id="rId122" Type="http://schemas.openxmlformats.org/officeDocument/2006/relationships/hyperlink" Target="mailto:jose.macias@correo.policia.gov.co" TargetMode="External"/><Relationship Id="rId143" Type="http://schemas.openxmlformats.org/officeDocument/2006/relationships/hyperlink" Target="mailto:disan.seval-lic@policia.gov.co" TargetMode="External"/><Relationship Id="rId148" Type="http://schemas.openxmlformats.org/officeDocument/2006/relationships/hyperlink" Target="mailto:disan.seval-lic@policia.gov.co" TargetMode="External"/><Relationship Id="rId164" Type="http://schemas.openxmlformats.org/officeDocument/2006/relationships/hyperlink" Target="mailto:disan.seval-lic@policia.gov.co" TargetMode="External"/><Relationship Id="rId169" Type="http://schemas.openxmlformats.org/officeDocument/2006/relationships/hyperlink" Target="mailto:disan.seval-lic@policia.gov.co" TargetMode="External"/><Relationship Id="rId185" Type="http://schemas.openxmlformats.org/officeDocument/2006/relationships/hyperlink" Target="mailto:disan.seval-lic@policia.gov.co" TargetMode="External"/><Relationship Id="rId334" Type="http://schemas.openxmlformats.org/officeDocument/2006/relationships/hyperlink" Target="mailto:disan.seval-lic@policia.gov.co" TargetMode="External"/><Relationship Id="rId350" Type="http://schemas.openxmlformats.org/officeDocument/2006/relationships/hyperlink" Target="mailto:dora.riscanevo@correo.policia.gov.co" TargetMode="External"/><Relationship Id="rId355" Type="http://schemas.openxmlformats.org/officeDocument/2006/relationships/hyperlink" Target="mailto:disan.seval-lic@policia.gov.co" TargetMode="External"/><Relationship Id="rId4" Type="http://schemas.openxmlformats.org/officeDocument/2006/relationships/hyperlink" Target="mailto:jose.macias@correo.policia.gov.co" TargetMode="External"/><Relationship Id="rId9" Type="http://schemas.openxmlformats.org/officeDocument/2006/relationships/hyperlink" Target="mailto:jose.macias@correo.policia.gov.co" TargetMode="External"/><Relationship Id="rId180" Type="http://schemas.openxmlformats.org/officeDocument/2006/relationships/hyperlink" Target="mailto:disan.seval-lic@policia.gov.co" TargetMode="External"/><Relationship Id="rId210" Type="http://schemas.openxmlformats.org/officeDocument/2006/relationships/hyperlink" Target="mailto:disan.seval-lic@policia.gov.co" TargetMode="External"/><Relationship Id="rId215" Type="http://schemas.openxmlformats.org/officeDocument/2006/relationships/hyperlink" Target="mailto:disan.seval-lic@policia.gov.co" TargetMode="External"/><Relationship Id="rId236" Type="http://schemas.openxmlformats.org/officeDocument/2006/relationships/hyperlink" Target="mailto:disan.seval-lic@policia.gov.co" TargetMode="External"/><Relationship Id="rId257" Type="http://schemas.openxmlformats.org/officeDocument/2006/relationships/hyperlink" Target="mailto:jose.macias@correo.policia.gov.co" TargetMode="External"/><Relationship Id="rId278" Type="http://schemas.openxmlformats.org/officeDocument/2006/relationships/hyperlink" Target="mailto:disan.seval-lic@policia.gov.co" TargetMode="External"/><Relationship Id="rId26" Type="http://schemas.openxmlformats.org/officeDocument/2006/relationships/hyperlink" Target="mailto:disan.seval-lic@policia.gov.co" TargetMode="External"/><Relationship Id="rId231" Type="http://schemas.openxmlformats.org/officeDocument/2006/relationships/hyperlink" Target="mailto:disan.seval-lic@policia.gov.co" TargetMode="External"/><Relationship Id="rId252" Type="http://schemas.openxmlformats.org/officeDocument/2006/relationships/hyperlink" Target="mailto:disan.seval-lic@policia.gov.co" TargetMode="External"/><Relationship Id="rId273" Type="http://schemas.openxmlformats.org/officeDocument/2006/relationships/hyperlink" Target="mailto:jose.macias@correo.policia.gov.co" TargetMode="External"/><Relationship Id="rId294" Type="http://schemas.openxmlformats.org/officeDocument/2006/relationships/hyperlink" Target="mailto:disan.seval-lic@policia.gov.co" TargetMode="External"/><Relationship Id="rId308" Type="http://schemas.openxmlformats.org/officeDocument/2006/relationships/hyperlink" Target="mailto:disan.seval-lic@policia.gov.co" TargetMode="External"/><Relationship Id="rId329" Type="http://schemas.openxmlformats.org/officeDocument/2006/relationships/hyperlink" Target="mailto:disan.seval-lic@policia.gov.co" TargetMode="External"/><Relationship Id="rId47" Type="http://schemas.openxmlformats.org/officeDocument/2006/relationships/hyperlink" Target="mailto:jose.macias@correo.policia.gov.co" TargetMode="External"/><Relationship Id="rId68" Type="http://schemas.openxmlformats.org/officeDocument/2006/relationships/hyperlink" Target="mailto:jose.macias@correo.policia.gov.co" TargetMode="External"/><Relationship Id="rId89" Type="http://schemas.openxmlformats.org/officeDocument/2006/relationships/hyperlink" Target="mailto:jose.macias@correo.policia.gov.co" TargetMode="External"/><Relationship Id="rId112" Type="http://schemas.openxmlformats.org/officeDocument/2006/relationships/hyperlink" Target="mailto:jose.macias@correo.policia.gov.co" TargetMode="External"/><Relationship Id="rId133" Type="http://schemas.openxmlformats.org/officeDocument/2006/relationships/hyperlink" Target="mailto:jose.macias@correo.policia.gov.co" TargetMode="External"/><Relationship Id="rId154" Type="http://schemas.openxmlformats.org/officeDocument/2006/relationships/hyperlink" Target="mailto:disan.seval-lic@policia.gov.co" TargetMode="External"/><Relationship Id="rId175" Type="http://schemas.openxmlformats.org/officeDocument/2006/relationships/hyperlink" Target="mailto:disan.seval-lic@policia.gov.co" TargetMode="External"/><Relationship Id="rId340" Type="http://schemas.openxmlformats.org/officeDocument/2006/relationships/hyperlink" Target="mailto:disan.seval-lic@policia.gov.co" TargetMode="External"/><Relationship Id="rId361" Type="http://schemas.openxmlformats.org/officeDocument/2006/relationships/hyperlink" Target="mailto:disan.seval-lic@policia.gov.co" TargetMode="External"/><Relationship Id="rId196" Type="http://schemas.openxmlformats.org/officeDocument/2006/relationships/hyperlink" Target="mailto:disan.seval-lic@policia.gov.co" TargetMode="External"/><Relationship Id="rId200" Type="http://schemas.openxmlformats.org/officeDocument/2006/relationships/hyperlink" Target="mailto:disan.seval-lic@policia.gov.co" TargetMode="External"/><Relationship Id="rId16" Type="http://schemas.openxmlformats.org/officeDocument/2006/relationships/hyperlink" Target="mailto:disan.seval-lic@policia.gov.co" TargetMode="External"/><Relationship Id="rId221" Type="http://schemas.openxmlformats.org/officeDocument/2006/relationships/hyperlink" Target="mailto:disan.seval-lic@policia.gov.co" TargetMode="External"/><Relationship Id="rId242" Type="http://schemas.openxmlformats.org/officeDocument/2006/relationships/hyperlink" Target="mailto:disan.seval-lic@policia.gov.co" TargetMode="External"/><Relationship Id="rId263" Type="http://schemas.openxmlformats.org/officeDocument/2006/relationships/hyperlink" Target="mailto:jose.macias@correo.policia.gov.co" TargetMode="External"/><Relationship Id="rId284" Type="http://schemas.openxmlformats.org/officeDocument/2006/relationships/hyperlink" Target="mailto:gustavo.narvaez1233@correo.policia.gov.co" TargetMode="External"/><Relationship Id="rId319" Type="http://schemas.openxmlformats.org/officeDocument/2006/relationships/hyperlink" Target="mailto:dora.riscanevo@correo.policia.gov.co" TargetMode="External"/><Relationship Id="rId37" Type="http://schemas.openxmlformats.org/officeDocument/2006/relationships/hyperlink" Target="mailto:jose.macias@correo.policia.gov.co" TargetMode="External"/><Relationship Id="rId58" Type="http://schemas.openxmlformats.org/officeDocument/2006/relationships/hyperlink" Target="mailto:jose.macias@correo.policia.gov.co" TargetMode="External"/><Relationship Id="rId79" Type="http://schemas.openxmlformats.org/officeDocument/2006/relationships/hyperlink" Target="mailto:jose.macias@correo.policia.gov.co" TargetMode="External"/><Relationship Id="rId102" Type="http://schemas.openxmlformats.org/officeDocument/2006/relationships/hyperlink" Target="mailto:jose.macias@correo.policia.gov.co" TargetMode="External"/><Relationship Id="rId123" Type="http://schemas.openxmlformats.org/officeDocument/2006/relationships/hyperlink" Target="mailto:jose.macias@correo.policia.gov.co" TargetMode="External"/><Relationship Id="rId144" Type="http://schemas.openxmlformats.org/officeDocument/2006/relationships/hyperlink" Target="mailto:disan.seval-lic@policia.gov.co" TargetMode="External"/><Relationship Id="rId330" Type="http://schemas.openxmlformats.org/officeDocument/2006/relationships/hyperlink" Target="mailto:dora.riscanevo@correo.policia.gov.co" TargetMode="External"/><Relationship Id="rId90" Type="http://schemas.openxmlformats.org/officeDocument/2006/relationships/hyperlink" Target="mailto:jose.macias@correo.policia.gov.co" TargetMode="External"/><Relationship Id="rId165" Type="http://schemas.openxmlformats.org/officeDocument/2006/relationships/hyperlink" Target="mailto:disan.seval-lic@policia.gov.co" TargetMode="External"/><Relationship Id="rId186" Type="http://schemas.openxmlformats.org/officeDocument/2006/relationships/hyperlink" Target="mailto:disan.seval-lic@policia.gov.co" TargetMode="External"/><Relationship Id="rId351" Type="http://schemas.openxmlformats.org/officeDocument/2006/relationships/hyperlink" Target="mailto:disan.seval-lic@policia.gov.co" TargetMode="External"/><Relationship Id="rId211" Type="http://schemas.openxmlformats.org/officeDocument/2006/relationships/hyperlink" Target="mailto:disan.seval-lic@policia.gov.co" TargetMode="External"/><Relationship Id="rId232" Type="http://schemas.openxmlformats.org/officeDocument/2006/relationships/hyperlink" Target="mailto:disan.seval-lic@policia.gov.co" TargetMode="External"/><Relationship Id="rId253" Type="http://schemas.openxmlformats.org/officeDocument/2006/relationships/hyperlink" Target="mailto:disan.seval-lic@policia.gov.co" TargetMode="External"/><Relationship Id="rId274" Type="http://schemas.openxmlformats.org/officeDocument/2006/relationships/hyperlink" Target="mailto:disan.seval-lic@policia.gov.co" TargetMode="External"/><Relationship Id="rId295" Type="http://schemas.openxmlformats.org/officeDocument/2006/relationships/hyperlink" Target="mailto:disan.seval-lic@policia.gov.co" TargetMode="External"/><Relationship Id="rId309" Type="http://schemas.openxmlformats.org/officeDocument/2006/relationships/hyperlink" Target="mailto:dora.riscanevo@correo.policia.gov.co" TargetMode="External"/><Relationship Id="rId27" Type="http://schemas.openxmlformats.org/officeDocument/2006/relationships/hyperlink" Target="mailto:jose.macias@correo.policia.gov.co" TargetMode="External"/><Relationship Id="rId48" Type="http://schemas.openxmlformats.org/officeDocument/2006/relationships/hyperlink" Target="mailto:jose.macias@correo.policia.gov.co" TargetMode="External"/><Relationship Id="rId69" Type="http://schemas.openxmlformats.org/officeDocument/2006/relationships/hyperlink" Target="mailto:jose.macias@correo.policia.gov.co" TargetMode="External"/><Relationship Id="rId113" Type="http://schemas.openxmlformats.org/officeDocument/2006/relationships/hyperlink" Target="mailto:jose.macias@correo.policia.gov.co" TargetMode="External"/><Relationship Id="rId134" Type="http://schemas.openxmlformats.org/officeDocument/2006/relationships/hyperlink" Target="mailto:jose.macias@correo.policia.gov.co" TargetMode="External"/><Relationship Id="rId320" Type="http://schemas.openxmlformats.org/officeDocument/2006/relationships/hyperlink" Target="mailto:dora.riscanevo@correo.policia.gov.co" TargetMode="External"/><Relationship Id="rId80" Type="http://schemas.openxmlformats.org/officeDocument/2006/relationships/hyperlink" Target="mailto:jose.macias@correo.policia.gov.co" TargetMode="External"/><Relationship Id="rId155" Type="http://schemas.openxmlformats.org/officeDocument/2006/relationships/hyperlink" Target="mailto:disan.seval-lic@policia.gov.co" TargetMode="External"/><Relationship Id="rId176" Type="http://schemas.openxmlformats.org/officeDocument/2006/relationships/hyperlink" Target="mailto:disan.seval-lic@policia.gov.co" TargetMode="External"/><Relationship Id="rId197" Type="http://schemas.openxmlformats.org/officeDocument/2006/relationships/hyperlink" Target="mailto:disan.seval-lic@policia.gov.co" TargetMode="External"/><Relationship Id="rId341" Type="http://schemas.openxmlformats.org/officeDocument/2006/relationships/hyperlink" Target="mailto:disan.seval-lic@policia.gov.co" TargetMode="External"/><Relationship Id="rId362" Type="http://schemas.openxmlformats.org/officeDocument/2006/relationships/hyperlink" Target="mailto:dora.riscanevo@correo.policia.gov.co" TargetMode="External"/><Relationship Id="rId201" Type="http://schemas.openxmlformats.org/officeDocument/2006/relationships/hyperlink" Target="mailto:disan.seval-lic@policia.gov.co" TargetMode="External"/><Relationship Id="rId222" Type="http://schemas.openxmlformats.org/officeDocument/2006/relationships/hyperlink" Target="mailto:disan.seval-lic@policia.gov.co" TargetMode="External"/><Relationship Id="rId243" Type="http://schemas.openxmlformats.org/officeDocument/2006/relationships/hyperlink" Target="mailto:disan.seval-lic@policia.gov.co" TargetMode="External"/><Relationship Id="rId264" Type="http://schemas.openxmlformats.org/officeDocument/2006/relationships/hyperlink" Target="mailto:jose.macias@correo.policia.gov.co" TargetMode="External"/><Relationship Id="rId285" Type="http://schemas.openxmlformats.org/officeDocument/2006/relationships/hyperlink" Target="mailto:gustavo.narvaez1233@correo.policia.gov.co" TargetMode="External"/><Relationship Id="rId17" Type="http://schemas.openxmlformats.org/officeDocument/2006/relationships/hyperlink" Target="mailto:disan.seval-lic@policia.gov.co" TargetMode="External"/><Relationship Id="rId38" Type="http://schemas.openxmlformats.org/officeDocument/2006/relationships/hyperlink" Target="mailto:jose.macias@correo.policia.gov.co" TargetMode="External"/><Relationship Id="rId59" Type="http://schemas.openxmlformats.org/officeDocument/2006/relationships/hyperlink" Target="mailto:jose.macias@correo.policia.gov.co" TargetMode="External"/><Relationship Id="rId103" Type="http://schemas.openxmlformats.org/officeDocument/2006/relationships/hyperlink" Target="mailto:jose.macias@correo.policia.gov.co" TargetMode="External"/><Relationship Id="rId124" Type="http://schemas.openxmlformats.org/officeDocument/2006/relationships/hyperlink" Target="mailto:jose.macias@correo.policia.gov.co" TargetMode="External"/><Relationship Id="rId310" Type="http://schemas.openxmlformats.org/officeDocument/2006/relationships/hyperlink" Target="mailto:disan.seval-lic@policia.gov.co" TargetMode="External"/><Relationship Id="rId70" Type="http://schemas.openxmlformats.org/officeDocument/2006/relationships/hyperlink" Target="mailto:jose.macias@correo.policia.gov.co" TargetMode="External"/><Relationship Id="rId91" Type="http://schemas.openxmlformats.org/officeDocument/2006/relationships/hyperlink" Target="mailto:jose.macias@correo.policia.gov.co" TargetMode="External"/><Relationship Id="rId145" Type="http://schemas.openxmlformats.org/officeDocument/2006/relationships/hyperlink" Target="mailto:disan.seval-lic@policia.gov.co" TargetMode="External"/><Relationship Id="rId166" Type="http://schemas.openxmlformats.org/officeDocument/2006/relationships/hyperlink" Target="mailto:disan.seval-lic@policia.gov.co" TargetMode="External"/><Relationship Id="rId187" Type="http://schemas.openxmlformats.org/officeDocument/2006/relationships/hyperlink" Target="mailto:disan.seval-lic@policia.gov.co" TargetMode="External"/><Relationship Id="rId331" Type="http://schemas.openxmlformats.org/officeDocument/2006/relationships/hyperlink" Target="mailto:disan.seval-lic@policia.gov.co" TargetMode="External"/><Relationship Id="rId352" Type="http://schemas.openxmlformats.org/officeDocument/2006/relationships/hyperlink" Target="mailto:dora.riscanevo@correo.policia.gov.co" TargetMode="External"/><Relationship Id="rId1" Type="http://schemas.openxmlformats.org/officeDocument/2006/relationships/hyperlink" Target="mailto:jose.macias@correo.policia.gov.co" TargetMode="External"/><Relationship Id="rId212" Type="http://schemas.openxmlformats.org/officeDocument/2006/relationships/hyperlink" Target="mailto:disan.seval-lic@policia.gov.co" TargetMode="External"/><Relationship Id="rId233" Type="http://schemas.openxmlformats.org/officeDocument/2006/relationships/hyperlink" Target="mailto:disan.seval-lic@policia.gov.co" TargetMode="External"/><Relationship Id="rId254" Type="http://schemas.openxmlformats.org/officeDocument/2006/relationships/hyperlink" Target="mailto:disan.seval-lic@policia.gov.co" TargetMode="External"/><Relationship Id="rId28" Type="http://schemas.openxmlformats.org/officeDocument/2006/relationships/hyperlink" Target="mailto:jose.macias@correo.policia.gov.co" TargetMode="External"/><Relationship Id="rId49" Type="http://schemas.openxmlformats.org/officeDocument/2006/relationships/hyperlink" Target="mailto:jose.macias@correo.policia.gov.co" TargetMode="External"/><Relationship Id="rId114" Type="http://schemas.openxmlformats.org/officeDocument/2006/relationships/hyperlink" Target="mailto:jose.macias@correo.policia.gov.co" TargetMode="External"/><Relationship Id="rId275" Type="http://schemas.openxmlformats.org/officeDocument/2006/relationships/hyperlink" Target="mailto:jose.macias@correo.policia.gov.co" TargetMode="External"/><Relationship Id="rId296" Type="http://schemas.openxmlformats.org/officeDocument/2006/relationships/hyperlink" Target="mailto:disan.seval-lic@policia.gov.co" TargetMode="External"/><Relationship Id="rId300" Type="http://schemas.openxmlformats.org/officeDocument/2006/relationships/hyperlink" Target="mailto:disan.seval-lic@policia.gov.co" TargetMode="External"/><Relationship Id="rId60" Type="http://schemas.openxmlformats.org/officeDocument/2006/relationships/hyperlink" Target="mailto:jose.macias@correo.policia.gov.co" TargetMode="External"/><Relationship Id="rId81" Type="http://schemas.openxmlformats.org/officeDocument/2006/relationships/hyperlink" Target="mailto:jose.macias@correo.policia.gov.co" TargetMode="External"/><Relationship Id="rId135" Type="http://schemas.openxmlformats.org/officeDocument/2006/relationships/hyperlink" Target="mailto:jose.macias@correo.policia.gov.co" TargetMode="External"/><Relationship Id="rId156" Type="http://schemas.openxmlformats.org/officeDocument/2006/relationships/hyperlink" Target="mailto:disan.seval-lic@policia.gov.co" TargetMode="External"/><Relationship Id="rId177" Type="http://schemas.openxmlformats.org/officeDocument/2006/relationships/hyperlink" Target="mailto:disan.seval-lic@policia.gov.co" TargetMode="External"/><Relationship Id="rId198" Type="http://schemas.openxmlformats.org/officeDocument/2006/relationships/hyperlink" Target="mailto:disan.seval-lic@policia.gov.co" TargetMode="External"/><Relationship Id="rId321" Type="http://schemas.openxmlformats.org/officeDocument/2006/relationships/hyperlink" Target="mailto:disan.seval-lic@policia.gov.co" TargetMode="External"/><Relationship Id="rId342" Type="http://schemas.openxmlformats.org/officeDocument/2006/relationships/hyperlink" Target="mailto:dora.riscanevo@correo.policia.gov.co" TargetMode="External"/><Relationship Id="rId363" Type="http://schemas.openxmlformats.org/officeDocument/2006/relationships/hyperlink" Target="mailto:disan.seval-lic@policia.gov.co" TargetMode="External"/><Relationship Id="rId202" Type="http://schemas.openxmlformats.org/officeDocument/2006/relationships/hyperlink" Target="mailto:disan.seval-lic@policia.gov.co" TargetMode="External"/><Relationship Id="rId223" Type="http://schemas.openxmlformats.org/officeDocument/2006/relationships/hyperlink" Target="mailto:disan.seval-lic@policia.gov.co" TargetMode="External"/><Relationship Id="rId244" Type="http://schemas.openxmlformats.org/officeDocument/2006/relationships/hyperlink" Target="mailto:disan.seval-lic@policia.gov.co" TargetMode="External"/><Relationship Id="rId18" Type="http://schemas.openxmlformats.org/officeDocument/2006/relationships/hyperlink" Target="mailto:disan.seval-lic@policia.gov.co" TargetMode="External"/><Relationship Id="rId39" Type="http://schemas.openxmlformats.org/officeDocument/2006/relationships/hyperlink" Target="mailto:jose.macias@correo.policia.gov.co" TargetMode="External"/><Relationship Id="rId265" Type="http://schemas.openxmlformats.org/officeDocument/2006/relationships/hyperlink" Target="mailto:jose.macias@correo.policia.gov.co" TargetMode="External"/><Relationship Id="rId286" Type="http://schemas.openxmlformats.org/officeDocument/2006/relationships/hyperlink" Target="mailto:gustavo.narvaez1233@correo.policia.gov.co" TargetMode="External"/><Relationship Id="rId50" Type="http://schemas.openxmlformats.org/officeDocument/2006/relationships/hyperlink" Target="mailto:jose.macias@correo.policia.gov.co" TargetMode="External"/><Relationship Id="rId104" Type="http://schemas.openxmlformats.org/officeDocument/2006/relationships/hyperlink" Target="mailto:jose.macias@correo.policia.gov.co" TargetMode="External"/><Relationship Id="rId125" Type="http://schemas.openxmlformats.org/officeDocument/2006/relationships/hyperlink" Target="mailto:jose.macias@correo.policia.gov.co" TargetMode="External"/><Relationship Id="rId146" Type="http://schemas.openxmlformats.org/officeDocument/2006/relationships/hyperlink" Target="mailto:disan.seval-lic@policia.gov.co" TargetMode="External"/><Relationship Id="rId167" Type="http://schemas.openxmlformats.org/officeDocument/2006/relationships/hyperlink" Target="mailto:disan.seval-lic@policia.gov.co" TargetMode="External"/><Relationship Id="rId188" Type="http://schemas.openxmlformats.org/officeDocument/2006/relationships/hyperlink" Target="mailto:disan.seval-lic@policia.gov.co" TargetMode="External"/><Relationship Id="rId311" Type="http://schemas.openxmlformats.org/officeDocument/2006/relationships/hyperlink" Target="mailto:dora.riscanevo@correo.policia.gov.co" TargetMode="External"/><Relationship Id="rId332" Type="http://schemas.openxmlformats.org/officeDocument/2006/relationships/hyperlink" Target="mailto:disan.seval-lic@policia.gov.co" TargetMode="External"/><Relationship Id="rId353" Type="http://schemas.openxmlformats.org/officeDocument/2006/relationships/hyperlink" Target="mailto:disan.seval-lic@policia.gov.co" TargetMode="External"/><Relationship Id="rId71" Type="http://schemas.openxmlformats.org/officeDocument/2006/relationships/hyperlink" Target="mailto:jose.macias@correo.policia.gov.co" TargetMode="External"/><Relationship Id="rId92" Type="http://schemas.openxmlformats.org/officeDocument/2006/relationships/hyperlink" Target="mailto:jose.macias@correo.policia.gov.co" TargetMode="External"/><Relationship Id="rId213" Type="http://schemas.openxmlformats.org/officeDocument/2006/relationships/hyperlink" Target="mailto:disan.seval-lic@policia.gov.co" TargetMode="External"/><Relationship Id="rId234" Type="http://schemas.openxmlformats.org/officeDocument/2006/relationships/hyperlink" Target="mailto:disan.seval-lic@policia.gov.co" TargetMode="External"/><Relationship Id="rId2" Type="http://schemas.openxmlformats.org/officeDocument/2006/relationships/hyperlink" Target="mailto:disan.seval-lic@policia.gov.co" TargetMode="External"/><Relationship Id="rId29" Type="http://schemas.openxmlformats.org/officeDocument/2006/relationships/hyperlink" Target="mailto:jose.macias@correo.policia.gov.co" TargetMode="External"/><Relationship Id="rId255" Type="http://schemas.openxmlformats.org/officeDocument/2006/relationships/hyperlink" Target="mailto:disan.seval-lic@policia.gov.co" TargetMode="External"/><Relationship Id="rId276" Type="http://schemas.openxmlformats.org/officeDocument/2006/relationships/hyperlink" Target="mailto:disan.seval-lic@policia.gov.co" TargetMode="External"/><Relationship Id="rId297" Type="http://schemas.openxmlformats.org/officeDocument/2006/relationships/hyperlink" Target="mailto:disan.seval-lic@policia.gov.co" TargetMode="External"/><Relationship Id="rId40" Type="http://schemas.openxmlformats.org/officeDocument/2006/relationships/hyperlink" Target="mailto:jose.macias@correo.policia.gov.co" TargetMode="External"/><Relationship Id="rId115" Type="http://schemas.openxmlformats.org/officeDocument/2006/relationships/hyperlink" Target="mailto:jose.macias@correo.policia.gov.co" TargetMode="External"/><Relationship Id="rId136" Type="http://schemas.openxmlformats.org/officeDocument/2006/relationships/hyperlink" Target="mailto:jose.macias@correo.policia.gov.co" TargetMode="External"/><Relationship Id="rId157" Type="http://schemas.openxmlformats.org/officeDocument/2006/relationships/hyperlink" Target="mailto:disan.seval-lic@policia.gov.co" TargetMode="External"/><Relationship Id="rId178" Type="http://schemas.openxmlformats.org/officeDocument/2006/relationships/hyperlink" Target="mailto:disan.seval-lic@policia.gov.co" TargetMode="External"/><Relationship Id="rId301" Type="http://schemas.openxmlformats.org/officeDocument/2006/relationships/hyperlink" Target="mailto:disan.seval-lic@policia.gov.co" TargetMode="External"/><Relationship Id="rId322" Type="http://schemas.openxmlformats.org/officeDocument/2006/relationships/hyperlink" Target="mailto:dora.riscanevo@correo.policia.gov.co" TargetMode="External"/><Relationship Id="rId343" Type="http://schemas.openxmlformats.org/officeDocument/2006/relationships/hyperlink" Target="mailto:dora.riscanevo@correo.policia.gov.co" TargetMode="External"/><Relationship Id="rId364" Type="http://schemas.openxmlformats.org/officeDocument/2006/relationships/hyperlink" Target="mailto:dora.riscanevo@correo.policia.gov.co" TargetMode="External"/><Relationship Id="rId61" Type="http://schemas.openxmlformats.org/officeDocument/2006/relationships/hyperlink" Target="mailto:jose.macias@correo.policia.gov.co" TargetMode="External"/><Relationship Id="rId82" Type="http://schemas.openxmlformats.org/officeDocument/2006/relationships/hyperlink" Target="mailto:jose.macias@correo.policia.gov.co" TargetMode="External"/><Relationship Id="rId199" Type="http://schemas.openxmlformats.org/officeDocument/2006/relationships/hyperlink" Target="mailto:disan.seval-lic@policia.gov.co" TargetMode="External"/><Relationship Id="rId203" Type="http://schemas.openxmlformats.org/officeDocument/2006/relationships/hyperlink" Target="mailto:disan.seval-lic@policia.gov.co" TargetMode="External"/><Relationship Id="rId19" Type="http://schemas.openxmlformats.org/officeDocument/2006/relationships/hyperlink" Target="mailto:disan.seval-lic@policia.gov.co" TargetMode="External"/><Relationship Id="rId224" Type="http://schemas.openxmlformats.org/officeDocument/2006/relationships/hyperlink" Target="mailto:disan.seval-lic@policia.gov.co" TargetMode="External"/><Relationship Id="rId245" Type="http://schemas.openxmlformats.org/officeDocument/2006/relationships/hyperlink" Target="mailto:disan.seval-lic@policia.gov.co" TargetMode="External"/><Relationship Id="rId266" Type="http://schemas.openxmlformats.org/officeDocument/2006/relationships/hyperlink" Target="mailto:disan.seval-lic@policia.gov.co" TargetMode="External"/><Relationship Id="rId287" Type="http://schemas.openxmlformats.org/officeDocument/2006/relationships/hyperlink" Target="mailto:gustavo.narvaez1233@correo.policia.gov.co" TargetMode="External"/><Relationship Id="rId30" Type="http://schemas.openxmlformats.org/officeDocument/2006/relationships/hyperlink" Target="mailto:jose.macias@correo.policia.gov.co" TargetMode="External"/><Relationship Id="rId105" Type="http://schemas.openxmlformats.org/officeDocument/2006/relationships/hyperlink" Target="mailto:jose.macias@correo.policia.gov.co" TargetMode="External"/><Relationship Id="rId126" Type="http://schemas.openxmlformats.org/officeDocument/2006/relationships/hyperlink" Target="mailto:jose.macias@correo.policia.gov.co" TargetMode="External"/><Relationship Id="rId147" Type="http://schemas.openxmlformats.org/officeDocument/2006/relationships/hyperlink" Target="mailto:disan.seval-lic@policia.gov.co" TargetMode="External"/><Relationship Id="rId168" Type="http://schemas.openxmlformats.org/officeDocument/2006/relationships/hyperlink" Target="mailto:disan.seval-lic@policia.gov.co" TargetMode="External"/><Relationship Id="rId312" Type="http://schemas.openxmlformats.org/officeDocument/2006/relationships/hyperlink" Target="mailto:dora.riscanevo@correo.policia.gov.co" TargetMode="External"/><Relationship Id="rId333" Type="http://schemas.openxmlformats.org/officeDocument/2006/relationships/hyperlink" Target="mailto:disan.seval-lic@policia.gov.co" TargetMode="External"/><Relationship Id="rId354" Type="http://schemas.openxmlformats.org/officeDocument/2006/relationships/hyperlink" Target="mailto:dora.riscanevo@correo.policia.gov.co" TargetMode="External"/><Relationship Id="rId51" Type="http://schemas.openxmlformats.org/officeDocument/2006/relationships/hyperlink" Target="mailto:jose.macias@correo.policia.gov.co" TargetMode="External"/><Relationship Id="rId72" Type="http://schemas.openxmlformats.org/officeDocument/2006/relationships/hyperlink" Target="mailto:jose.macias@correo.policia.gov.co" TargetMode="External"/><Relationship Id="rId93" Type="http://schemas.openxmlformats.org/officeDocument/2006/relationships/hyperlink" Target="mailto:jose.macias@correo.policia.gov.co" TargetMode="External"/><Relationship Id="rId189" Type="http://schemas.openxmlformats.org/officeDocument/2006/relationships/hyperlink" Target="mailto:disan.seval-lic@policia.gov.co" TargetMode="External"/><Relationship Id="rId3" Type="http://schemas.openxmlformats.org/officeDocument/2006/relationships/hyperlink" Target="mailto:jose.macias@correo.policia.gov.co" TargetMode="External"/><Relationship Id="rId214" Type="http://schemas.openxmlformats.org/officeDocument/2006/relationships/hyperlink" Target="mailto:disan.seval-lic@policia.gov.co" TargetMode="External"/><Relationship Id="rId235" Type="http://schemas.openxmlformats.org/officeDocument/2006/relationships/hyperlink" Target="mailto:disan.seval-lic@policia.gov.co" TargetMode="External"/><Relationship Id="rId256" Type="http://schemas.openxmlformats.org/officeDocument/2006/relationships/hyperlink" Target="mailto:disan.seval-lic@policia.gov.co" TargetMode="External"/><Relationship Id="rId277" Type="http://schemas.openxmlformats.org/officeDocument/2006/relationships/hyperlink" Target="mailto:jose.macias@correo.policia.gov.co" TargetMode="External"/><Relationship Id="rId298" Type="http://schemas.openxmlformats.org/officeDocument/2006/relationships/hyperlink" Target="mailto:disan.seval-lic@policia.gov.co" TargetMode="External"/><Relationship Id="rId116" Type="http://schemas.openxmlformats.org/officeDocument/2006/relationships/hyperlink" Target="mailto:jose.macias@correo.policia.gov.co" TargetMode="External"/><Relationship Id="rId137" Type="http://schemas.openxmlformats.org/officeDocument/2006/relationships/hyperlink" Target="mailto:jose.macias@correo.policia.gov.co" TargetMode="External"/><Relationship Id="rId158" Type="http://schemas.openxmlformats.org/officeDocument/2006/relationships/hyperlink" Target="mailto:disan.seval-lic@policia.gov.co" TargetMode="External"/><Relationship Id="rId302" Type="http://schemas.openxmlformats.org/officeDocument/2006/relationships/hyperlink" Target="mailto:disan.seval-lic@policia.gov.co" TargetMode="External"/><Relationship Id="rId323" Type="http://schemas.openxmlformats.org/officeDocument/2006/relationships/hyperlink" Target="mailto:disan.seval-lic@policia.gov.co" TargetMode="External"/><Relationship Id="rId344" Type="http://schemas.openxmlformats.org/officeDocument/2006/relationships/hyperlink" Target="mailto:dora.riscanevo@correo.policia.gov.co" TargetMode="External"/><Relationship Id="rId20" Type="http://schemas.openxmlformats.org/officeDocument/2006/relationships/hyperlink" Target="mailto:disan.seval-lic@policia.gov.co" TargetMode="External"/><Relationship Id="rId41" Type="http://schemas.openxmlformats.org/officeDocument/2006/relationships/hyperlink" Target="mailto:jose.macias@correo.policia.gov.co" TargetMode="External"/><Relationship Id="rId62" Type="http://schemas.openxmlformats.org/officeDocument/2006/relationships/hyperlink" Target="mailto:jose.macias@correo.policia.gov.co" TargetMode="External"/><Relationship Id="rId83" Type="http://schemas.openxmlformats.org/officeDocument/2006/relationships/hyperlink" Target="mailto:jose.macias@correo.policia.gov.co" TargetMode="External"/><Relationship Id="rId179" Type="http://schemas.openxmlformats.org/officeDocument/2006/relationships/hyperlink" Target="mailto:disan.seval-lic@policia.gov.co" TargetMode="External"/><Relationship Id="rId365" Type="http://schemas.openxmlformats.org/officeDocument/2006/relationships/hyperlink" Target="mailto:dora.riscanevo@correo.policia.gov.co" TargetMode="External"/><Relationship Id="rId190" Type="http://schemas.openxmlformats.org/officeDocument/2006/relationships/hyperlink" Target="mailto:disan.seval-lic@policia.gov.co" TargetMode="External"/><Relationship Id="rId204" Type="http://schemas.openxmlformats.org/officeDocument/2006/relationships/hyperlink" Target="mailto:disan.seval-lic@policia.gov.co" TargetMode="External"/><Relationship Id="rId225" Type="http://schemas.openxmlformats.org/officeDocument/2006/relationships/hyperlink" Target="mailto:disan.seval-lic@policia.gov.co" TargetMode="External"/><Relationship Id="rId246" Type="http://schemas.openxmlformats.org/officeDocument/2006/relationships/hyperlink" Target="mailto:disan.seval-lic@policia.gov.co" TargetMode="External"/><Relationship Id="rId267" Type="http://schemas.openxmlformats.org/officeDocument/2006/relationships/hyperlink" Target="mailto:disan.seval-lic@policia.gov.co" TargetMode="External"/><Relationship Id="rId288" Type="http://schemas.openxmlformats.org/officeDocument/2006/relationships/hyperlink" Target="mailto:gustavo.narvaez1233@correo.policia.gov.co" TargetMode="External"/><Relationship Id="rId106" Type="http://schemas.openxmlformats.org/officeDocument/2006/relationships/hyperlink" Target="mailto:jose.macias@correo.policia.gov.co" TargetMode="External"/><Relationship Id="rId127" Type="http://schemas.openxmlformats.org/officeDocument/2006/relationships/hyperlink" Target="mailto:jose.macias@correo.policia.gov.co" TargetMode="External"/><Relationship Id="rId313" Type="http://schemas.openxmlformats.org/officeDocument/2006/relationships/hyperlink" Target="mailto:disan.seval-lic@policia.gov.co"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hyperlink" Target="mailto:rocio.cubillos@correo.policia.gov.co"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C224"/>
  <sheetViews>
    <sheetView showGridLines="0" tabSelected="1" topLeftCell="AP211" zoomScale="80" zoomScaleNormal="80" workbookViewId="0">
      <selection activeCell="G41" sqref="G41"/>
    </sheetView>
  </sheetViews>
  <sheetFormatPr baseColWidth="10" defaultColWidth="25" defaultRowHeight="14.25"/>
  <cols>
    <col min="1" max="1" width="8.42578125" style="50" bestFit="1" customWidth="1"/>
    <col min="2" max="2" width="15.85546875" style="50" bestFit="1" customWidth="1"/>
    <col min="3" max="3" width="21.42578125" style="50" bestFit="1" customWidth="1"/>
    <col min="4" max="4" width="17.28515625" style="50" bestFit="1" customWidth="1"/>
    <col min="5" max="5" width="30.85546875" style="50" bestFit="1" customWidth="1"/>
    <col min="6" max="6" width="14.42578125" style="50" bestFit="1" customWidth="1"/>
    <col min="7" max="7" width="29" style="50" bestFit="1" customWidth="1"/>
    <col min="8" max="8" width="16.42578125" style="50" bestFit="1" customWidth="1"/>
    <col min="9" max="9" width="31" style="50" bestFit="1" customWidth="1"/>
    <col min="10" max="10" width="31.28515625" style="50" bestFit="1" customWidth="1"/>
    <col min="11" max="11" width="33.42578125" style="50" bestFit="1" customWidth="1"/>
    <col min="12" max="12" width="12.7109375" style="50" bestFit="1" customWidth="1"/>
    <col min="13" max="13" width="38.5703125" style="50" customWidth="1"/>
    <col min="14" max="14" width="25.140625" style="50" bestFit="1" customWidth="1"/>
    <col min="15" max="15" width="9" style="78" bestFit="1" customWidth="1"/>
    <col min="16" max="16" width="21" style="78" customWidth="1"/>
    <col min="17" max="17" width="23.5703125" style="78" customWidth="1"/>
    <col min="18" max="18" width="23.42578125" style="78" customWidth="1"/>
    <col min="19" max="19" width="13.28515625" style="78" bestFit="1" customWidth="1"/>
    <col min="20" max="20" width="22.28515625" style="78" customWidth="1"/>
    <col min="21" max="21" width="24.42578125" style="50" customWidth="1"/>
    <col min="22" max="22" width="16.140625" style="77" customWidth="1"/>
    <col min="23" max="23" width="14.85546875" style="77" customWidth="1"/>
    <col min="24" max="24" width="25" style="78"/>
    <col min="25" max="26" width="17.140625" style="50" customWidth="1"/>
    <col min="27" max="27" width="17" style="50" customWidth="1"/>
    <col min="28" max="28" width="13" style="50" customWidth="1"/>
    <col min="29" max="29" width="17.42578125" style="93" customWidth="1"/>
    <col min="30" max="30" width="15.5703125" style="93" customWidth="1"/>
    <col min="31" max="31" width="16.5703125" style="93" customWidth="1"/>
    <col min="32" max="32" width="15.85546875" style="50" customWidth="1"/>
    <col min="33" max="33" width="10.85546875" style="78" customWidth="1"/>
    <col min="34" max="34" width="25" style="78"/>
    <col min="35" max="35" width="16.140625" style="50" customWidth="1"/>
    <col min="36" max="36" width="25.140625" style="78" bestFit="1" customWidth="1"/>
    <col min="37" max="37" width="21.5703125" style="50" bestFit="1" customWidth="1"/>
    <col min="38" max="38" width="40.28515625" style="50" customWidth="1"/>
    <col min="39" max="39" width="17.42578125" style="50" bestFit="1" customWidth="1"/>
    <col min="40" max="40" width="23.42578125" style="50" customWidth="1"/>
    <col min="41" max="41" width="17.7109375" style="50" customWidth="1"/>
    <col min="42" max="42" width="31.28515625" style="50" bestFit="1" customWidth="1"/>
    <col min="43" max="43" width="22.7109375" style="50" customWidth="1"/>
    <col min="44" max="44" width="20.42578125" style="50" customWidth="1"/>
    <col min="45" max="45" width="22.42578125" style="78" customWidth="1"/>
    <col min="46" max="46" width="22.85546875" style="78" customWidth="1"/>
    <col min="47" max="47" width="0" style="78" hidden="1" customWidth="1"/>
    <col min="48" max="48" width="15.5703125" style="78" customWidth="1"/>
    <col min="49" max="49" width="14.5703125" style="78" customWidth="1"/>
    <col min="50" max="50" width="14.28515625" style="78" customWidth="1"/>
    <col min="51" max="51" width="23" style="78" customWidth="1"/>
    <col min="52" max="52" width="21" style="78" customWidth="1"/>
    <col min="53" max="53" width="18.28515625" style="50" customWidth="1"/>
    <col min="54" max="16384" width="25" style="50"/>
  </cols>
  <sheetData>
    <row r="1" spans="1:55" ht="120">
      <c r="A1" s="40" t="s">
        <v>147</v>
      </c>
      <c r="B1" s="40" t="s">
        <v>0</v>
      </c>
      <c r="C1" s="40" t="s">
        <v>257</v>
      </c>
      <c r="D1" s="40" t="s">
        <v>172</v>
      </c>
      <c r="E1" s="40" t="s">
        <v>171</v>
      </c>
      <c r="F1" s="40" t="s">
        <v>108</v>
      </c>
      <c r="G1" s="40" t="s">
        <v>244</v>
      </c>
      <c r="H1" s="40" t="s">
        <v>110</v>
      </c>
      <c r="I1" s="40" t="s">
        <v>258</v>
      </c>
      <c r="J1" s="40" t="s">
        <v>374</v>
      </c>
      <c r="K1" s="40" t="s">
        <v>1</v>
      </c>
      <c r="L1" s="40" t="s">
        <v>146</v>
      </c>
      <c r="M1" s="40" t="s">
        <v>382</v>
      </c>
      <c r="N1" s="40" t="s">
        <v>145</v>
      </c>
      <c r="O1" s="58" t="s">
        <v>144</v>
      </c>
      <c r="P1" s="58" t="s">
        <v>143</v>
      </c>
      <c r="Q1" s="58" t="s">
        <v>252</v>
      </c>
      <c r="R1" s="58" t="s">
        <v>142</v>
      </c>
      <c r="S1" s="58" t="s">
        <v>141</v>
      </c>
      <c r="T1" s="58" t="s">
        <v>140</v>
      </c>
      <c r="U1" s="40" t="s">
        <v>139</v>
      </c>
      <c r="V1" s="58" t="s">
        <v>376</v>
      </c>
      <c r="W1" s="58" t="s">
        <v>377</v>
      </c>
      <c r="X1" s="58" t="s">
        <v>137</v>
      </c>
      <c r="Y1" s="40" t="s">
        <v>136</v>
      </c>
      <c r="Z1" s="40" t="s">
        <v>135</v>
      </c>
      <c r="AA1" s="40" t="s">
        <v>134</v>
      </c>
      <c r="AB1" s="40" t="s">
        <v>379</v>
      </c>
      <c r="AC1" s="59" t="s">
        <v>380</v>
      </c>
      <c r="AD1" s="59" t="s">
        <v>381</v>
      </c>
      <c r="AE1" s="59" t="s">
        <v>133</v>
      </c>
      <c r="AF1" s="40" t="s">
        <v>132</v>
      </c>
      <c r="AG1" s="58" t="s">
        <v>131</v>
      </c>
      <c r="AH1" s="58" t="s">
        <v>259</v>
      </c>
      <c r="AI1" s="60" t="s">
        <v>130</v>
      </c>
      <c r="AJ1" s="42" t="s">
        <v>260</v>
      </c>
      <c r="AK1" s="42" t="s">
        <v>261</v>
      </c>
      <c r="AL1" s="58" t="s">
        <v>375</v>
      </c>
      <c r="AM1" s="58" t="s">
        <v>108</v>
      </c>
      <c r="AN1" s="58" t="s">
        <v>197</v>
      </c>
      <c r="AO1" s="58" t="s">
        <v>262</v>
      </c>
      <c r="AP1" s="58" t="s">
        <v>198</v>
      </c>
      <c r="AQ1" s="58" t="s">
        <v>383</v>
      </c>
      <c r="AR1" s="58" t="s">
        <v>384</v>
      </c>
      <c r="AS1" s="58" t="s">
        <v>113</v>
      </c>
      <c r="AT1" s="58" t="s">
        <v>275</v>
      </c>
      <c r="AU1" s="58" t="s">
        <v>276</v>
      </c>
      <c r="AV1" s="58" t="s">
        <v>1133</v>
      </c>
      <c r="AW1" s="58" t="s">
        <v>1134</v>
      </c>
      <c r="AX1" s="58" t="s">
        <v>199</v>
      </c>
      <c r="AY1" s="58" t="s">
        <v>200</v>
      </c>
      <c r="AZ1" s="58" t="s">
        <v>201</v>
      </c>
      <c r="BA1" s="40" t="s">
        <v>138</v>
      </c>
    </row>
    <row r="2" spans="1:55" ht="42.75">
      <c r="A2" s="61">
        <v>1</v>
      </c>
      <c r="B2" s="62" t="s">
        <v>310</v>
      </c>
      <c r="C2" s="61">
        <f>IFERROR(VLOOKUP(B2,UNIDADES!$A:$F,2,FALSE)," ")</f>
        <v>66</v>
      </c>
      <c r="D2" s="61" t="str">
        <f>IFERROR(VLOOKUP(B2,[2]UNIDADES!$A:$F,4,FALSE)," ")</f>
        <v>REGIÓN 4</v>
      </c>
      <c r="E2" s="61" t="str">
        <f>IFERROR(VLOOKUP(B2,[2]UNIDADES!$A:$F,5,FALSE)," ")</f>
        <v>SECCIONAL SANIDAD VALLE DEL CAUCA</v>
      </c>
      <c r="F2" s="61" t="str">
        <f>IFERROR(VLOOKUP(B2,[2]UNIDADES!$A:$F,6,FALSE)," ")</f>
        <v>805022186-6</v>
      </c>
      <c r="G2" s="41" t="s">
        <v>1516</v>
      </c>
      <c r="H2" s="41">
        <v>3505595253</v>
      </c>
      <c r="I2" s="63" t="s">
        <v>387</v>
      </c>
      <c r="J2" s="63" t="s">
        <v>388</v>
      </c>
      <c r="K2" s="51" t="s">
        <v>389</v>
      </c>
      <c r="L2" s="41" t="s">
        <v>389</v>
      </c>
      <c r="M2" s="51" t="s">
        <v>406</v>
      </c>
      <c r="N2" s="70"/>
      <c r="O2" s="70"/>
      <c r="P2" s="70">
        <v>11510000000</v>
      </c>
      <c r="Q2" s="72">
        <f t="shared" ref="Q2:Q14" si="0">+O2+P2</f>
        <v>11510000000</v>
      </c>
      <c r="R2" s="72">
        <f>+N2+Q2</f>
        <v>11510000000</v>
      </c>
      <c r="S2" s="70"/>
      <c r="T2" s="72">
        <f t="shared" ref="T2:T14" si="1">+R2+S2</f>
        <v>11510000000</v>
      </c>
      <c r="U2" s="41"/>
      <c r="V2" s="47">
        <v>42302.701967592599</v>
      </c>
      <c r="W2" s="47">
        <v>42322.701967592599</v>
      </c>
      <c r="X2" s="70">
        <v>11510000000</v>
      </c>
      <c r="Y2" s="41" t="s">
        <v>253</v>
      </c>
      <c r="Z2" s="62" t="s">
        <v>161</v>
      </c>
      <c r="AA2" s="41" t="s">
        <v>501</v>
      </c>
      <c r="AB2" s="41" t="s">
        <v>502</v>
      </c>
      <c r="AC2" s="48">
        <v>42302.701967592599</v>
      </c>
      <c r="AD2" s="48">
        <v>42322.701967592599</v>
      </c>
      <c r="AE2" s="48">
        <v>42337.701967592599</v>
      </c>
      <c r="AF2" s="41" t="s">
        <v>503</v>
      </c>
      <c r="AG2" s="64" t="str">
        <f t="shared" ref="AG2:AG33" si="2">IFERROR(IF(AK2&lt;=AE2,"CUMPLIO","NO CUMPLIO")," ")</f>
        <v>CUMPLIO</v>
      </c>
      <c r="AH2" s="79">
        <f t="shared" ref="AH2:AH33" si="3">+X2-AS2</f>
        <v>1000000000</v>
      </c>
      <c r="AI2" s="41" t="s">
        <v>610</v>
      </c>
      <c r="AJ2" s="51" t="s">
        <v>699</v>
      </c>
      <c r="AK2" s="43">
        <v>42332.701967592599</v>
      </c>
      <c r="AL2" s="51" t="s">
        <v>406</v>
      </c>
      <c r="AM2" s="41" t="s">
        <v>791</v>
      </c>
      <c r="AN2" s="41" t="s">
        <v>792</v>
      </c>
      <c r="AO2" s="41"/>
      <c r="AP2" s="41" t="s">
        <v>793</v>
      </c>
      <c r="AQ2" s="80">
        <v>10510000000</v>
      </c>
      <c r="AR2" s="41"/>
      <c r="AS2" s="72">
        <f>+AQ2+AR2</f>
        <v>10510000000</v>
      </c>
      <c r="AT2" s="70">
        <v>10510000000</v>
      </c>
      <c r="AU2" s="70"/>
      <c r="AV2" s="45">
        <v>42340</v>
      </c>
      <c r="AW2" s="45">
        <v>43465</v>
      </c>
      <c r="AX2" s="62" t="s">
        <v>253</v>
      </c>
      <c r="AY2" s="70">
        <v>10490674709</v>
      </c>
      <c r="AZ2" s="81">
        <f>+AS2-AY2</f>
        <v>19325291</v>
      </c>
      <c r="BA2" s="62" t="s">
        <v>177</v>
      </c>
      <c r="BB2" s="100"/>
      <c r="BC2" s="100"/>
    </row>
    <row r="3" spans="1:55" ht="42.75">
      <c r="A3" s="61">
        <f>A2+1</f>
        <v>2</v>
      </c>
      <c r="B3" s="62" t="s">
        <v>310</v>
      </c>
      <c r="C3" s="61">
        <f>IFERROR(VLOOKUP(B3,UNIDADES!$A:$F,2,FALSE)," ")</f>
        <v>66</v>
      </c>
      <c r="D3" s="61" t="str">
        <f>IFERROR(VLOOKUP(B3,[2]UNIDADES!$A:$F,4,FALSE)," ")</f>
        <v>REGIÓN 4</v>
      </c>
      <c r="E3" s="61" t="str">
        <f>IFERROR(VLOOKUP(B3,[2]UNIDADES!$A:$F,5,FALSE)," ")</f>
        <v>SECCIONAL SANIDAD VALLE DEL CAUCA</v>
      </c>
      <c r="F3" s="61" t="str">
        <f>IFERROR(VLOOKUP(B3,[2]UNIDADES!$A:$F,6,FALSE)," ")</f>
        <v>805022186-6</v>
      </c>
      <c r="G3" s="117" t="s">
        <v>1516</v>
      </c>
      <c r="H3" s="41">
        <v>3505595254</v>
      </c>
      <c r="I3" s="63" t="s">
        <v>387</v>
      </c>
      <c r="J3" s="63" t="s">
        <v>388</v>
      </c>
      <c r="K3" s="51" t="s">
        <v>390</v>
      </c>
      <c r="L3" s="41" t="s">
        <v>391</v>
      </c>
      <c r="M3" s="51" t="s">
        <v>407</v>
      </c>
      <c r="N3" s="70"/>
      <c r="O3" s="70"/>
      <c r="P3" s="70">
        <v>5900000000</v>
      </c>
      <c r="Q3" s="72">
        <f t="shared" si="0"/>
        <v>5900000000</v>
      </c>
      <c r="R3" s="72">
        <f t="shared" ref="R3:R14" si="4">+N3+Q3</f>
        <v>5900000000</v>
      </c>
      <c r="S3" s="70"/>
      <c r="T3" s="72">
        <f t="shared" si="1"/>
        <v>5900000000</v>
      </c>
      <c r="U3" s="41"/>
      <c r="V3" s="47">
        <v>42261.361377314803</v>
      </c>
      <c r="W3" s="47">
        <v>42281.361377314803</v>
      </c>
      <c r="X3" s="70">
        <v>5900000000</v>
      </c>
      <c r="Y3" s="41" t="s">
        <v>253</v>
      </c>
      <c r="Z3" s="62" t="s">
        <v>161</v>
      </c>
      <c r="AA3" s="41" t="s">
        <v>504</v>
      </c>
      <c r="AB3" s="41" t="s">
        <v>505</v>
      </c>
      <c r="AC3" s="48">
        <v>42261.361377314803</v>
      </c>
      <c r="AD3" s="48">
        <v>42281.361377314803</v>
      </c>
      <c r="AE3" s="48">
        <v>42296.361377314803</v>
      </c>
      <c r="AF3" s="41" t="s">
        <v>502</v>
      </c>
      <c r="AG3" s="64" t="str">
        <f t="shared" si="2"/>
        <v>CUMPLIO</v>
      </c>
      <c r="AH3" s="79">
        <f t="shared" si="3"/>
        <v>0</v>
      </c>
      <c r="AI3" s="41" t="s">
        <v>611</v>
      </c>
      <c r="AJ3" s="51" t="s">
        <v>700</v>
      </c>
      <c r="AK3" s="43">
        <v>42291.361377314803</v>
      </c>
      <c r="AL3" s="51" t="s">
        <v>407</v>
      </c>
      <c r="AM3" s="41" t="s">
        <v>794</v>
      </c>
      <c r="AN3" s="41" t="s">
        <v>795</v>
      </c>
      <c r="AO3" s="41"/>
      <c r="AP3" s="41" t="s">
        <v>796</v>
      </c>
      <c r="AQ3" s="80">
        <v>5900000000</v>
      </c>
      <c r="AR3" s="41"/>
      <c r="AS3" s="72">
        <f t="shared" ref="AS3:AS66" si="5">+AQ3+AR3</f>
        <v>5900000000</v>
      </c>
      <c r="AT3" s="70">
        <v>5900000000</v>
      </c>
      <c r="AU3" s="70"/>
      <c r="AV3" s="45">
        <v>42296</v>
      </c>
      <c r="AW3" s="45">
        <v>43452</v>
      </c>
      <c r="AX3" s="62" t="s">
        <v>253</v>
      </c>
      <c r="AY3" s="70">
        <v>5900000000</v>
      </c>
      <c r="AZ3" s="81">
        <f t="shared" ref="AZ3:AZ66" si="6">+AS3-AY3</f>
        <v>0</v>
      </c>
      <c r="BA3" s="62" t="s">
        <v>177</v>
      </c>
      <c r="BB3" s="100"/>
      <c r="BC3" s="100"/>
    </row>
    <row r="4" spans="1:55" ht="99.75">
      <c r="A4" s="61">
        <f t="shared" ref="A4:A67" si="7">A3+1</f>
        <v>3</v>
      </c>
      <c r="B4" s="62" t="s">
        <v>310</v>
      </c>
      <c r="C4" s="61">
        <f>IFERROR(VLOOKUP(B4,UNIDADES!$A:$F,2,FALSE)," ")</f>
        <v>66</v>
      </c>
      <c r="D4" s="61" t="str">
        <f>IFERROR(VLOOKUP(B4,[2]UNIDADES!$A:$F,4,FALSE)," ")</f>
        <v>REGIÓN 4</v>
      </c>
      <c r="E4" s="61" t="str">
        <f>IFERROR(VLOOKUP(B4,[2]UNIDADES!$A:$F,5,FALSE)," ")</f>
        <v>SECCIONAL SANIDAD VALLE DEL CAUCA</v>
      </c>
      <c r="F4" s="61" t="str">
        <f>IFERROR(VLOOKUP(B4,[2]UNIDADES!$A:$F,6,FALSE)," ")</f>
        <v>805022186-6</v>
      </c>
      <c r="G4" s="117" t="s">
        <v>1516</v>
      </c>
      <c r="H4" s="41">
        <v>3505595255</v>
      </c>
      <c r="I4" s="63" t="s">
        <v>387</v>
      </c>
      <c r="J4" s="63" t="s">
        <v>388</v>
      </c>
      <c r="K4" s="53" t="s">
        <v>1158</v>
      </c>
      <c r="L4" s="41" t="s">
        <v>391</v>
      </c>
      <c r="M4" s="52" t="s">
        <v>408</v>
      </c>
      <c r="N4" s="70"/>
      <c r="O4" s="70"/>
      <c r="P4" s="70">
        <v>51000000</v>
      </c>
      <c r="Q4" s="72">
        <f t="shared" si="0"/>
        <v>51000000</v>
      </c>
      <c r="R4" s="72">
        <f t="shared" si="4"/>
        <v>51000000</v>
      </c>
      <c r="S4" s="70"/>
      <c r="T4" s="72">
        <f t="shared" si="1"/>
        <v>51000000</v>
      </c>
      <c r="U4" s="41"/>
      <c r="V4" s="47">
        <v>42494</v>
      </c>
      <c r="W4" s="47">
        <v>42514</v>
      </c>
      <c r="X4" s="70">
        <v>51000000</v>
      </c>
      <c r="Y4" s="41" t="s">
        <v>253</v>
      </c>
      <c r="Z4" s="62" t="s">
        <v>162</v>
      </c>
      <c r="AA4" s="41" t="s">
        <v>506</v>
      </c>
      <c r="AB4" s="41" t="s">
        <v>507</v>
      </c>
      <c r="AC4" s="48">
        <v>42494</v>
      </c>
      <c r="AD4" s="48">
        <v>42514</v>
      </c>
      <c r="AE4" s="48">
        <v>42529</v>
      </c>
      <c r="AF4" s="41" t="s">
        <v>508</v>
      </c>
      <c r="AG4" s="64" t="str">
        <f t="shared" si="2"/>
        <v>CUMPLIO</v>
      </c>
      <c r="AH4" s="79">
        <f t="shared" si="3"/>
        <v>0</v>
      </c>
      <c r="AI4" s="41" t="s">
        <v>612</v>
      </c>
      <c r="AJ4" s="52" t="s">
        <v>701</v>
      </c>
      <c r="AK4" s="43">
        <v>42524</v>
      </c>
      <c r="AL4" s="51" t="s">
        <v>408</v>
      </c>
      <c r="AM4" s="41" t="s">
        <v>797</v>
      </c>
      <c r="AN4" s="41" t="s">
        <v>798</v>
      </c>
      <c r="AO4" s="41"/>
      <c r="AP4" s="41" t="s">
        <v>799</v>
      </c>
      <c r="AQ4" s="80">
        <v>51000000</v>
      </c>
      <c r="AR4" s="41"/>
      <c r="AS4" s="72">
        <f t="shared" si="5"/>
        <v>51000000</v>
      </c>
      <c r="AT4" s="70">
        <v>51000000</v>
      </c>
      <c r="AU4" s="70"/>
      <c r="AV4" s="45">
        <v>42524</v>
      </c>
      <c r="AW4" s="45">
        <v>43465</v>
      </c>
      <c r="AX4" s="62" t="s">
        <v>253</v>
      </c>
      <c r="AY4" s="70">
        <v>50996180</v>
      </c>
      <c r="AZ4" s="81">
        <f t="shared" si="6"/>
        <v>3820</v>
      </c>
      <c r="BA4" s="62" t="s">
        <v>177</v>
      </c>
      <c r="BB4" s="100"/>
      <c r="BC4" s="100"/>
    </row>
    <row r="5" spans="1:55" ht="99.75">
      <c r="A5" s="61">
        <f t="shared" si="7"/>
        <v>4</v>
      </c>
      <c r="B5" s="62" t="s">
        <v>310</v>
      </c>
      <c r="C5" s="61">
        <f>IFERROR(VLOOKUP(B5,UNIDADES!$A:$F,2,FALSE)," ")</f>
        <v>66</v>
      </c>
      <c r="D5" s="61" t="str">
        <f>IFERROR(VLOOKUP(B5,[2]UNIDADES!$A:$F,4,FALSE)," ")</f>
        <v>REGIÓN 4</v>
      </c>
      <c r="E5" s="61" t="str">
        <f>IFERROR(VLOOKUP(B5,[2]UNIDADES!$A:$F,5,FALSE)," ")</f>
        <v>SECCIONAL SANIDAD VALLE DEL CAUCA</v>
      </c>
      <c r="F5" s="61" t="str">
        <f>IFERROR(VLOOKUP(B5,[2]UNIDADES!$A:$F,6,FALSE)," ")</f>
        <v>805022186-6</v>
      </c>
      <c r="G5" s="117" t="s">
        <v>1516</v>
      </c>
      <c r="H5" s="41">
        <v>3505595256</v>
      </c>
      <c r="I5" s="63" t="s">
        <v>387</v>
      </c>
      <c r="J5" s="63" t="s">
        <v>388</v>
      </c>
      <c r="K5" s="53" t="s">
        <v>1163</v>
      </c>
      <c r="L5" s="41" t="s">
        <v>391</v>
      </c>
      <c r="M5" s="53" t="s">
        <v>409</v>
      </c>
      <c r="N5" s="70"/>
      <c r="O5" s="70"/>
      <c r="P5" s="70">
        <v>75200000</v>
      </c>
      <c r="Q5" s="72">
        <f t="shared" si="0"/>
        <v>75200000</v>
      </c>
      <c r="R5" s="72">
        <f t="shared" si="4"/>
        <v>75200000</v>
      </c>
      <c r="S5" s="70"/>
      <c r="T5" s="72">
        <f t="shared" si="1"/>
        <v>75200000</v>
      </c>
      <c r="U5" s="41"/>
      <c r="V5" s="47">
        <v>42500</v>
      </c>
      <c r="W5" s="47">
        <v>42520</v>
      </c>
      <c r="X5" s="70">
        <v>75200000</v>
      </c>
      <c r="Y5" s="41" t="s">
        <v>253</v>
      </c>
      <c r="Z5" s="62" t="s">
        <v>272</v>
      </c>
      <c r="AA5" s="41" t="s">
        <v>509</v>
      </c>
      <c r="AB5" s="41" t="s">
        <v>507</v>
      </c>
      <c r="AC5" s="48">
        <v>42500</v>
      </c>
      <c r="AD5" s="48">
        <v>42520</v>
      </c>
      <c r="AE5" s="48">
        <v>42535</v>
      </c>
      <c r="AF5" s="41" t="s">
        <v>508</v>
      </c>
      <c r="AG5" s="64" t="str">
        <f t="shared" si="2"/>
        <v>CUMPLIO</v>
      </c>
      <c r="AH5" s="79">
        <f t="shared" si="3"/>
        <v>0</v>
      </c>
      <c r="AI5" s="41" t="s">
        <v>613</v>
      </c>
      <c r="AJ5" s="52" t="s">
        <v>702</v>
      </c>
      <c r="AK5" s="43">
        <v>42530</v>
      </c>
      <c r="AL5" s="51" t="s">
        <v>409</v>
      </c>
      <c r="AM5" s="41" t="s">
        <v>800</v>
      </c>
      <c r="AN5" s="41" t="s">
        <v>801</v>
      </c>
      <c r="AO5" s="41"/>
      <c r="AP5" s="41" t="s">
        <v>802</v>
      </c>
      <c r="AQ5" s="80">
        <v>75200000</v>
      </c>
      <c r="AR5" s="41"/>
      <c r="AS5" s="72">
        <f t="shared" si="5"/>
        <v>75200000</v>
      </c>
      <c r="AT5" s="70">
        <v>75200000</v>
      </c>
      <c r="AU5" s="70"/>
      <c r="AV5" s="45">
        <v>42530</v>
      </c>
      <c r="AW5" s="45">
        <v>43406</v>
      </c>
      <c r="AX5" s="62" t="s">
        <v>253</v>
      </c>
      <c r="AY5" s="70">
        <v>75197371</v>
      </c>
      <c r="AZ5" s="81">
        <f t="shared" si="6"/>
        <v>2629</v>
      </c>
      <c r="BA5" s="62" t="s">
        <v>178</v>
      </c>
      <c r="BB5" s="100"/>
      <c r="BC5" s="100"/>
    </row>
    <row r="6" spans="1:55" ht="42.75">
      <c r="A6" s="61">
        <f t="shared" si="7"/>
        <v>5</v>
      </c>
      <c r="B6" s="62" t="s">
        <v>310</v>
      </c>
      <c r="C6" s="61">
        <f>IFERROR(VLOOKUP(B6,UNIDADES!$A:$F,2,FALSE)," ")</f>
        <v>66</v>
      </c>
      <c r="D6" s="61" t="str">
        <f>IFERROR(VLOOKUP(B6,[2]UNIDADES!$A:$F,4,FALSE)," ")</f>
        <v>REGIÓN 4</v>
      </c>
      <c r="E6" s="61" t="str">
        <f>IFERROR(VLOOKUP(B6,[2]UNIDADES!$A:$F,5,FALSE)," ")</f>
        <v>SECCIONAL SANIDAD VALLE DEL CAUCA</v>
      </c>
      <c r="F6" s="61" t="str">
        <f>IFERROR(VLOOKUP(B6,[2]UNIDADES!$A:$F,6,FALSE)," ")</f>
        <v>805022186-6</v>
      </c>
      <c r="G6" s="117" t="s">
        <v>1516</v>
      </c>
      <c r="H6" s="41">
        <v>3505595257</v>
      </c>
      <c r="I6" s="63" t="s">
        <v>387</v>
      </c>
      <c r="J6" s="63" t="s">
        <v>388</v>
      </c>
      <c r="K6" s="167" t="s">
        <v>1161</v>
      </c>
      <c r="L6" s="136" t="s">
        <v>391</v>
      </c>
      <c r="M6" s="156" t="s">
        <v>410</v>
      </c>
      <c r="N6" s="70"/>
      <c r="O6" s="70"/>
      <c r="P6" s="70">
        <v>293500000</v>
      </c>
      <c r="Q6" s="72">
        <f t="shared" si="0"/>
        <v>293500000</v>
      </c>
      <c r="R6" s="72">
        <f>+N6+Q6</f>
        <v>293500000</v>
      </c>
      <c r="S6" s="70"/>
      <c r="T6" s="72">
        <f t="shared" si="1"/>
        <v>293500000</v>
      </c>
      <c r="U6" s="41"/>
      <c r="V6" s="47">
        <v>42652</v>
      </c>
      <c r="W6" s="47">
        <v>42672</v>
      </c>
      <c r="X6" s="70">
        <v>293500000</v>
      </c>
      <c r="Y6" s="41" t="s">
        <v>253</v>
      </c>
      <c r="Z6" s="62" t="s">
        <v>161</v>
      </c>
      <c r="AA6" s="41" t="s">
        <v>510</v>
      </c>
      <c r="AB6" s="41" t="s">
        <v>502</v>
      </c>
      <c r="AC6" s="48">
        <v>42652</v>
      </c>
      <c r="AD6" s="48">
        <v>42672</v>
      </c>
      <c r="AE6" s="48">
        <v>42687</v>
      </c>
      <c r="AF6" s="41" t="s">
        <v>503</v>
      </c>
      <c r="AG6" s="64" t="str">
        <f t="shared" si="2"/>
        <v>CUMPLIO</v>
      </c>
      <c r="AH6" s="79">
        <f t="shared" si="3"/>
        <v>0</v>
      </c>
      <c r="AI6" s="41" t="s">
        <v>614</v>
      </c>
      <c r="AJ6" s="167" t="s">
        <v>703</v>
      </c>
      <c r="AK6" s="43">
        <v>42682</v>
      </c>
      <c r="AL6" s="169" t="s">
        <v>410</v>
      </c>
      <c r="AM6" s="41" t="s">
        <v>803</v>
      </c>
      <c r="AN6" s="41" t="s">
        <v>804</v>
      </c>
      <c r="AO6" s="41"/>
      <c r="AP6" s="41" t="s">
        <v>805</v>
      </c>
      <c r="AQ6" s="70">
        <v>293500000</v>
      </c>
      <c r="AR6" s="41"/>
      <c r="AS6" s="72">
        <f t="shared" si="5"/>
        <v>293500000</v>
      </c>
      <c r="AT6" s="70">
        <v>293500000</v>
      </c>
      <c r="AU6" s="70"/>
      <c r="AV6" s="45">
        <v>42689</v>
      </c>
      <c r="AW6" s="45">
        <v>43220</v>
      </c>
      <c r="AX6" s="62" t="s">
        <v>253</v>
      </c>
      <c r="AY6" s="70">
        <v>292389586</v>
      </c>
      <c r="AZ6" s="81">
        <f>+AS6-AY6</f>
        <v>1110414</v>
      </c>
      <c r="BA6" s="62" t="s">
        <v>177</v>
      </c>
      <c r="BB6" s="100"/>
      <c r="BC6" s="100"/>
    </row>
    <row r="7" spans="1:55" ht="28.5">
      <c r="A7" s="61">
        <f t="shared" si="7"/>
        <v>6</v>
      </c>
      <c r="B7" s="62" t="s">
        <v>310</v>
      </c>
      <c r="C7" s="61">
        <f>IFERROR(VLOOKUP(B7,UNIDADES!$A:$F,2,FALSE)," ")</f>
        <v>66</v>
      </c>
      <c r="D7" s="61" t="str">
        <f>IFERROR(VLOOKUP(B7,[2]UNIDADES!$A:$F,4,FALSE)," ")</f>
        <v>REGIÓN 4</v>
      </c>
      <c r="E7" s="61" t="str">
        <f>IFERROR(VLOOKUP(B7,[2]UNIDADES!$A:$F,5,FALSE)," ")</f>
        <v>SECCIONAL SANIDAD VALLE DEL CAUCA</v>
      </c>
      <c r="F7" s="61" t="str">
        <f>IFERROR(VLOOKUP(B7,[2]UNIDADES!$A:$F,6,FALSE)," ")</f>
        <v>805022186-6</v>
      </c>
      <c r="G7" s="117" t="s">
        <v>1516</v>
      </c>
      <c r="H7" s="41">
        <v>3505595258</v>
      </c>
      <c r="I7" s="63" t="s">
        <v>387</v>
      </c>
      <c r="J7" s="63" t="s">
        <v>388</v>
      </c>
      <c r="K7" s="167"/>
      <c r="L7" s="137"/>
      <c r="M7" s="157"/>
      <c r="N7" s="70"/>
      <c r="O7" s="70"/>
      <c r="P7" s="70">
        <v>53000000</v>
      </c>
      <c r="Q7" s="72">
        <f t="shared" si="0"/>
        <v>53000000</v>
      </c>
      <c r="R7" s="72">
        <f t="shared" si="4"/>
        <v>53000000</v>
      </c>
      <c r="S7" s="70"/>
      <c r="T7" s="72">
        <f t="shared" si="1"/>
        <v>53000000</v>
      </c>
      <c r="U7" s="41"/>
      <c r="V7" s="47">
        <v>42592</v>
      </c>
      <c r="W7" s="47">
        <v>42612</v>
      </c>
      <c r="X7" s="70">
        <v>53000000</v>
      </c>
      <c r="Y7" s="41" t="s">
        <v>253</v>
      </c>
      <c r="Z7" s="62" t="s">
        <v>161</v>
      </c>
      <c r="AA7" s="41"/>
      <c r="AB7" s="41" t="s">
        <v>511</v>
      </c>
      <c r="AC7" s="48">
        <v>42592</v>
      </c>
      <c r="AD7" s="48">
        <v>42612</v>
      </c>
      <c r="AE7" s="48">
        <v>42627</v>
      </c>
      <c r="AF7" s="41" t="s">
        <v>505</v>
      </c>
      <c r="AG7" s="64" t="str">
        <f t="shared" si="2"/>
        <v>CUMPLIO</v>
      </c>
      <c r="AH7" s="79">
        <f t="shared" si="3"/>
        <v>0</v>
      </c>
      <c r="AI7" s="41" t="s">
        <v>615</v>
      </c>
      <c r="AJ7" s="167"/>
      <c r="AK7" s="43">
        <v>42622</v>
      </c>
      <c r="AL7" s="169"/>
      <c r="AM7" s="41" t="s">
        <v>806</v>
      </c>
      <c r="AN7" s="41" t="s">
        <v>807</v>
      </c>
      <c r="AO7" s="41"/>
      <c r="AP7" s="41" t="s">
        <v>808</v>
      </c>
      <c r="AQ7" s="80">
        <v>53000000</v>
      </c>
      <c r="AR7" s="41"/>
      <c r="AS7" s="72">
        <f t="shared" si="5"/>
        <v>53000000</v>
      </c>
      <c r="AT7" s="80">
        <v>53000000</v>
      </c>
      <c r="AU7" s="70"/>
      <c r="AV7" s="45">
        <v>42622</v>
      </c>
      <c r="AW7" s="45">
        <v>43281</v>
      </c>
      <c r="AX7" s="62" t="s">
        <v>253</v>
      </c>
      <c r="AY7" s="70">
        <v>56391533</v>
      </c>
      <c r="AZ7" s="81">
        <f t="shared" si="6"/>
        <v>-3391533</v>
      </c>
      <c r="BA7" s="62" t="s">
        <v>177</v>
      </c>
      <c r="BB7" s="100"/>
      <c r="BC7" s="100"/>
    </row>
    <row r="8" spans="1:55" ht="114">
      <c r="A8" s="61">
        <f t="shared" si="7"/>
        <v>7</v>
      </c>
      <c r="B8" s="62" t="s">
        <v>310</v>
      </c>
      <c r="C8" s="61">
        <f>IFERROR(VLOOKUP(B8,UNIDADES!$A:$F,2,FALSE)," ")</f>
        <v>66</v>
      </c>
      <c r="D8" s="61" t="str">
        <f>IFERROR(VLOOKUP(B8,[2]UNIDADES!$A:$F,4,FALSE)," ")</f>
        <v>REGIÓN 4</v>
      </c>
      <c r="E8" s="61" t="str">
        <f>IFERROR(VLOOKUP(B8,[2]UNIDADES!$A:$F,5,FALSE)," ")</f>
        <v>SECCIONAL SANIDAD VALLE DEL CAUCA</v>
      </c>
      <c r="F8" s="61" t="str">
        <f>IFERROR(VLOOKUP(B8,[2]UNIDADES!$A:$F,6,FALSE)," ")</f>
        <v>805022186-6</v>
      </c>
      <c r="G8" s="117" t="s">
        <v>1516</v>
      </c>
      <c r="H8" s="41">
        <v>3505595259</v>
      </c>
      <c r="I8" s="63" t="s">
        <v>387</v>
      </c>
      <c r="J8" s="63" t="s">
        <v>388</v>
      </c>
      <c r="K8" s="53" t="s">
        <v>1163</v>
      </c>
      <c r="L8" s="41" t="s">
        <v>391</v>
      </c>
      <c r="M8" s="53" t="s">
        <v>411</v>
      </c>
      <c r="N8" s="70"/>
      <c r="O8" s="70"/>
      <c r="P8" s="70">
        <v>387000000</v>
      </c>
      <c r="Q8" s="72">
        <f t="shared" si="0"/>
        <v>387000000</v>
      </c>
      <c r="R8" s="72">
        <f>+N8+Q8</f>
        <v>387000000</v>
      </c>
      <c r="S8" s="70"/>
      <c r="T8" s="72">
        <f t="shared" si="1"/>
        <v>387000000</v>
      </c>
      <c r="U8" s="41"/>
      <c r="V8" s="47">
        <v>42595</v>
      </c>
      <c r="W8" s="47">
        <v>42615</v>
      </c>
      <c r="X8" s="70">
        <v>387000000</v>
      </c>
      <c r="Y8" s="41" t="s">
        <v>253</v>
      </c>
      <c r="Z8" s="62" t="s">
        <v>272</v>
      </c>
      <c r="AA8" s="41" t="s">
        <v>512</v>
      </c>
      <c r="AB8" s="41" t="s">
        <v>511</v>
      </c>
      <c r="AC8" s="48">
        <v>42595</v>
      </c>
      <c r="AD8" s="48">
        <v>42615</v>
      </c>
      <c r="AE8" s="48">
        <v>42630</v>
      </c>
      <c r="AF8" s="41" t="s">
        <v>505</v>
      </c>
      <c r="AG8" s="64" t="str">
        <f t="shared" si="2"/>
        <v>CUMPLIO</v>
      </c>
      <c r="AH8" s="79">
        <f t="shared" si="3"/>
        <v>0</v>
      </c>
      <c r="AI8" s="41" t="s">
        <v>616</v>
      </c>
      <c r="AJ8" s="52" t="s">
        <v>704</v>
      </c>
      <c r="AK8" s="43">
        <v>42625</v>
      </c>
      <c r="AL8" s="51" t="s">
        <v>411</v>
      </c>
      <c r="AM8" s="41" t="s">
        <v>809</v>
      </c>
      <c r="AN8" s="41" t="s">
        <v>810</v>
      </c>
      <c r="AO8" s="41"/>
      <c r="AP8" s="41" t="s">
        <v>811</v>
      </c>
      <c r="AQ8" s="80">
        <v>387000000</v>
      </c>
      <c r="AR8" s="41"/>
      <c r="AS8" s="72">
        <f t="shared" si="5"/>
        <v>387000000</v>
      </c>
      <c r="AT8" s="70">
        <v>387000000</v>
      </c>
      <c r="AU8" s="70"/>
      <c r="AV8" s="45">
        <v>42625</v>
      </c>
      <c r="AW8" s="45">
        <v>43251</v>
      </c>
      <c r="AX8" s="62" t="s">
        <v>253</v>
      </c>
      <c r="AY8" s="70">
        <v>358000000</v>
      </c>
      <c r="AZ8" s="81">
        <f t="shared" si="6"/>
        <v>29000000</v>
      </c>
      <c r="BA8" s="62" t="s">
        <v>177</v>
      </c>
      <c r="BB8" s="100"/>
      <c r="BC8" s="100"/>
    </row>
    <row r="9" spans="1:55" ht="42.75">
      <c r="A9" s="61">
        <f t="shared" si="7"/>
        <v>8</v>
      </c>
      <c r="B9" s="62" t="s">
        <v>310</v>
      </c>
      <c r="C9" s="61">
        <f>IFERROR(VLOOKUP(B9,UNIDADES!$A:$F,2,FALSE)," ")</f>
        <v>66</v>
      </c>
      <c r="D9" s="61" t="str">
        <f>IFERROR(VLOOKUP(B9,[2]UNIDADES!$A:$F,4,FALSE)," ")</f>
        <v>REGIÓN 4</v>
      </c>
      <c r="E9" s="61" t="str">
        <f>IFERROR(VLOOKUP(B9,[2]UNIDADES!$A:$F,5,FALSE)," ")</f>
        <v>SECCIONAL SANIDAD VALLE DEL CAUCA</v>
      </c>
      <c r="F9" s="61" t="str">
        <f>IFERROR(VLOOKUP(B9,[2]UNIDADES!$A:$F,6,FALSE)," ")</f>
        <v>805022186-6</v>
      </c>
      <c r="G9" s="117" t="s">
        <v>1516</v>
      </c>
      <c r="H9" s="41">
        <v>3505595260</v>
      </c>
      <c r="I9" s="63" t="s">
        <v>387</v>
      </c>
      <c r="J9" s="63" t="s">
        <v>388</v>
      </c>
      <c r="K9" s="167" t="s">
        <v>1164</v>
      </c>
      <c r="L9" s="136" t="s">
        <v>391</v>
      </c>
      <c r="M9" s="156" t="s">
        <v>412</v>
      </c>
      <c r="N9" s="70"/>
      <c r="O9" s="70"/>
      <c r="P9" s="70">
        <v>1434000000</v>
      </c>
      <c r="Q9" s="72">
        <f t="shared" si="0"/>
        <v>1434000000</v>
      </c>
      <c r="R9" s="72">
        <f t="shared" si="4"/>
        <v>1434000000</v>
      </c>
      <c r="S9" s="70"/>
      <c r="T9" s="72">
        <f t="shared" si="1"/>
        <v>1434000000</v>
      </c>
      <c r="U9" s="41"/>
      <c r="V9" s="47">
        <v>42631</v>
      </c>
      <c r="W9" s="47">
        <v>42651</v>
      </c>
      <c r="X9" s="70">
        <v>1434000000</v>
      </c>
      <c r="Y9" s="41" t="s">
        <v>253</v>
      </c>
      <c r="Z9" s="62" t="s">
        <v>161</v>
      </c>
      <c r="AA9" s="41" t="s">
        <v>513</v>
      </c>
      <c r="AB9" s="41" t="s">
        <v>505</v>
      </c>
      <c r="AC9" s="48">
        <v>42631</v>
      </c>
      <c r="AD9" s="48">
        <v>42651</v>
      </c>
      <c r="AE9" s="48">
        <v>42666</v>
      </c>
      <c r="AF9" s="41" t="s">
        <v>502</v>
      </c>
      <c r="AG9" s="64" t="str">
        <f t="shared" si="2"/>
        <v>CUMPLIO</v>
      </c>
      <c r="AH9" s="79">
        <f t="shared" si="3"/>
        <v>0</v>
      </c>
      <c r="AI9" s="41" t="s">
        <v>617</v>
      </c>
      <c r="AJ9" s="167" t="s">
        <v>705</v>
      </c>
      <c r="AK9" s="43">
        <v>42661</v>
      </c>
      <c r="AL9" s="165" t="s">
        <v>412</v>
      </c>
      <c r="AM9" s="41" t="s">
        <v>812</v>
      </c>
      <c r="AN9" s="41" t="s">
        <v>813</v>
      </c>
      <c r="AO9" s="41"/>
      <c r="AP9" s="41" t="s">
        <v>814</v>
      </c>
      <c r="AQ9" s="80">
        <v>1012000000</v>
      </c>
      <c r="AR9" s="41">
        <v>422000000</v>
      </c>
      <c r="AS9" s="72">
        <f t="shared" si="5"/>
        <v>1434000000</v>
      </c>
      <c r="AT9" s="70">
        <v>422000000</v>
      </c>
      <c r="AU9" s="70"/>
      <c r="AV9" s="45">
        <v>42661</v>
      </c>
      <c r="AW9" s="45">
        <v>43373</v>
      </c>
      <c r="AX9" s="62" t="s">
        <v>253</v>
      </c>
      <c r="AY9" s="70">
        <v>1325190640</v>
      </c>
      <c r="AZ9" s="81">
        <f t="shared" si="6"/>
        <v>108809360</v>
      </c>
      <c r="BA9" s="62" t="s">
        <v>178</v>
      </c>
      <c r="BB9" s="100"/>
      <c r="BC9" s="100"/>
    </row>
    <row r="10" spans="1:55" ht="256.5">
      <c r="A10" s="61">
        <f t="shared" si="7"/>
        <v>9</v>
      </c>
      <c r="B10" s="62" t="s">
        <v>310</v>
      </c>
      <c r="C10" s="61">
        <f>IFERROR(VLOOKUP(B10,UNIDADES!$A:$F,2,FALSE)," ")</f>
        <v>66</v>
      </c>
      <c r="D10" s="61" t="str">
        <f>IFERROR(VLOOKUP(B10,[2]UNIDADES!$A:$F,4,FALSE)," ")</f>
        <v>REGIÓN 4</v>
      </c>
      <c r="E10" s="61" t="str">
        <f>IFERROR(VLOOKUP(B10,[2]UNIDADES!$A:$F,5,FALSE)," ")</f>
        <v>SECCIONAL SANIDAD VALLE DEL CAUCA</v>
      </c>
      <c r="F10" s="61" t="str">
        <f>IFERROR(VLOOKUP(B10,[2]UNIDADES!$A:$F,6,FALSE)," ")</f>
        <v>805022186-6</v>
      </c>
      <c r="G10" s="117" t="s">
        <v>1516</v>
      </c>
      <c r="H10" s="41">
        <v>3505595261</v>
      </c>
      <c r="I10" s="63" t="s">
        <v>387</v>
      </c>
      <c r="J10" s="63" t="s">
        <v>388</v>
      </c>
      <c r="K10" s="167"/>
      <c r="L10" s="137"/>
      <c r="M10" s="157"/>
      <c r="N10" s="70"/>
      <c r="O10" s="70"/>
      <c r="P10" s="70">
        <v>344000000</v>
      </c>
      <c r="Q10" s="72">
        <f t="shared" si="0"/>
        <v>344000000</v>
      </c>
      <c r="R10" s="72">
        <f>+N10+Q10</f>
        <v>344000000</v>
      </c>
      <c r="S10" s="70"/>
      <c r="T10" s="72">
        <f t="shared" si="1"/>
        <v>344000000</v>
      </c>
      <c r="U10" s="41"/>
      <c r="V10" s="47">
        <v>42631</v>
      </c>
      <c r="W10" s="47">
        <v>42651</v>
      </c>
      <c r="X10" s="70">
        <v>344000000</v>
      </c>
      <c r="Y10" s="41" t="s">
        <v>253</v>
      </c>
      <c r="Z10" s="62" t="s">
        <v>161</v>
      </c>
      <c r="AA10" s="41"/>
      <c r="AB10" s="41" t="s">
        <v>505</v>
      </c>
      <c r="AC10" s="48">
        <v>42631</v>
      </c>
      <c r="AD10" s="48">
        <v>42651</v>
      </c>
      <c r="AE10" s="48">
        <v>42666</v>
      </c>
      <c r="AF10" s="41" t="s">
        <v>502</v>
      </c>
      <c r="AG10" s="64" t="str">
        <f t="shared" si="2"/>
        <v>CUMPLIO</v>
      </c>
      <c r="AH10" s="79">
        <f t="shared" si="3"/>
        <v>0</v>
      </c>
      <c r="AI10" s="41" t="s">
        <v>618</v>
      </c>
      <c r="AJ10" s="167"/>
      <c r="AK10" s="43">
        <v>42661</v>
      </c>
      <c r="AL10" s="166"/>
      <c r="AM10" s="41" t="s">
        <v>815</v>
      </c>
      <c r="AN10" s="41" t="s">
        <v>816</v>
      </c>
      <c r="AO10" s="41" t="s">
        <v>817</v>
      </c>
      <c r="AP10" s="41" t="s">
        <v>818</v>
      </c>
      <c r="AQ10" s="80">
        <v>344000000</v>
      </c>
      <c r="AR10" s="41"/>
      <c r="AS10" s="72">
        <f t="shared" si="5"/>
        <v>344000000</v>
      </c>
      <c r="AT10" s="70">
        <v>344000000</v>
      </c>
      <c r="AU10" s="70"/>
      <c r="AV10" s="45">
        <v>42661</v>
      </c>
      <c r="AW10" s="45">
        <v>43343</v>
      </c>
      <c r="AX10" s="62" t="s">
        <v>253</v>
      </c>
      <c r="AY10" s="70">
        <v>343928232</v>
      </c>
      <c r="AZ10" s="81">
        <f t="shared" si="6"/>
        <v>71768</v>
      </c>
      <c r="BA10" s="62" t="s">
        <v>178</v>
      </c>
      <c r="BB10" s="100"/>
      <c r="BC10" s="100"/>
    </row>
    <row r="11" spans="1:55" ht="199.5">
      <c r="A11" s="61">
        <f t="shared" si="7"/>
        <v>10</v>
      </c>
      <c r="B11" s="62" t="s">
        <v>310</v>
      </c>
      <c r="C11" s="61">
        <f>IFERROR(VLOOKUP(B11,UNIDADES!$A:$F,2,FALSE)," ")</f>
        <v>66</v>
      </c>
      <c r="D11" s="61" t="str">
        <f>IFERROR(VLOOKUP(B11,[2]UNIDADES!$A:$F,4,FALSE)," ")</f>
        <v>REGIÓN 4</v>
      </c>
      <c r="E11" s="61" t="str">
        <f>IFERROR(VLOOKUP(B11,[2]UNIDADES!$A:$F,5,FALSE)," ")</f>
        <v>SECCIONAL SANIDAD VALLE DEL CAUCA</v>
      </c>
      <c r="F11" s="61" t="str">
        <f>IFERROR(VLOOKUP(B11,[2]UNIDADES!$A:$F,6,FALSE)," ")</f>
        <v>805022186-6</v>
      </c>
      <c r="G11" s="117" t="s">
        <v>1516</v>
      </c>
      <c r="H11" s="41">
        <v>3505595262</v>
      </c>
      <c r="I11" s="63" t="s">
        <v>387</v>
      </c>
      <c r="J11" s="63" t="s">
        <v>388</v>
      </c>
      <c r="K11" s="53" t="s">
        <v>1178</v>
      </c>
      <c r="L11" s="41" t="s">
        <v>391</v>
      </c>
      <c r="M11" s="53" t="s">
        <v>413</v>
      </c>
      <c r="N11" s="70"/>
      <c r="O11" s="70"/>
      <c r="P11" s="70">
        <v>55000000</v>
      </c>
      <c r="Q11" s="72">
        <f t="shared" si="0"/>
        <v>55000000</v>
      </c>
      <c r="R11" s="72">
        <f t="shared" si="4"/>
        <v>55000000</v>
      </c>
      <c r="S11" s="70"/>
      <c r="T11" s="72">
        <f t="shared" si="1"/>
        <v>55000000</v>
      </c>
      <c r="U11" s="41"/>
      <c r="V11" s="47">
        <v>42598</v>
      </c>
      <c r="W11" s="47">
        <v>42618</v>
      </c>
      <c r="X11" s="70">
        <v>55000000</v>
      </c>
      <c r="Y11" s="41" t="s">
        <v>253</v>
      </c>
      <c r="Z11" s="62" t="s">
        <v>162</v>
      </c>
      <c r="AA11" s="41" t="s">
        <v>514</v>
      </c>
      <c r="AB11" s="41" t="s">
        <v>511</v>
      </c>
      <c r="AC11" s="48">
        <v>42598</v>
      </c>
      <c r="AD11" s="48">
        <v>42618</v>
      </c>
      <c r="AE11" s="48">
        <v>42633</v>
      </c>
      <c r="AF11" s="41" t="s">
        <v>505</v>
      </c>
      <c r="AG11" s="64" t="str">
        <f t="shared" si="2"/>
        <v>CUMPLIO</v>
      </c>
      <c r="AH11" s="79">
        <f t="shared" si="3"/>
        <v>0</v>
      </c>
      <c r="AI11" s="41" t="s">
        <v>619</v>
      </c>
      <c r="AJ11" s="52" t="s">
        <v>706</v>
      </c>
      <c r="AK11" s="43">
        <v>42628</v>
      </c>
      <c r="AL11" s="51" t="s">
        <v>413</v>
      </c>
      <c r="AM11" s="41" t="s">
        <v>819</v>
      </c>
      <c r="AN11" s="41" t="s">
        <v>820</v>
      </c>
      <c r="AO11" s="41"/>
      <c r="AP11" s="41" t="s">
        <v>821</v>
      </c>
      <c r="AQ11" s="80">
        <v>55000000</v>
      </c>
      <c r="AR11" s="41"/>
      <c r="AS11" s="72">
        <f t="shared" si="5"/>
        <v>55000000</v>
      </c>
      <c r="AT11" s="70">
        <v>55000000</v>
      </c>
      <c r="AU11" s="70"/>
      <c r="AV11" s="45">
        <v>42628</v>
      </c>
      <c r="AW11" s="45">
        <v>43255</v>
      </c>
      <c r="AX11" s="62" t="s">
        <v>253</v>
      </c>
      <c r="AY11" s="70">
        <v>54816673</v>
      </c>
      <c r="AZ11" s="81">
        <f t="shared" si="6"/>
        <v>183327</v>
      </c>
      <c r="BA11" s="62" t="s">
        <v>177</v>
      </c>
      <c r="BB11" s="100"/>
      <c r="BC11" s="100"/>
    </row>
    <row r="12" spans="1:55" ht="85.5">
      <c r="A12" s="61">
        <f t="shared" si="7"/>
        <v>11</v>
      </c>
      <c r="B12" s="62" t="s">
        <v>310</v>
      </c>
      <c r="C12" s="61">
        <f>IFERROR(VLOOKUP(B12,UNIDADES!$A:$F,2,FALSE)," ")</f>
        <v>66</v>
      </c>
      <c r="D12" s="61" t="str">
        <f>IFERROR(VLOOKUP(B12,[2]UNIDADES!$A:$F,4,FALSE)," ")</f>
        <v>REGIÓN 4</v>
      </c>
      <c r="E12" s="61" t="str">
        <f>IFERROR(VLOOKUP(B12,[2]UNIDADES!$A:$F,5,FALSE)," ")</f>
        <v>SECCIONAL SANIDAD VALLE DEL CAUCA</v>
      </c>
      <c r="F12" s="61" t="str">
        <f>IFERROR(VLOOKUP(B12,[2]UNIDADES!$A:$F,6,FALSE)," ")</f>
        <v>805022186-6</v>
      </c>
      <c r="G12" s="117" t="s">
        <v>1516</v>
      </c>
      <c r="H12" s="41">
        <v>3505595263</v>
      </c>
      <c r="I12" s="63" t="s">
        <v>387</v>
      </c>
      <c r="J12" s="63" t="s">
        <v>388</v>
      </c>
      <c r="K12" s="53" t="s">
        <v>1172</v>
      </c>
      <c r="L12" s="41" t="s">
        <v>391</v>
      </c>
      <c r="M12" s="53" t="s">
        <v>414</v>
      </c>
      <c r="N12" s="70"/>
      <c r="O12" s="70"/>
      <c r="P12" s="70">
        <v>44500000</v>
      </c>
      <c r="Q12" s="72">
        <f t="shared" si="0"/>
        <v>44500000</v>
      </c>
      <c r="R12" s="72">
        <f t="shared" si="4"/>
        <v>44500000</v>
      </c>
      <c r="S12" s="70"/>
      <c r="T12" s="72">
        <f t="shared" si="1"/>
        <v>44500000</v>
      </c>
      <c r="U12" s="41"/>
      <c r="V12" s="47">
        <v>42604</v>
      </c>
      <c r="W12" s="47">
        <v>42624</v>
      </c>
      <c r="X12" s="70">
        <v>44500000</v>
      </c>
      <c r="Y12" s="41" t="s">
        <v>253</v>
      </c>
      <c r="Z12" s="62" t="s">
        <v>162</v>
      </c>
      <c r="AA12" s="41" t="s">
        <v>515</v>
      </c>
      <c r="AB12" s="41" t="s">
        <v>511</v>
      </c>
      <c r="AC12" s="48">
        <v>42604</v>
      </c>
      <c r="AD12" s="48">
        <v>42624</v>
      </c>
      <c r="AE12" s="48">
        <v>42639</v>
      </c>
      <c r="AF12" s="41" t="s">
        <v>505</v>
      </c>
      <c r="AG12" s="64" t="str">
        <f t="shared" si="2"/>
        <v>CUMPLIO</v>
      </c>
      <c r="AH12" s="79">
        <f t="shared" si="3"/>
        <v>0</v>
      </c>
      <c r="AI12" s="41" t="s">
        <v>620</v>
      </c>
      <c r="AJ12" s="52" t="s">
        <v>707</v>
      </c>
      <c r="AK12" s="43">
        <v>42634</v>
      </c>
      <c r="AL12" s="51" t="s">
        <v>414</v>
      </c>
      <c r="AM12" s="41" t="s">
        <v>822</v>
      </c>
      <c r="AN12" s="41" t="s">
        <v>823</v>
      </c>
      <c r="AO12" s="41"/>
      <c r="AP12" s="41" t="s">
        <v>824</v>
      </c>
      <c r="AQ12" s="80">
        <v>44500000</v>
      </c>
      <c r="AR12" s="41"/>
      <c r="AS12" s="72">
        <f t="shared" si="5"/>
        <v>44500000</v>
      </c>
      <c r="AT12" s="70">
        <v>44500000</v>
      </c>
      <c r="AU12" s="70"/>
      <c r="AV12" s="43">
        <v>42634</v>
      </c>
      <c r="AW12" s="45">
        <v>43281</v>
      </c>
      <c r="AX12" s="62" t="s">
        <v>253</v>
      </c>
      <c r="AY12" s="70">
        <v>44257410</v>
      </c>
      <c r="AZ12" s="81">
        <f t="shared" si="6"/>
        <v>242590</v>
      </c>
      <c r="BA12" s="62" t="s">
        <v>178</v>
      </c>
      <c r="BB12" s="100"/>
      <c r="BC12" s="100"/>
    </row>
    <row r="13" spans="1:55" ht="85.5">
      <c r="A13" s="61">
        <f t="shared" si="7"/>
        <v>12</v>
      </c>
      <c r="B13" s="62" t="s">
        <v>310</v>
      </c>
      <c r="C13" s="61">
        <f>IFERROR(VLOOKUP(B13,UNIDADES!$A:$F,2,FALSE)," ")</f>
        <v>66</v>
      </c>
      <c r="D13" s="61" t="str">
        <f>IFERROR(VLOOKUP(B13,[2]UNIDADES!$A:$F,4,FALSE)," ")</f>
        <v>REGIÓN 4</v>
      </c>
      <c r="E13" s="61" t="str">
        <f>IFERROR(VLOOKUP(B13,[2]UNIDADES!$A:$F,5,FALSE)," ")</f>
        <v>SECCIONAL SANIDAD VALLE DEL CAUCA</v>
      </c>
      <c r="F13" s="61" t="str">
        <f>IFERROR(VLOOKUP(B13,[2]UNIDADES!$A:$F,6,FALSE)," ")</f>
        <v>805022186-6</v>
      </c>
      <c r="G13" s="117" t="s">
        <v>1516</v>
      </c>
      <c r="H13" s="41">
        <v>3505595264</v>
      </c>
      <c r="I13" s="63" t="s">
        <v>387</v>
      </c>
      <c r="J13" s="63" t="s">
        <v>388</v>
      </c>
      <c r="K13" s="167" t="s">
        <v>1162</v>
      </c>
      <c r="L13" s="41" t="s">
        <v>391</v>
      </c>
      <c r="M13" s="167" t="s">
        <v>415</v>
      </c>
      <c r="N13" s="70"/>
      <c r="O13" s="70"/>
      <c r="P13" s="70">
        <v>685000000</v>
      </c>
      <c r="Q13" s="72">
        <f t="shared" si="0"/>
        <v>685000000</v>
      </c>
      <c r="R13" s="72">
        <f t="shared" si="4"/>
        <v>685000000</v>
      </c>
      <c r="S13" s="70"/>
      <c r="T13" s="72">
        <f t="shared" si="1"/>
        <v>685000000</v>
      </c>
      <c r="U13" s="41"/>
      <c r="V13" s="47">
        <v>42697</v>
      </c>
      <c r="W13" s="47">
        <v>42717</v>
      </c>
      <c r="X13" s="70">
        <v>685000000</v>
      </c>
      <c r="Y13" s="41" t="s">
        <v>253</v>
      </c>
      <c r="Z13" s="62" t="s">
        <v>161</v>
      </c>
      <c r="AA13" s="41" t="s">
        <v>516</v>
      </c>
      <c r="AB13" s="41" t="s">
        <v>503</v>
      </c>
      <c r="AC13" s="48">
        <v>42697</v>
      </c>
      <c r="AD13" s="48">
        <v>42717</v>
      </c>
      <c r="AE13" s="48">
        <v>42732</v>
      </c>
      <c r="AF13" s="41" t="s">
        <v>517</v>
      </c>
      <c r="AG13" s="64" t="str">
        <f t="shared" si="2"/>
        <v>CUMPLIO</v>
      </c>
      <c r="AH13" s="79">
        <f t="shared" si="3"/>
        <v>0</v>
      </c>
      <c r="AI13" s="41" t="s">
        <v>621</v>
      </c>
      <c r="AJ13" s="170" t="s">
        <v>708</v>
      </c>
      <c r="AK13" s="44">
        <v>42727</v>
      </c>
      <c r="AL13" s="165" t="s">
        <v>415</v>
      </c>
      <c r="AM13" s="41" t="s">
        <v>825</v>
      </c>
      <c r="AN13" s="41" t="s">
        <v>826</v>
      </c>
      <c r="AO13" s="41"/>
      <c r="AP13" s="41" t="s">
        <v>827</v>
      </c>
      <c r="AQ13" s="82">
        <v>685000000</v>
      </c>
      <c r="AR13" s="41"/>
      <c r="AS13" s="72">
        <f t="shared" si="5"/>
        <v>685000000</v>
      </c>
      <c r="AT13" s="106">
        <v>685000000</v>
      </c>
      <c r="AU13" s="70"/>
      <c r="AV13" s="45">
        <v>42727</v>
      </c>
      <c r="AW13" s="45">
        <v>43281</v>
      </c>
      <c r="AX13" s="62" t="s">
        <v>253</v>
      </c>
      <c r="AY13" s="70">
        <v>685000000</v>
      </c>
      <c r="AZ13" s="81">
        <f t="shared" si="6"/>
        <v>0</v>
      </c>
      <c r="BA13" s="62" t="s">
        <v>177</v>
      </c>
      <c r="BB13" s="100"/>
      <c r="BC13" s="100"/>
    </row>
    <row r="14" spans="1:55" ht="42.75">
      <c r="A14" s="61">
        <f t="shared" si="7"/>
        <v>13</v>
      </c>
      <c r="B14" s="62" t="s">
        <v>310</v>
      </c>
      <c r="C14" s="61">
        <f>IFERROR(VLOOKUP(B14,UNIDADES!$A:$F,2,FALSE)," ")</f>
        <v>66</v>
      </c>
      <c r="D14" s="61" t="str">
        <f>IFERROR(VLOOKUP(B14,[2]UNIDADES!$A:$F,4,FALSE)," ")</f>
        <v>REGIÓN 4</v>
      </c>
      <c r="E14" s="61" t="str">
        <f>IFERROR(VLOOKUP(B14,[2]UNIDADES!$A:$F,5,FALSE)," ")</f>
        <v>SECCIONAL SANIDAD VALLE DEL CAUCA</v>
      </c>
      <c r="F14" s="61" t="str">
        <f>IFERROR(VLOOKUP(B14,[2]UNIDADES!$A:$F,6,FALSE)," ")</f>
        <v>805022186-6</v>
      </c>
      <c r="G14" s="117" t="s">
        <v>1516</v>
      </c>
      <c r="H14" s="41">
        <v>3505595265</v>
      </c>
      <c r="I14" s="63" t="s">
        <v>387</v>
      </c>
      <c r="J14" s="63" t="s">
        <v>388</v>
      </c>
      <c r="K14" s="167"/>
      <c r="L14" s="41"/>
      <c r="M14" s="167"/>
      <c r="N14" s="70"/>
      <c r="O14" s="70"/>
      <c r="P14" s="70">
        <v>48000000</v>
      </c>
      <c r="Q14" s="72">
        <f t="shared" si="0"/>
        <v>48000000</v>
      </c>
      <c r="R14" s="72">
        <f t="shared" si="4"/>
        <v>48000000</v>
      </c>
      <c r="S14" s="70"/>
      <c r="T14" s="72">
        <f t="shared" si="1"/>
        <v>48000000</v>
      </c>
      <c r="U14" s="41"/>
      <c r="V14" s="47">
        <v>42696</v>
      </c>
      <c r="W14" s="47">
        <v>42716</v>
      </c>
      <c r="X14" s="70">
        <v>48000000</v>
      </c>
      <c r="Y14" s="41" t="s">
        <v>253</v>
      </c>
      <c r="Z14" s="62" t="s">
        <v>161</v>
      </c>
      <c r="AA14" s="41" t="s">
        <v>1118</v>
      </c>
      <c r="AB14" s="41" t="s">
        <v>503</v>
      </c>
      <c r="AC14" s="48">
        <v>42696</v>
      </c>
      <c r="AD14" s="48">
        <v>42716</v>
      </c>
      <c r="AE14" s="48">
        <v>42731</v>
      </c>
      <c r="AF14" s="41" t="s">
        <v>517</v>
      </c>
      <c r="AG14" s="64" t="str">
        <f t="shared" si="2"/>
        <v>CUMPLIO</v>
      </c>
      <c r="AH14" s="79">
        <f t="shared" si="3"/>
        <v>0</v>
      </c>
      <c r="AI14" s="41" t="s">
        <v>622</v>
      </c>
      <c r="AJ14" s="170"/>
      <c r="AK14" s="44">
        <v>42726</v>
      </c>
      <c r="AL14" s="166"/>
      <c r="AM14" s="41" t="s">
        <v>828</v>
      </c>
      <c r="AN14" s="41" t="s">
        <v>829</v>
      </c>
      <c r="AO14" s="41"/>
      <c r="AP14" s="41" t="s">
        <v>830</v>
      </c>
      <c r="AQ14" s="80">
        <v>48000000</v>
      </c>
      <c r="AR14" s="41"/>
      <c r="AS14" s="72">
        <f t="shared" si="5"/>
        <v>48000000</v>
      </c>
      <c r="AT14" s="70">
        <v>48000000</v>
      </c>
      <c r="AU14" s="70"/>
      <c r="AV14" s="45">
        <v>42726</v>
      </c>
      <c r="AW14" s="45">
        <v>43333</v>
      </c>
      <c r="AX14" s="62" t="s">
        <v>253</v>
      </c>
      <c r="AY14" s="70">
        <v>46971474</v>
      </c>
      <c r="AZ14" s="81">
        <f t="shared" si="6"/>
        <v>1028526</v>
      </c>
      <c r="BA14" s="62" t="s">
        <v>178</v>
      </c>
      <c r="BB14" s="100"/>
      <c r="BC14" s="100"/>
    </row>
    <row r="15" spans="1:55" ht="114">
      <c r="A15" s="61">
        <f t="shared" si="7"/>
        <v>14</v>
      </c>
      <c r="B15" s="62" t="s">
        <v>310</v>
      </c>
      <c r="C15" s="61">
        <f>IFERROR(VLOOKUP(B15,UNIDADES!$A:$F,2,FALSE)," ")</f>
        <v>66</v>
      </c>
      <c r="D15" s="61" t="str">
        <f>IFERROR(VLOOKUP(B15,[2]UNIDADES!$A:$F,4,FALSE)," ")</f>
        <v>REGIÓN 4</v>
      </c>
      <c r="E15" s="61" t="str">
        <f>IFERROR(VLOOKUP(B15,[2]UNIDADES!$A:$F,5,FALSE)," ")</f>
        <v>SECCIONAL SANIDAD VALLE DEL CAUCA</v>
      </c>
      <c r="F15" s="61" t="str">
        <f>IFERROR(VLOOKUP(B15,[2]UNIDADES!$A:$F,6,FALSE)," ")</f>
        <v>805022186-6</v>
      </c>
      <c r="G15" s="117" t="s">
        <v>1516</v>
      </c>
      <c r="H15" s="41">
        <v>3505595266</v>
      </c>
      <c r="I15" s="63" t="s">
        <v>387</v>
      </c>
      <c r="J15" s="63" t="s">
        <v>388</v>
      </c>
      <c r="K15" s="53" t="s">
        <v>1172</v>
      </c>
      <c r="L15" s="41" t="s">
        <v>391</v>
      </c>
      <c r="M15" s="53" t="s">
        <v>416</v>
      </c>
      <c r="N15" s="41"/>
      <c r="O15" s="70"/>
      <c r="P15" s="70">
        <v>7830000000</v>
      </c>
      <c r="Q15" s="72">
        <f t="shared" ref="Q15:Q83" si="8">+O15+P15</f>
        <v>7830000000</v>
      </c>
      <c r="R15" s="72">
        <f t="shared" ref="R15:R83" si="9">+N15+Q15</f>
        <v>7830000000</v>
      </c>
      <c r="S15" s="70"/>
      <c r="T15" s="72">
        <f t="shared" ref="T15:T83" si="10">+R15+S15</f>
        <v>7830000000</v>
      </c>
      <c r="U15" s="41"/>
      <c r="V15" s="47">
        <v>42690</v>
      </c>
      <c r="W15" s="47">
        <v>42710</v>
      </c>
      <c r="X15" s="70">
        <v>7830000000</v>
      </c>
      <c r="Y15" s="41" t="s">
        <v>253</v>
      </c>
      <c r="Z15" s="62" t="s">
        <v>161</v>
      </c>
      <c r="AA15" s="41" t="s">
        <v>518</v>
      </c>
      <c r="AB15" s="41" t="s">
        <v>503</v>
      </c>
      <c r="AC15" s="48">
        <v>42690</v>
      </c>
      <c r="AD15" s="48">
        <v>42710</v>
      </c>
      <c r="AE15" s="48">
        <v>42725</v>
      </c>
      <c r="AF15" s="41" t="s">
        <v>517</v>
      </c>
      <c r="AG15" s="64" t="str">
        <f t="shared" si="2"/>
        <v>CUMPLIO</v>
      </c>
      <c r="AH15" s="79">
        <f t="shared" si="3"/>
        <v>0</v>
      </c>
      <c r="AI15" s="41" t="s">
        <v>623</v>
      </c>
      <c r="AJ15" s="52" t="s">
        <v>709</v>
      </c>
      <c r="AK15" s="44">
        <v>42720</v>
      </c>
      <c r="AL15" s="51" t="s">
        <v>416</v>
      </c>
      <c r="AM15" s="41" t="s">
        <v>831</v>
      </c>
      <c r="AN15" s="41" t="s">
        <v>832</v>
      </c>
      <c r="AO15" s="41"/>
      <c r="AP15" s="41" t="s">
        <v>833</v>
      </c>
      <c r="AQ15" s="80">
        <v>7830000000</v>
      </c>
      <c r="AR15" s="41"/>
      <c r="AS15" s="72">
        <f t="shared" si="5"/>
        <v>7830000000</v>
      </c>
      <c r="AT15" s="70">
        <v>7830000000</v>
      </c>
      <c r="AU15" s="70"/>
      <c r="AV15" s="45">
        <v>42720</v>
      </c>
      <c r="AW15" s="45">
        <v>43220</v>
      </c>
      <c r="AX15" s="62" t="s">
        <v>253</v>
      </c>
      <c r="AY15" s="70">
        <v>7830000000</v>
      </c>
      <c r="AZ15" s="81">
        <f t="shared" si="6"/>
        <v>0</v>
      </c>
      <c r="BA15" s="62" t="s">
        <v>177</v>
      </c>
      <c r="BB15" s="100"/>
      <c r="BC15" s="100"/>
    </row>
    <row r="16" spans="1:55" ht="99.75">
      <c r="A16" s="61">
        <f t="shared" si="7"/>
        <v>15</v>
      </c>
      <c r="B16" s="62" t="s">
        <v>310</v>
      </c>
      <c r="C16" s="61">
        <f>IFERROR(VLOOKUP(B16,UNIDADES!$A:$F,2,FALSE)," ")</f>
        <v>66</v>
      </c>
      <c r="D16" s="61" t="str">
        <f>IFERROR(VLOOKUP(B16,[2]UNIDADES!$A:$F,4,FALSE)," ")</f>
        <v>REGIÓN 4</v>
      </c>
      <c r="E16" s="61" t="str">
        <f>IFERROR(VLOOKUP(B16,[2]UNIDADES!$A:$F,5,FALSE)," ")</f>
        <v>SECCIONAL SANIDAD VALLE DEL CAUCA</v>
      </c>
      <c r="F16" s="61" t="str">
        <f>IFERROR(VLOOKUP(B16,[2]UNIDADES!$A:$F,6,FALSE)," ")</f>
        <v>805022186-6</v>
      </c>
      <c r="G16" s="117" t="s">
        <v>1516</v>
      </c>
      <c r="H16" s="41">
        <v>3505595267</v>
      </c>
      <c r="I16" s="63" t="s">
        <v>387</v>
      </c>
      <c r="J16" s="63" t="s">
        <v>388</v>
      </c>
      <c r="K16" s="53" t="s">
        <v>1163</v>
      </c>
      <c r="L16" s="41" t="s">
        <v>391</v>
      </c>
      <c r="M16" s="53" t="s">
        <v>417</v>
      </c>
      <c r="N16" s="41"/>
      <c r="O16" s="70"/>
      <c r="P16" s="70">
        <v>14475000</v>
      </c>
      <c r="Q16" s="72">
        <f t="shared" si="8"/>
        <v>14475000</v>
      </c>
      <c r="R16" s="72">
        <f t="shared" si="9"/>
        <v>14475000</v>
      </c>
      <c r="S16" s="70"/>
      <c r="T16" s="72">
        <f t="shared" si="10"/>
        <v>14475000</v>
      </c>
      <c r="U16" s="41"/>
      <c r="V16" s="47">
        <v>42697</v>
      </c>
      <c r="W16" s="47">
        <v>42717</v>
      </c>
      <c r="X16" s="70">
        <v>14475000</v>
      </c>
      <c r="Y16" s="41" t="s">
        <v>253</v>
      </c>
      <c r="Z16" s="62" t="s">
        <v>162</v>
      </c>
      <c r="AA16" s="41" t="s">
        <v>519</v>
      </c>
      <c r="AB16" s="41" t="s">
        <v>503</v>
      </c>
      <c r="AC16" s="48">
        <v>42697</v>
      </c>
      <c r="AD16" s="48">
        <v>42717</v>
      </c>
      <c r="AE16" s="48">
        <v>42732</v>
      </c>
      <c r="AF16" s="41" t="s">
        <v>517</v>
      </c>
      <c r="AG16" s="64" t="str">
        <f t="shared" si="2"/>
        <v>CUMPLIO</v>
      </c>
      <c r="AH16" s="79">
        <f t="shared" si="3"/>
        <v>0</v>
      </c>
      <c r="AI16" s="41" t="s">
        <v>1071</v>
      </c>
      <c r="AJ16" s="52" t="s">
        <v>710</v>
      </c>
      <c r="AK16" s="44">
        <v>42727</v>
      </c>
      <c r="AL16" s="51" t="s">
        <v>417</v>
      </c>
      <c r="AM16" s="41" t="s">
        <v>834</v>
      </c>
      <c r="AN16" s="41" t="s">
        <v>835</v>
      </c>
      <c r="AO16" s="41"/>
      <c r="AP16" s="41" t="s">
        <v>836</v>
      </c>
      <c r="AQ16" s="80">
        <v>14475000</v>
      </c>
      <c r="AR16" s="41"/>
      <c r="AS16" s="72">
        <f t="shared" si="5"/>
        <v>14475000</v>
      </c>
      <c r="AT16" s="70">
        <v>14475000</v>
      </c>
      <c r="AU16" s="70"/>
      <c r="AV16" s="45">
        <v>42734</v>
      </c>
      <c r="AW16" s="45">
        <v>43373</v>
      </c>
      <c r="AX16" s="62" t="s">
        <v>253</v>
      </c>
      <c r="AY16" s="70">
        <v>14475000</v>
      </c>
      <c r="AZ16" s="81">
        <f t="shared" si="6"/>
        <v>0</v>
      </c>
      <c r="BA16" s="62" t="s">
        <v>178</v>
      </c>
      <c r="BB16" s="100"/>
      <c r="BC16" s="100"/>
    </row>
    <row r="17" spans="1:55" ht="42.75">
      <c r="A17" s="61">
        <f t="shared" si="7"/>
        <v>16</v>
      </c>
      <c r="B17" s="62" t="s">
        <v>310</v>
      </c>
      <c r="C17" s="61">
        <f>IFERROR(VLOOKUP(B17,UNIDADES!$A:$F,2,FALSE)," ")</f>
        <v>66</v>
      </c>
      <c r="D17" s="61" t="str">
        <f>IFERROR(VLOOKUP(B17,[2]UNIDADES!$A:$F,4,FALSE)," ")</f>
        <v>REGIÓN 4</v>
      </c>
      <c r="E17" s="61" t="str">
        <f>IFERROR(VLOOKUP(B17,[2]UNIDADES!$A:$F,5,FALSE)," ")</f>
        <v>SECCIONAL SANIDAD VALLE DEL CAUCA</v>
      </c>
      <c r="F17" s="61" t="str">
        <f>IFERROR(VLOOKUP(B17,[2]UNIDADES!$A:$F,6,FALSE)," ")</f>
        <v>805022186-6</v>
      </c>
      <c r="G17" s="117" t="s">
        <v>1516</v>
      </c>
      <c r="H17" s="41">
        <v>3505595268</v>
      </c>
      <c r="I17" s="63" t="s">
        <v>387</v>
      </c>
      <c r="J17" s="63" t="s">
        <v>388</v>
      </c>
      <c r="K17" s="53" t="s">
        <v>1156</v>
      </c>
      <c r="L17" s="41" t="s">
        <v>392</v>
      </c>
      <c r="M17" s="53" t="s">
        <v>418</v>
      </c>
      <c r="N17" s="41"/>
      <c r="O17" s="70"/>
      <c r="P17" s="70">
        <v>51669584</v>
      </c>
      <c r="Q17" s="72">
        <f t="shared" si="8"/>
        <v>51669584</v>
      </c>
      <c r="R17" s="72">
        <f t="shared" si="9"/>
        <v>51669584</v>
      </c>
      <c r="S17" s="70"/>
      <c r="T17" s="72">
        <f t="shared" si="10"/>
        <v>51669584</v>
      </c>
      <c r="U17" s="41"/>
      <c r="V17" s="47">
        <v>42774</v>
      </c>
      <c r="W17" s="47">
        <v>42794</v>
      </c>
      <c r="X17" s="70">
        <v>51669584</v>
      </c>
      <c r="Y17" s="41" t="s">
        <v>253</v>
      </c>
      <c r="Z17" s="62" t="s">
        <v>162</v>
      </c>
      <c r="AA17" s="41" t="s">
        <v>520</v>
      </c>
      <c r="AB17" s="41" t="s">
        <v>521</v>
      </c>
      <c r="AC17" s="48">
        <v>42774</v>
      </c>
      <c r="AD17" s="48">
        <v>42794</v>
      </c>
      <c r="AE17" s="48">
        <v>42809</v>
      </c>
      <c r="AF17" s="41" t="s">
        <v>522</v>
      </c>
      <c r="AG17" s="64" t="str">
        <f t="shared" si="2"/>
        <v>CUMPLIO</v>
      </c>
      <c r="AH17" s="79">
        <f t="shared" si="3"/>
        <v>0</v>
      </c>
      <c r="AI17" s="41" t="s">
        <v>624</v>
      </c>
      <c r="AJ17" s="53" t="s">
        <v>711</v>
      </c>
      <c r="AK17" s="44">
        <v>42804</v>
      </c>
      <c r="AL17" s="51" t="s">
        <v>418</v>
      </c>
      <c r="AM17" s="41" t="s">
        <v>837</v>
      </c>
      <c r="AN17" s="41" t="s">
        <v>838</v>
      </c>
      <c r="AO17" s="41"/>
      <c r="AP17" s="41" t="s">
        <v>839</v>
      </c>
      <c r="AQ17" s="80">
        <v>51669584</v>
      </c>
      <c r="AR17" s="41"/>
      <c r="AS17" s="72">
        <f t="shared" si="5"/>
        <v>51669584</v>
      </c>
      <c r="AT17" s="70">
        <v>51669584</v>
      </c>
      <c r="AU17" s="70"/>
      <c r="AV17" s="45">
        <v>42826</v>
      </c>
      <c r="AW17" s="45">
        <v>43190</v>
      </c>
      <c r="AX17" s="62" t="s">
        <v>253</v>
      </c>
      <c r="AY17" s="70">
        <v>51669583</v>
      </c>
      <c r="AZ17" s="81">
        <f t="shared" si="6"/>
        <v>1</v>
      </c>
      <c r="BA17" s="62" t="s">
        <v>178</v>
      </c>
      <c r="BB17" s="100"/>
      <c r="BC17" s="100"/>
    </row>
    <row r="18" spans="1:55" ht="171">
      <c r="A18" s="61">
        <f t="shared" si="7"/>
        <v>17</v>
      </c>
      <c r="B18" s="62" t="s">
        <v>310</v>
      </c>
      <c r="C18" s="61">
        <f>IFERROR(VLOOKUP(B18,UNIDADES!$A:$F,2,FALSE)," ")</f>
        <v>66</v>
      </c>
      <c r="D18" s="61" t="str">
        <f>IFERROR(VLOOKUP(B18,[2]UNIDADES!$A:$F,4,FALSE)," ")</f>
        <v>REGIÓN 4</v>
      </c>
      <c r="E18" s="61" t="str">
        <f>IFERROR(VLOOKUP(B18,[2]UNIDADES!$A:$F,5,FALSE)," ")</f>
        <v>SECCIONAL SANIDAD VALLE DEL CAUCA</v>
      </c>
      <c r="F18" s="61" t="str">
        <f>IFERROR(VLOOKUP(B18,[2]UNIDADES!$A:$F,6,FALSE)," ")</f>
        <v>805022186-6</v>
      </c>
      <c r="G18" s="117" t="s">
        <v>1516</v>
      </c>
      <c r="H18" s="41">
        <v>3505595269</v>
      </c>
      <c r="I18" s="63" t="s">
        <v>387</v>
      </c>
      <c r="J18" s="63" t="s">
        <v>388</v>
      </c>
      <c r="K18" s="53" t="s">
        <v>393</v>
      </c>
      <c r="L18" s="41" t="s">
        <v>391</v>
      </c>
      <c r="M18" s="53" t="s">
        <v>419</v>
      </c>
      <c r="N18" s="41"/>
      <c r="O18" s="70"/>
      <c r="P18" s="70">
        <v>59544166</v>
      </c>
      <c r="Q18" s="72">
        <f t="shared" si="8"/>
        <v>59544166</v>
      </c>
      <c r="R18" s="72">
        <f t="shared" si="9"/>
        <v>59544166</v>
      </c>
      <c r="S18" s="70"/>
      <c r="T18" s="72">
        <f t="shared" si="10"/>
        <v>59544166</v>
      </c>
      <c r="U18" s="41"/>
      <c r="V18" s="47">
        <v>42774</v>
      </c>
      <c r="W18" s="47">
        <v>42794</v>
      </c>
      <c r="X18" s="70">
        <v>59544166</v>
      </c>
      <c r="Y18" s="41" t="s">
        <v>253</v>
      </c>
      <c r="Z18" s="62" t="s">
        <v>162</v>
      </c>
      <c r="AA18" s="41" t="s">
        <v>523</v>
      </c>
      <c r="AB18" s="41" t="s">
        <v>521</v>
      </c>
      <c r="AC18" s="48">
        <v>42774</v>
      </c>
      <c r="AD18" s="48">
        <v>42794</v>
      </c>
      <c r="AE18" s="48">
        <v>42809</v>
      </c>
      <c r="AF18" s="41" t="s">
        <v>522</v>
      </c>
      <c r="AG18" s="64" t="str">
        <f t="shared" si="2"/>
        <v>CUMPLIO</v>
      </c>
      <c r="AH18" s="79">
        <f t="shared" si="3"/>
        <v>0</v>
      </c>
      <c r="AI18" s="41" t="s">
        <v>625</v>
      </c>
      <c r="AJ18" s="53" t="s">
        <v>712</v>
      </c>
      <c r="AK18" s="44">
        <v>42804</v>
      </c>
      <c r="AL18" s="51" t="s">
        <v>419</v>
      </c>
      <c r="AM18" s="41" t="s">
        <v>840</v>
      </c>
      <c r="AN18" s="41" t="s">
        <v>841</v>
      </c>
      <c r="AO18" s="41"/>
      <c r="AP18" s="41" t="s">
        <v>842</v>
      </c>
      <c r="AQ18" s="80">
        <v>59544166</v>
      </c>
      <c r="AR18" s="41"/>
      <c r="AS18" s="72">
        <f t="shared" si="5"/>
        <v>59544166</v>
      </c>
      <c r="AT18" s="70">
        <v>59544166</v>
      </c>
      <c r="AU18" s="70"/>
      <c r="AV18" s="45">
        <v>42856</v>
      </c>
      <c r="AW18" s="45">
        <v>43220</v>
      </c>
      <c r="AX18" s="62" t="s">
        <v>253</v>
      </c>
      <c r="AY18" s="70">
        <v>59544166</v>
      </c>
      <c r="AZ18" s="81">
        <f t="shared" si="6"/>
        <v>0</v>
      </c>
      <c r="BA18" s="62" t="s">
        <v>177</v>
      </c>
      <c r="BB18" s="100"/>
      <c r="BC18" s="100"/>
    </row>
    <row r="19" spans="1:55" ht="42.75">
      <c r="A19" s="61">
        <f t="shared" si="7"/>
        <v>18</v>
      </c>
      <c r="B19" s="62" t="s">
        <v>310</v>
      </c>
      <c r="C19" s="61">
        <f>IFERROR(VLOOKUP(B19,UNIDADES!$A:$F,2,FALSE)," ")</f>
        <v>66</v>
      </c>
      <c r="D19" s="61" t="str">
        <f>IFERROR(VLOOKUP(B19,[2]UNIDADES!$A:$F,4,FALSE)," ")</f>
        <v>REGIÓN 4</v>
      </c>
      <c r="E19" s="61" t="str">
        <f>IFERROR(VLOOKUP(B19,[2]UNIDADES!$A:$F,5,FALSE)," ")</f>
        <v>SECCIONAL SANIDAD VALLE DEL CAUCA</v>
      </c>
      <c r="F19" s="61" t="str">
        <f>IFERROR(VLOOKUP(B19,[2]UNIDADES!$A:$F,6,FALSE)," ")</f>
        <v>805022186-6</v>
      </c>
      <c r="G19" s="117" t="s">
        <v>1516</v>
      </c>
      <c r="H19" s="41">
        <v>3505595270</v>
      </c>
      <c r="I19" s="63" t="s">
        <v>387</v>
      </c>
      <c r="J19" s="63" t="s">
        <v>388</v>
      </c>
      <c r="K19" s="53" t="s">
        <v>394</v>
      </c>
      <c r="L19" s="41" t="s">
        <v>392</v>
      </c>
      <c r="M19" s="53" t="s">
        <v>420</v>
      </c>
      <c r="N19" s="41"/>
      <c r="O19" s="70"/>
      <c r="P19" s="70">
        <v>75000000</v>
      </c>
      <c r="Q19" s="72">
        <f t="shared" si="8"/>
        <v>75000000</v>
      </c>
      <c r="R19" s="72">
        <f t="shared" si="9"/>
        <v>75000000</v>
      </c>
      <c r="S19" s="70"/>
      <c r="T19" s="72">
        <f t="shared" si="10"/>
        <v>75000000</v>
      </c>
      <c r="U19" s="41"/>
      <c r="V19" s="47">
        <v>42780</v>
      </c>
      <c r="W19" s="47">
        <v>42800</v>
      </c>
      <c r="X19" s="70">
        <v>75000000</v>
      </c>
      <c r="Y19" s="41" t="s">
        <v>253</v>
      </c>
      <c r="Z19" s="62" t="s">
        <v>162</v>
      </c>
      <c r="AA19" s="41" t="s">
        <v>524</v>
      </c>
      <c r="AB19" s="41" t="s">
        <v>521</v>
      </c>
      <c r="AC19" s="48">
        <v>42780</v>
      </c>
      <c r="AD19" s="48">
        <v>42800</v>
      </c>
      <c r="AE19" s="48">
        <v>42815</v>
      </c>
      <c r="AF19" s="41" t="s">
        <v>522</v>
      </c>
      <c r="AG19" s="64" t="str">
        <f t="shared" si="2"/>
        <v>CUMPLIO</v>
      </c>
      <c r="AH19" s="79">
        <f t="shared" si="3"/>
        <v>0</v>
      </c>
      <c r="AI19" s="41" t="s">
        <v>626</v>
      </c>
      <c r="AJ19" s="53" t="s">
        <v>713</v>
      </c>
      <c r="AK19" s="44">
        <v>42810</v>
      </c>
      <c r="AL19" s="51" t="s">
        <v>420</v>
      </c>
      <c r="AM19" s="41" t="s">
        <v>837</v>
      </c>
      <c r="AN19" s="41" t="s">
        <v>838</v>
      </c>
      <c r="AO19" s="41"/>
      <c r="AP19" s="41" t="s">
        <v>839</v>
      </c>
      <c r="AQ19" s="80">
        <v>5000000</v>
      </c>
      <c r="AR19" s="103">
        <v>70000000</v>
      </c>
      <c r="AS19" s="72">
        <f t="shared" si="5"/>
        <v>75000000</v>
      </c>
      <c r="AT19" s="70">
        <f>SUM(AQ19:AR19)</f>
        <v>75000000</v>
      </c>
      <c r="AU19" s="70"/>
      <c r="AV19" s="45">
        <v>42856</v>
      </c>
      <c r="AW19" s="45">
        <v>43159</v>
      </c>
      <c r="AX19" s="62" t="s">
        <v>253</v>
      </c>
      <c r="AY19" s="70">
        <v>74999964</v>
      </c>
      <c r="AZ19" s="81">
        <f t="shared" si="6"/>
        <v>36</v>
      </c>
      <c r="BA19" s="62" t="s">
        <v>178</v>
      </c>
      <c r="BB19" s="100"/>
      <c r="BC19" s="100"/>
    </row>
    <row r="20" spans="1:55" ht="256.5">
      <c r="A20" s="61">
        <f t="shared" si="7"/>
        <v>19</v>
      </c>
      <c r="B20" s="62" t="s">
        <v>310</v>
      </c>
      <c r="C20" s="61">
        <f>IFERROR(VLOOKUP(B20,UNIDADES!$A:$F,2,FALSE)," ")</f>
        <v>66</v>
      </c>
      <c r="D20" s="61" t="str">
        <f>IFERROR(VLOOKUP(B20,[2]UNIDADES!$A:$F,4,FALSE)," ")</f>
        <v>REGIÓN 4</v>
      </c>
      <c r="E20" s="61" t="str">
        <f>IFERROR(VLOOKUP(B20,[2]UNIDADES!$A:$F,5,FALSE)," ")</f>
        <v>SECCIONAL SANIDAD VALLE DEL CAUCA</v>
      </c>
      <c r="F20" s="61" t="str">
        <f>IFERROR(VLOOKUP(B20,[2]UNIDADES!$A:$F,6,FALSE)," ")</f>
        <v>805022186-6</v>
      </c>
      <c r="G20" s="117" t="s">
        <v>1516</v>
      </c>
      <c r="H20" s="41">
        <v>3505595271</v>
      </c>
      <c r="I20" s="63" t="s">
        <v>387</v>
      </c>
      <c r="J20" s="63" t="s">
        <v>388</v>
      </c>
      <c r="K20" s="53" t="s">
        <v>1170</v>
      </c>
      <c r="L20" s="41" t="s">
        <v>392</v>
      </c>
      <c r="M20" s="53" t="s">
        <v>421</v>
      </c>
      <c r="N20" s="41"/>
      <c r="O20" s="70"/>
      <c r="P20" s="70">
        <v>11442609</v>
      </c>
      <c r="Q20" s="72">
        <f t="shared" si="8"/>
        <v>11442609</v>
      </c>
      <c r="R20" s="72">
        <f t="shared" si="9"/>
        <v>11442609</v>
      </c>
      <c r="S20" s="70"/>
      <c r="T20" s="72">
        <f t="shared" si="10"/>
        <v>11442609</v>
      </c>
      <c r="U20" s="41"/>
      <c r="V20" s="47">
        <v>42774</v>
      </c>
      <c r="W20" s="47">
        <v>42794</v>
      </c>
      <c r="X20" s="70">
        <v>11442609</v>
      </c>
      <c r="Y20" s="41" t="s">
        <v>253</v>
      </c>
      <c r="Z20" s="62" t="s">
        <v>162</v>
      </c>
      <c r="AA20" s="41" t="s">
        <v>525</v>
      </c>
      <c r="AB20" s="41" t="s">
        <v>521</v>
      </c>
      <c r="AC20" s="48">
        <v>42774</v>
      </c>
      <c r="AD20" s="48">
        <v>42794</v>
      </c>
      <c r="AE20" s="48">
        <v>42809</v>
      </c>
      <c r="AF20" s="41" t="s">
        <v>522</v>
      </c>
      <c r="AG20" s="64" t="str">
        <f t="shared" si="2"/>
        <v>CUMPLIO</v>
      </c>
      <c r="AH20" s="79">
        <f t="shared" si="3"/>
        <v>0</v>
      </c>
      <c r="AI20" s="41" t="s">
        <v>627</v>
      </c>
      <c r="AJ20" s="53" t="s">
        <v>714</v>
      </c>
      <c r="AK20" s="44">
        <v>42804</v>
      </c>
      <c r="AL20" s="51" t="s">
        <v>421</v>
      </c>
      <c r="AM20" s="41" t="s">
        <v>843</v>
      </c>
      <c r="AN20" s="41" t="s">
        <v>844</v>
      </c>
      <c r="AO20" s="41"/>
      <c r="AP20" s="41" t="s">
        <v>845</v>
      </c>
      <c r="AQ20" s="80">
        <v>10000000</v>
      </c>
      <c r="AR20" s="103">
        <v>1442609</v>
      </c>
      <c r="AS20" s="72">
        <f t="shared" si="5"/>
        <v>11442609</v>
      </c>
      <c r="AT20" s="70">
        <f>SUM(AQ20:AR20)</f>
        <v>11442609</v>
      </c>
      <c r="AU20" s="70"/>
      <c r="AV20" s="45">
        <v>42826</v>
      </c>
      <c r="AW20" s="45">
        <v>43159</v>
      </c>
      <c r="AX20" s="62" t="s">
        <v>253</v>
      </c>
      <c r="AY20" s="70">
        <v>11442609</v>
      </c>
      <c r="AZ20" s="81">
        <f t="shared" si="6"/>
        <v>0</v>
      </c>
      <c r="BA20" s="62" t="s">
        <v>178</v>
      </c>
      <c r="BB20" s="100"/>
      <c r="BC20" s="100"/>
    </row>
    <row r="21" spans="1:55" ht="85.5">
      <c r="A21" s="61">
        <f t="shared" si="7"/>
        <v>20</v>
      </c>
      <c r="B21" s="62" t="s">
        <v>310</v>
      </c>
      <c r="C21" s="61">
        <f>IFERROR(VLOOKUP(B21,UNIDADES!$A:$F,2,FALSE)," ")</f>
        <v>66</v>
      </c>
      <c r="D21" s="61" t="str">
        <f>IFERROR(VLOOKUP(B21,[2]UNIDADES!$A:$F,4,FALSE)," ")</f>
        <v>REGIÓN 4</v>
      </c>
      <c r="E21" s="61" t="str">
        <f>IFERROR(VLOOKUP(B21,[2]UNIDADES!$A:$F,5,FALSE)," ")</f>
        <v>SECCIONAL SANIDAD VALLE DEL CAUCA</v>
      </c>
      <c r="F21" s="61" t="str">
        <f>IFERROR(VLOOKUP(B21,[2]UNIDADES!$A:$F,6,FALSE)," ")</f>
        <v>805022186-6</v>
      </c>
      <c r="G21" s="117" t="s">
        <v>1516</v>
      </c>
      <c r="H21" s="41">
        <v>3505595272</v>
      </c>
      <c r="I21" s="63" t="s">
        <v>387</v>
      </c>
      <c r="J21" s="63" t="s">
        <v>388</v>
      </c>
      <c r="K21" s="53" t="s">
        <v>1170</v>
      </c>
      <c r="L21" s="41" t="s">
        <v>392</v>
      </c>
      <c r="M21" s="53" t="s">
        <v>422</v>
      </c>
      <c r="N21" s="41"/>
      <c r="O21" s="70"/>
      <c r="P21" s="70">
        <v>14099991</v>
      </c>
      <c r="Q21" s="72">
        <f t="shared" si="8"/>
        <v>14099991</v>
      </c>
      <c r="R21" s="72">
        <f t="shared" si="9"/>
        <v>14099991</v>
      </c>
      <c r="S21" s="70"/>
      <c r="T21" s="72">
        <f t="shared" si="10"/>
        <v>14099991</v>
      </c>
      <c r="U21" s="41"/>
      <c r="V21" s="47">
        <v>42788</v>
      </c>
      <c r="W21" s="47">
        <v>42808</v>
      </c>
      <c r="X21" s="70">
        <v>14099991</v>
      </c>
      <c r="Y21" s="41" t="s">
        <v>253</v>
      </c>
      <c r="Z21" s="62" t="s">
        <v>162</v>
      </c>
      <c r="AA21" s="41" t="s">
        <v>526</v>
      </c>
      <c r="AB21" s="41" t="s">
        <v>521</v>
      </c>
      <c r="AC21" s="48">
        <v>42788</v>
      </c>
      <c r="AD21" s="48">
        <v>42808</v>
      </c>
      <c r="AE21" s="48">
        <v>42823</v>
      </c>
      <c r="AF21" s="41" t="s">
        <v>522</v>
      </c>
      <c r="AG21" s="64" t="str">
        <f t="shared" si="2"/>
        <v>CUMPLIO</v>
      </c>
      <c r="AH21" s="79">
        <f t="shared" si="3"/>
        <v>0</v>
      </c>
      <c r="AI21" s="41" t="s">
        <v>628</v>
      </c>
      <c r="AJ21" s="53" t="s">
        <v>715</v>
      </c>
      <c r="AK21" s="44">
        <v>42818</v>
      </c>
      <c r="AL21" s="51" t="s">
        <v>422</v>
      </c>
      <c r="AM21" s="41" t="s">
        <v>846</v>
      </c>
      <c r="AN21" s="41" t="s">
        <v>847</v>
      </c>
      <c r="AO21" s="41"/>
      <c r="AP21" s="41" t="s">
        <v>848</v>
      </c>
      <c r="AQ21" s="80">
        <v>9399994</v>
      </c>
      <c r="AR21" s="80">
        <v>4699997</v>
      </c>
      <c r="AS21" s="72">
        <f t="shared" si="5"/>
        <v>14099991</v>
      </c>
      <c r="AT21" s="70">
        <f>SUM(AQ21:AR21)</f>
        <v>14099991</v>
      </c>
      <c r="AU21" s="70"/>
      <c r="AV21" s="45">
        <v>42818</v>
      </c>
      <c r="AW21" s="45">
        <v>43251</v>
      </c>
      <c r="AX21" s="62" t="s">
        <v>253</v>
      </c>
      <c r="AY21" s="70">
        <v>14099991</v>
      </c>
      <c r="AZ21" s="81">
        <f t="shared" si="6"/>
        <v>0</v>
      </c>
      <c r="BA21" s="62" t="s">
        <v>177</v>
      </c>
      <c r="BB21" s="100"/>
      <c r="BC21" s="100"/>
    </row>
    <row r="22" spans="1:55" ht="57">
      <c r="A22" s="61">
        <f t="shared" si="7"/>
        <v>21</v>
      </c>
      <c r="B22" s="62" t="s">
        <v>310</v>
      </c>
      <c r="C22" s="61">
        <f>IFERROR(VLOOKUP(B22,UNIDADES!$A:$F,2,FALSE)," ")</f>
        <v>66</v>
      </c>
      <c r="D22" s="61" t="str">
        <f>IFERROR(VLOOKUP(B22,[2]UNIDADES!$A:$F,4,FALSE)," ")</f>
        <v>REGIÓN 4</v>
      </c>
      <c r="E22" s="61" t="str">
        <f>IFERROR(VLOOKUP(B22,[2]UNIDADES!$A:$F,5,FALSE)," ")</f>
        <v>SECCIONAL SANIDAD VALLE DEL CAUCA</v>
      </c>
      <c r="F22" s="61" t="str">
        <f>IFERROR(VLOOKUP(B22,[2]UNIDADES!$A:$F,6,FALSE)," ")</f>
        <v>805022186-6</v>
      </c>
      <c r="G22" s="117" t="s">
        <v>1516</v>
      </c>
      <c r="H22" s="41">
        <v>3505595273</v>
      </c>
      <c r="I22" s="63" t="s">
        <v>387</v>
      </c>
      <c r="J22" s="63" t="s">
        <v>388</v>
      </c>
      <c r="K22" s="53" t="s">
        <v>394</v>
      </c>
      <c r="L22" s="41" t="s">
        <v>392</v>
      </c>
      <c r="M22" s="53" t="s">
        <v>423</v>
      </c>
      <c r="N22" s="41"/>
      <c r="O22" s="70"/>
      <c r="P22" s="70">
        <v>10000000</v>
      </c>
      <c r="Q22" s="72">
        <f t="shared" si="8"/>
        <v>10000000</v>
      </c>
      <c r="R22" s="72">
        <f t="shared" si="9"/>
        <v>10000000</v>
      </c>
      <c r="S22" s="70"/>
      <c r="T22" s="72">
        <f t="shared" si="10"/>
        <v>10000000</v>
      </c>
      <c r="U22" s="41"/>
      <c r="V22" s="47">
        <v>42791</v>
      </c>
      <c r="W22" s="47">
        <v>42811</v>
      </c>
      <c r="X22" s="70">
        <v>10000000</v>
      </c>
      <c r="Y22" s="41" t="s">
        <v>253</v>
      </c>
      <c r="Z22" s="62" t="s">
        <v>162</v>
      </c>
      <c r="AA22" s="41" t="s">
        <v>527</v>
      </c>
      <c r="AB22" s="41" t="s">
        <v>521</v>
      </c>
      <c r="AC22" s="48">
        <v>42791</v>
      </c>
      <c r="AD22" s="48">
        <v>42811</v>
      </c>
      <c r="AE22" s="48">
        <v>42826</v>
      </c>
      <c r="AF22" s="41" t="s">
        <v>522</v>
      </c>
      <c r="AG22" s="64" t="str">
        <f t="shared" si="2"/>
        <v>CUMPLIO</v>
      </c>
      <c r="AH22" s="79">
        <f t="shared" si="3"/>
        <v>0</v>
      </c>
      <c r="AI22" s="41" t="s">
        <v>629</v>
      </c>
      <c r="AJ22" s="53" t="s">
        <v>716</v>
      </c>
      <c r="AK22" s="44">
        <v>42821</v>
      </c>
      <c r="AL22" s="51" t="s">
        <v>423</v>
      </c>
      <c r="AM22" s="41">
        <v>1016018644</v>
      </c>
      <c r="AN22" s="41" t="s">
        <v>849</v>
      </c>
      <c r="AO22" s="41"/>
      <c r="AP22" s="41" t="s">
        <v>850</v>
      </c>
      <c r="AQ22" s="103">
        <v>6795580</v>
      </c>
      <c r="AR22" s="80">
        <v>3204420</v>
      </c>
      <c r="AS22" s="72">
        <f>+AR22+AQ22</f>
        <v>10000000</v>
      </c>
      <c r="AT22" s="70">
        <f>SUM(AQ22:AR22)</f>
        <v>10000000</v>
      </c>
      <c r="AU22" s="70"/>
      <c r="AV22" s="45">
        <v>42826</v>
      </c>
      <c r="AW22" s="45">
        <v>43190</v>
      </c>
      <c r="AX22" s="62" t="s">
        <v>253</v>
      </c>
      <c r="AY22" s="70">
        <v>10000000</v>
      </c>
      <c r="AZ22" s="81">
        <f t="shared" si="6"/>
        <v>0</v>
      </c>
      <c r="BA22" s="62" t="s">
        <v>178</v>
      </c>
      <c r="BB22" s="100"/>
      <c r="BC22" s="100"/>
    </row>
    <row r="23" spans="1:55" ht="142.5">
      <c r="A23" s="61">
        <f t="shared" si="7"/>
        <v>22</v>
      </c>
      <c r="B23" s="62" t="s">
        <v>310</v>
      </c>
      <c r="C23" s="61">
        <f>IFERROR(VLOOKUP(B23,UNIDADES!$A:$F,2,FALSE)," ")</f>
        <v>66</v>
      </c>
      <c r="D23" s="61" t="str">
        <f>IFERROR(VLOOKUP(B23,[2]UNIDADES!$A:$F,4,FALSE)," ")</f>
        <v>REGIÓN 4</v>
      </c>
      <c r="E23" s="61" t="str">
        <f>IFERROR(VLOOKUP(B23,[2]UNIDADES!$A:$F,5,FALSE)," ")</f>
        <v>SECCIONAL SANIDAD VALLE DEL CAUCA</v>
      </c>
      <c r="F23" s="61" t="str">
        <f>IFERROR(VLOOKUP(B23,[2]UNIDADES!$A:$F,6,FALSE)," ")</f>
        <v>805022186-6</v>
      </c>
      <c r="G23" s="117" t="s">
        <v>1516</v>
      </c>
      <c r="H23" s="41">
        <v>3505595274</v>
      </c>
      <c r="I23" s="63" t="s">
        <v>387</v>
      </c>
      <c r="J23" s="63" t="s">
        <v>388</v>
      </c>
      <c r="K23" s="53" t="s">
        <v>1163</v>
      </c>
      <c r="L23" s="41" t="s">
        <v>391</v>
      </c>
      <c r="M23" s="53" t="s">
        <v>424</v>
      </c>
      <c r="N23" s="41"/>
      <c r="O23" s="70"/>
      <c r="P23" s="70">
        <v>20160000</v>
      </c>
      <c r="Q23" s="72">
        <f t="shared" si="8"/>
        <v>20160000</v>
      </c>
      <c r="R23" s="72">
        <f t="shared" si="9"/>
        <v>20160000</v>
      </c>
      <c r="S23" s="70"/>
      <c r="T23" s="72">
        <f t="shared" si="10"/>
        <v>20160000</v>
      </c>
      <c r="U23" s="41"/>
      <c r="V23" s="47">
        <v>42807</v>
      </c>
      <c r="W23" s="47">
        <v>42827</v>
      </c>
      <c r="X23" s="70">
        <v>20160000</v>
      </c>
      <c r="Y23" s="41" t="s">
        <v>253</v>
      </c>
      <c r="Z23" s="62" t="s">
        <v>272</v>
      </c>
      <c r="AA23" s="41" t="s">
        <v>528</v>
      </c>
      <c r="AB23" s="41" t="s">
        <v>522</v>
      </c>
      <c r="AC23" s="48">
        <v>42807</v>
      </c>
      <c r="AD23" s="48">
        <v>42827</v>
      </c>
      <c r="AE23" s="48">
        <v>42842</v>
      </c>
      <c r="AF23" s="41" t="s">
        <v>124</v>
      </c>
      <c r="AG23" s="64" t="str">
        <f t="shared" si="2"/>
        <v>CUMPLIO</v>
      </c>
      <c r="AH23" s="79">
        <f t="shared" si="3"/>
        <v>0</v>
      </c>
      <c r="AI23" s="41" t="s">
        <v>630</v>
      </c>
      <c r="AJ23" s="53" t="s">
        <v>717</v>
      </c>
      <c r="AK23" s="44">
        <v>42837</v>
      </c>
      <c r="AL23" s="51" t="s">
        <v>424</v>
      </c>
      <c r="AM23" s="41" t="s">
        <v>851</v>
      </c>
      <c r="AN23" s="41" t="s">
        <v>852</v>
      </c>
      <c r="AO23" s="41"/>
      <c r="AP23" s="41" t="s">
        <v>852</v>
      </c>
      <c r="AQ23" s="50">
        <v>13440000</v>
      </c>
      <c r="AR23" s="80">
        <v>6720000</v>
      </c>
      <c r="AS23" s="72">
        <f t="shared" si="5"/>
        <v>20160000</v>
      </c>
      <c r="AT23" s="70">
        <v>6720000</v>
      </c>
      <c r="AU23" s="70"/>
      <c r="AV23" s="45">
        <v>42856</v>
      </c>
      <c r="AW23" s="45">
        <v>43220</v>
      </c>
      <c r="AX23" s="62" t="s">
        <v>253</v>
      </c>
      <c r="AY23" s="70">
        <v>20160000</v>
      </c>
      <c r="AZ23" s="81">
        <f t="shared" si="6"/>
        <v>0</v>
      </c>
      <c r="BA23" s="62" t="s">
        <v>178</v>
      </c>
      <c r="BB23" s="100"/>
      <c r="BC23" s="100"/>
    </row>
    <row r="24" spans="1:55" ht="85.5">
      <c r="A24" s="61">
        <f t="shared" si="7"/>
        <v>23</v>
      </c>
      <c r="B24" s="62" t="s">
        <v>310</v>
      </c>
      <c r="C24" s="61">
        <f>IFERROR(VLOOKUP(B24,UNIDADES!$A:$F,2,FALSE)," ")</f>
        <v>66</v>
      </c>
      <c r="D24" s="61" t="str">
        <f>IFERROR(VLOOKUP(B24,[2]UNIDADES!$A:$F,4,FALSE)," ")</f>
        <v>REGIÓN 4</v>
      </c>
      <c r="E24" s="61" t="str">
        <f>IFERROR(VLOOKUP(B24,[2]UNIDADES!$A:$F,5,FALSE)," ")</f>
        <v>SECCIONAL SANIDAD VALLE DEL CAUCA</v>
      </c>
      <c r="F24" s="61" t="str">
        <f>IFERROR(VLOOKUP(B24,[2]UNIDADES!$A:$F,6,FALSE)," ")</f>
        <v>805022186-6</v>
      </c>
      <c r="G24" s="117" t="s">
        <v>1516</v>
      </c>
      <c r="H24" s="41">
        <v>3505595275</v>
      </c>
      <c r="I24" s="63" t="s">
        <v>387</v>
      </c>
      <c r="J24" s="63" t="s">
        <v>388</v>
      </c>
      <c r="K24" s="53" t="s">
        <v>395</v>
      </c>
      <c r="L24" s="41" t="s">
        <v>392</v>
      </c>
      <c r="M24" s="53" t="s">
        <v>425</v>
      </c>
      <c r="N24" s="41"/>
      <c r="O24" s="70"/>
      <c r="P24" s="70">
        <v>63381818</v>
      </c>
      <c r="Q24" s="72">
        <f t="shared" si="8"/>
        <v>63381818</v>
      </c>
      <c r="R24" s="72">
        <f t="shared" si="9"/>
        <v>63381818</v>
      </c>
      <c r="S24" s="70"/>
      <c r="T24" s="72">
        <f t="shared" si="10"/>
        <v>63381818</v>
      </c>
      <c r="U24" s="41"/>
      <c r="V24" s="47">
        <v>42805</v>
      </c>
      <c r="W24" s="47">
        <v>42825</v>
      </c>
      <c r="X24" s="70">
        <v>63381818</v>
      </c>
      <c r="Y24" s="41" t="s">
        <v>253</v>
      </c>
      <c r="Z24" s="62" t="s">
        <v>162</v>
      </c>
      <c r="AA24" s="41" t="s">
        <v>529</v>
      </c>
      <c r="AB24" s="41" t="s">
        <v>522</v>
      </c>
      <c r="AC24" s="48">
        <v>42805</v>
      </c>
      <c r="AD24" s="48">
        <v>42825</v>
      </c>
      <c r="AE24" s="48">
        <v>42840</v>
      </c>
      <c r="AF24" s="41" t="s">
        <v>124</v>
      </c>
      <c r="AG24" s="64" t="str">
        <f t="shared" si="2"/>
        <v>CUMPLIO</v>
      </c>
      <c r="AH24" s="79">
        <f t="shared" si="3"/>
        <v>0</v>
      </c>
      <c r="AI24" s="41" t="s">
        <v>631</v>
      </c>
      <c r="AJ24" s="53" t="s">
        <v>718</v>
      </c>
      <c r="AK24" s="44">
        <v>42835</v>
      </c>
      <c r="AL24" s="51" t="s">
        <v>425</v>
      </c>
      <c r="AM24" s="41" t="s">
        <v>853</v>
      </c>
      <c r="AN24" s="41" t="s">
        <v>854</v>
      </c>
      <c r="AO24" s="41"/>
      <c r="AP24" s="41" t="s">
        <v>855</v>
      </c>
      <c r="AQ24" s="80">
        <v>46000000</v>
      </c>
      <c r="AR24" s="103">
        <v>17381818</v>
      </c>
      <c r="AS24" s="72">
        <f t="shared" si="5"/>
        <v>63381818</v>
      </c>
      <c r="AT24" s="70">
        <v>17381818</v>
      </c>
      <c r="AU24" s="70"/>
      <c r="AV24" s="45">
        <v>42846</v>
      </c>
      <c r="AW24" s="45">
        <v>43220</v>
      </c>
      <c r="AX24" s="62" t="s">
        <v>253</v>
      </c>
      <c r="AY24" s="70">
        <v>63381818</v>
      </c>
      <c r="AZ24" s="81">
        <f t="shared" si="6"/>
        <v>0</v>
      </c>
      <c r="BA24" s="62" t="s">
        <v>178</v>
      </c>
      <c r="BB24" s="100"/>
      <c r="BC24" s="100"/>
    </row>
    <row r="25" spans="1:55" ht="28.5">
      <c r="A25" s="61">
        <f t="shared" si="7"/>
        <v>24</v>
      </c>
      <c r="B25" s="62" t="s">
        <v>310</v>
      </c>
      <c r="C25" s="61">
        <f>IFERROR(VLOOKUP(B25,UNIDADES!$A:$F,2,FALSE)," ")</f>
        <v>66</v>
      </c>
      <c r="D25" s="61" t="str">
        <f>IFERROR(VLOOKUP(B25,[2]UNIDADES!$A:$F,4,FALSE)," ")</f>
        <v>REGIÓN 4</v>
      </c>
      <c r="E25" s="61" t="str">
        <f>IFERROR(VLOOKUP(B25,[2]UNIDADES!$A:$F,5,FALSE)," ")</f>
        <v>SECCIONAL SANIDAD VALLE DEL CAUCA</v>
      </c>
      <c r="F25" s="61" t="str">
        <f>IFERROR(VLOOKUP(B25,[2]UNIDADES!$A:$F,6,FALSE)," ")</f>
        <v>805022186-6</v>
      </c>
      <c r="G25" s="117" t="s">
        <v>1516</v>
      </c>
      <c r="H25" s="41">
        <v>3505595276</v>
      </c>
      <c r="I25" s="63" t="s">
        <v>387</v>
      </c>
      <c r="J25" s="63" t="s">
        <v>388</v>
      </c>
      <c r="K25" s="167" t="s">
        <v>1158</v>
      </c>
      <c r="L25" s="41" t="s">
        <v>391</v>
      </c>
      <c r="M25" s="167" t="s">
        <v>426</v>
      </c>
      <c r="N25" s="41"/>
      <c r="O25" s="70"/>
      <c r="P25" s="70">
        <v>594912643</v>
      </c>
      <c r="Q25" s="72">
        <f t="shared" si="8"/>
        <v>594912643</v>
      </c>
      <c r="R25" s="72">
        <f t="shared" si="9"/>
        <v>594912643</v>
      </c>
      <c r="S25" s="70"/>
      <c r="T25" s="72">
        <f t="shared" si="10"/>
        <v>594912643</v>
      </c>
      <c r="U25" s="41"/>
      <c r="V25" s="47">
        <v>42850</v>
      </c>
      <c r="W25" s="47">
        <v>42870</v>
      </c>
      <c r="X25" s="70">
        <v>594912643</v>
      </c>
      <c r="Y25" s="41" t="s">
        <v>253</v>
      </c>
      <c r="Z25" s="62" t="s">
        <v>161</v>
      </c>
      <c r="AA25" s="136" t="s">
        <v>530</v>
      </c>
      <c r="AB25" s="41" t="s">
        <v>124</v>
      </c>
      <c r="AC25" s="48">
        <v>42850</v>
      </c>
      <c r="AD25" s="48">
        <v>42870</v>
      </c>
      <c r="AE25" s="48">
        <v>42885</v>
      </c>
      <c r="AF25" s="41" t="s">
        <v>507</v>
      </c>
      <c r="AG25" s="64" t="str">
        <f t="shared" si="2"/>
        <v>CUMPLIO</v>
      </c>
      <c r="AH25" s="79">
        <f t="shared" si="3"/>
        <v>0</v>
      </c>
      <c r="AI25" s="41" t="s">
        <v>632</v>
      </c>
      <c r="AJ25" s="167" t="s">
        <v>719</v>
      </c>
      <c r="AK25" s="44">
        <v>42880</v>
      </c>
      <c r="AL25" s="165" t="s">
        <v>426</v>
      </c>
      <c r="AM25" s="41" t="s">
        <v>856</v>
      </c>
      <c r="AN25" s="41" t="s">
        <v>857</v>
      </c>
      <c r="AO25" s="41"/>
      <c r="AP25" s="41" t="s">
        <v>858</v>
      </c>
      <c r="AQ25" s="80">
        <v>434912643</v>
      </c>
      <c r="AR25" s="103">
        <v>160000000</v>
      </c>
      <c r="AS25" s="72">
        <f t="shared" si="5"/>
        <v>594912643</v>
      </c>
      <c r="AT25" s="70">
        <v>594912643</v>
      </c>
      <c r="AU25" s="70"/>
      <c r="AV25" s="45">
        <v>42880</v>
      </c>
      <c r="AW25" s="45">
        <v>43214</v>
      </c>
      <c r="AX25" s="62" t="s">
        <v>253</v>
      </c>
      <c r="AY25" s="70">
        <v>594911829</v>
      </c>
      <c r="AZ25" s="81">
        <f t="shared" si="6"/>
        <v>814</v>
      </c>
      <c r="BA25" s="62" t="s">
        <v>178</v>
      </c>
      <c r="BB25" s="100"/>
      <c r="BC25" s="100"/>
    </row>
    <row r="26" spans="1:55" ht="42.75">
      <c r="A26" s="61">
        <f t="shared" si="7"/>
        <v>25</v>
      </c>
      <c r="B26" s="62" t="s">
        <v>310</v>
      </c>
      <c r="C26" s="61">
        <f>IFERROR(VLOOKUP(B26,UNIDADES!$A:$F,2,FALSE)," ")</f>
        <v>66</v>
      </c>
      <c r="D26" s="61" t="str">
        <f>IFERROR(VLOOKUP(B26,[2]UNIDADES!$A:$F,4,FALSE)," ")</f>
        <v>REGIÓN 4</v>
      </c>
      <c r="E26" s="61" t="str">
        <f>IFERROR(VLOOKUP(B26,[2]UNIDADES!$A:$F,5,FALSE)," ")</f>
        <v>SECCIONAL SANIDAD VALLE DEL CAUCA</v>
      </c>
      <c r="F26" s="61" t="str">
        <f>IFERROR(VLOOKUP(B26,[2]UNIDADES!$A:$F,6,FALSE)," ")</f>
        <v>805022186-6</v>
      </c>
      <c r="G26" s="117" t="s">
        <v>1516</v>
      </c>
      <c r="H26" s="41">
        <v>3505595277</v>
      </c>
      <c r="I26" s="63" t="s">
        <v>387</v>
      </c>
      <c r="J26" s="63" t="s">
        <v>388</v>
      </c>
      <c r="K26" s="167"/>
      <c r="L26" s="41" t="s">
        <v>391</v>
      </c>
      <c r="M26" s="167"/>
      <c r="N26" s="41"/>
      <c r="O26" s="70"/>
      <c r="P26" s="70">
        <v>308480080</v>
      </c>
      <c r="Q26" s="72">
        <f t="shared" si="8"/>
        <v>308480080</v>
      </c>
      <c r="R26" s="72">
        <f t="shared" si="9"/>
        <v>308480080</v>
      </c>
      <c r="S26" s="70"/>
      <c r="T26" s="72">
        <f t="shared" si="10"/>
        <v>308480080</v>
      </c>
      <c r="U26" s="41"/>
      <c r="V26" s="47">
        <v>42843</v>
      </c>
      <c r="W26" s="47">
        <v>42863</v>
      </c>
      <c r="X26" s="70">
        <v>308480080</v>
      </c>
      <c r="Y26" s="41" t="s">
        <v>253</v>
      </c>
      <c r="Z26" s="62" t="s">
        <v>161</v>
      </c>
      <c r="AA26" s="137"/>
      <c r="AB26" s="41" t="s">
        <v>124</v>
      </c>
      <c r="AC26" s="48">
        <v>42843</v>
      </c>
      <c r="AD26" s="48">
        <v>42863</v>
      </c>
      <c r="AE26" s="48">
        <v>42878</v>
      </c>
      <c r="AF26" s="41" t="s">
        <v>507</v>
      </c>
      <c r="AG26" s="64" t="str">
        <f t="shared" si="2"/>
        <v>CUMPLIO</v>
      </c>
      <c r="AH26" s="79">
        <f t="shared" si="3"/>
        <v>0</v>
      </c>
      <c r="AI26" s="41" t="s">
        <v>633</v>
      </c>
      <c r="AJ26" s="167"/>
      <c r="AK26" s="44">
        <v>42873</v>
      </c>
      <c r="AL26" s="166"/>
      <c r="AM26" s="41" t="s">
        <v>859</v>
      </c>
      <c r="AN26" s="41" t="s">
        <v>860</v>
      </c>
      <c r="AO26" s="41"/>
      <c r="AP26" s="41" t="s">
        <v>861</v>
      </c>
      <c r="AQ26" s="80">
        <v>213800000</v>
      </c>
      <c r="AR26" s="41">
        <v>94680080</v>
      </c>
      <c r="AS26" s="72">
        <f t="shared" si="5"/>
        <v>308480080</v>
      </c>
      <c r="AT26" s="70">
        <v>308480080</v>
      </c>
      <c r="AU26" s="70"/>
      <c r="AV26" s="45">
        <v>42873</v>
      </c>
      <c r="AW26" s="45">
        <v>43220</v>
      </c>
      <c r="AX26" s="62" t="s">
        <v>253</v>
      </c>
      <c r="AY26" s="70">
        <v>308136122.71999997</v>
      </c>
      <c r="AZ26" s="81">
        <f t="shared" si="6"/>
        <v>343957.28000003099</v>
      </c>
      <c r="BA26" s="62" t="s">
        <v>178</v>
      </c>
      <c r="BB26" s="100"/>
      <c r="BC26" s="100"/>
    </row>
    <row r="27" spans="1:55" ht="114">
      <c r="A27" s="61">
        <f t="shared" si="7"/>
        <v>26</v>
      </c>
      <c r="B27" s="62" t="s">
        <v>310</v>
      </c>
      <c r="C27" s="61">
        <f>IFERROR(VLOOKUP(B27,UNIDADES!$A:$F,2,FALSE)," ")</f>
        <v>66</v>
      </c>
      <c r="D27" s="61" t="str">
        <f>IFERROR(VLOOKUP(B27,[2]UNIDADES!$A:$F,4,FALSE)," ")</f>
        <v>REGIÓN 4</v>
      </c>
      <c r="E27" s="61" t="str">
        <f>IFERROR(VLOOKUP(B27,[2]UNIDADES!$A:$F,5,FALSE)," ")</f>
        <v>SECCIONAL SANIDAD VALLE DEL CAUCA</v>
      </c>
      <c r="F27" s="61" t="str">
        <f>IFERROR(VLOOKUP(B27,[2]UNIDADES!$A:$F,6,FALSE)," ")</f>
        <v>805022186-6</v>
      </c>
      <c r="G27" s="117" t="s">
        <v>1516</v>
      </c>
      <c r="H27" s="41">
        <v>3505595278</v>
      </c>
      <c r="I27" s="63" t="s">
        <v>387</v>
      </c>
      <c r="J27" s="63" t="s">
        <v>388</v>
      </c>
      <c r="K27" s="53" t="s">
        <v>1164</v>
      </c>
      <c r="L27" s="41" t="s">
        <v>391</v>
      </c>
      <c r="M27" s="53" t="s">
        <v>427</v>
      </c>
      <c r="N27" s="41"/>
      <c r="O27" s="70"/>
      <c r="P27" s="70">
        <v>114000000</v>
      </c>
      <c r="Q27" s="72">
        <f t="shared" si="8"/>
        <v>114000000</v>
      </c>
      <c r="R27" s="72">
        <f t="shared" si="9"/>
        <v>114000000</v>
      </c>
      <c r="S27" s="70"/>
      <c r="T27" s="72">
        <f t="shared" si="10"/>
        <v>114000000</v>
      </c>
      <c r="U27" s="41"/>
      <c r="V27" s="47">
        <v>42821</v>
      </c>
      <c r="W27" s="47">
        <v>42841</v>
      </c>
      <c r="X27" s="70">
        <v>114000000</v>
      </c>
      <c r="Y27" s="41" t="s">
        <v>253</v>
      </c>
      <c r="Z27" s="62" t="s">
        <v>272</v>
      </c>
      <c r="AA27" s="41" t="s">
        <v>531</v>
      </c>
      <c r="AB27" s="41" t="s">
        <v>522</v>
      </c>
      <c r="AC27" s="48">
        <v>42821</v>
      </c>
      <c r="AD27" s="48">
        <v>42841</v>
      </c>
      <c r="AE27" s="48">
        <v>42856</v>
      </c>
      <c r="AF27" s="41" t="s">
        <v>124</v>
      </c>
      <c r="AG27" s="64" t="str">
        <f t="shared" si="2"/>
        <v>CUMPLIO</v>
      </c>
      <c r="AH27" s="79">
        <f t="shared" si="3"/>
        <v>0</v>
      </c>
      <c r="AI27" s="41" t="s">
        <v>634</v>
      </c>
      <c r="AJ27" s="53" t="s">
        <v>720</v>
      </c>
      <c r="AK27" s="44">
        <v>42851</v>
      </c>
      <c r="AL27" s="51" t="s">
        <v>427</v>
      </c>
      <c r="AM27" s="41" t="s">
        <v>862</v>
      </c>
      <c r="AN27" s="41" t="s">
        <v>863</v>
      </c>
      <c r="AO27" s="41"/>
      <c r="AP27" s="41" t="s">
        <v>864</v>
      </c>
      <c r="AQ27" s="80">
        <f>38000000+38000000</f>
        <v>76000000</v>
      </c>
      <c r="AR27" s="80">
        <v>38000000</v>
      </c>
      <c r="AS27" s="72">
        <f t="shared" si="5"/>
        <v>114000000</v>
      </c>
      <c r="AT27" s="80">
        <f>38000000+38000000</f>
        <v>76000000</v>
      </c>
      <c r="AU27" s="70"/>
      <c r="AV27" s="45">
        <v>42856</v>
      </c>
      <c r="AW27" s="45">
        <v>43220</v>
      </c>
      <c r="AX27" s="62" t="s">
        <v>253</v>
      </c>
      <c r="AY27" s="70">
        <v>114000000</v>
      </c>
      <c r="AZ27" s="81">
        <f t="shared" si="6"/>
        <v>0</v>
      </c>
      <c r="BA27" s="62" t="s">
        <v>178</v>
      </c>
      <c r="BB27" s="100"/>
      <c r="BC27" s="100"/>
    </row>
    <row r="28" spans="1:55" ht="85.5">
      <c r="A28" s="61">
        <f t="shared" si="7"/>
        <v>27</v>
      </c>
      <c r="B28" s="62" t="s">
        <v>310</v>
      </c>
      <c r="C28" s="61">
        <f>IFERROR(VLOOKUP(B28,UNIDADES!$A:$F,2,FALSE)," ")</f>
        <v>66</v>
      </c>
      <c r="D28" s="61" t="str">
        <f>IFERROR(VLOOKUP(B28,[2]UNIDADES!$A:$F,4,FALSE)," ")</f>
        <v>REGIÓN 4</v>
      </c>
      <c r="E28" s="61" t="str">
        <f>IFERROR(VLOOKUP(B28,[2]UNIDADES!$A:$F,5,FALSE)," ")</f>
        <v>SECCIONAL SANIDAD VALLE DEL CAUCA</v>
      </c>
      <c r="F28" s="61" t="str">
        <f>IFERROR(VLOOKUP(B28,[2]UNIDADES!$A:$F,6,FALSE)," ")</f>
        <v>805022186-6</v>
      </c>
      <c r="G28" s="117" t="s">
        <v>1516</v>
      </c>
      <c r="H28" s="41">
        <v>3505595279</v>
      </c>
      <c r="I28" s="63" t="s">
        <v>387</v>
      </c>
      <c r="J28" s="63" t="s">
        <v>388</v>
      </c>
      <c r="K28" s="53" t="s">
        <v>1173</v>
      </c>
      <c r="L28" s="41" t="s">
        <v>391</v>
      </c>
      <c r="M28" s="53" t="s">
        <v>428</v>
      </c>
      <c r="N28" s="41"/>
      <c r="O28" s="70"/>
      <c r="P28" s="70">
        <v>129000000</v>
      </c>
      <c r="Q28" s="72">
        <f t="shared" si="8"/>
        <v>129000000</v>
      </c>
      <c r="R28" s="72">
        <f t="shared" si="9"/>
        <v>129000000</v>
      </c>
      <c r="S28" s="70"/>
      <c r="T28" s="72">
        <f t="shared" si="10"/>
        <v>129000000</v>
      </c>
      <c r="U28" s="41"/>
      <c r="V28" s="47">
        <v>42904</v>
      </c>
      <c r="W28" s="47">
        <v>42924</v>
      </c>
      <c r="X28" s="70">
        <v>129000000</v>
      </c>
      <c r="Y28" s="41" t="s">
        <v>253</v>
      </c>
      <c r="Z28" s="62" t="s">
        <v>162</v>
      </c>
      <c r="AA28" s="41" t="s">
        <v>532</v>
      </c>
      <c r="AB28" s="41" t="s">
        <v>508</v>
      </c>
      <c r="AC28" s="48">
        <v>42904</v>
      </c>
      <c r="AD28" s="48">
        <v>42924</v>
      </c>
      <c r="AE28" s="48">
        <v>42939</v>
      </c>
      <c r="AF28" s="41" t="s">
        <v>533</v>
      </c>
      <c r="AG28" s="64" t="str">
        <f t="shared" si="2"/>
        <v>CUMPLIO</v>
      </c>
      <c r="AH28" s="79">
        <f t="shared" si="3"/>
        <v>0</v>
      </c>
      <c r="AI28" s="41" t="s">
        <v>635</v>
      </c>
      <c r="AJ28" s="53" t="s">
        <v>721</v>
      </c>
      <c r="AK28" s="44">
        <v>42934</v>
      </c>
      <c r="AL28" s="51" t="s">
        <v>428</v>
      </c>
      <c r="AM28" s="41" t="s">
        <v>865</v>
      </c>
      <c r="AN28" s="41" t="s">
        <v>866</v>
      </c>
      <c r="AO28" s="41"/>
      <c r="AP28" s="41" t="s">
        <v>867</v>
      </c>
      <c r="AQ28" s="80">
        <v>86000000</v>
      </c>
      <c r="AR28" s="41">
        <v>43000000</v>
      </c>
      <c r="AS28" s="72">
        <f t="shared" si="5"/>
        <v>129000000</v>
      </c>
      <c r="AT28" s="70">
        <v>129000000</v>
      </c>
      <c r="AU28" s="70"/>
      <c r="AV28" s="45">
        <v>42934</v>
      </c>
      <c r="AW28" s="45">
        <v>43342</v>
      </c>
      <c r="AX28" s="62" t="s">
        <v>253</v>
      </c>
      <c r="AY28" s="70">
        <v>120921736</v>
      </c>
      <c r="AZ28" s="81">
        <f t="shared" si="6"/>
        <v>8078264</v>
      </c>
      <c r="BA28" s="62" t="s">
        <v>178</v>
      </c>
      <c r="BB28" s="100"/>
      <c r="BC28" s="100"/>
    </row>
    <row r="29" spans="1:55" ht="99.75">
      <c r="A29" s="61">
        <f t="shared" si="7"/>
        <v>28</v>
      </c>
      <c r="B29" s="62" t="s">
        <v>310</v>
      </c>
      <c r="C29" s="61">
        <f>IFERROR(VLOOKUP(B29,UNIDADES!$A:$F,2,FALSE)," ")</f>
        <v>66</v>
      </c>
      <c r="D29" s="61" t="str">
        <f>IFERROR(VLOOKUP(B29,[2]UNIDADES!$A:$F,4,FALSE)," ")</f>
        <v>REGIÓN 4</v>
      </c>
      <c r="E29" s="61" t="str">
        <f>IFERROR(VLOOKUP(B29,[2]UNIDADES!$A:$F,5,FALSE)," ")</f>
        <v>SECCIONAL SANIDAD VALLE DEL CAUCA</v>
      </c>
      <c r="F29" s="61" t="str">
        <f>IFERROR(VLOOKUP(B29,[2]UNIDADES!$A:$F,6,FALSE)," ")</f>
        <v>805022186-6</v>
      </c>
      <c r="G29" s="117" t="s">
        <v>1516</v>
      </c>
      <c r="H29" s="41">
        <v>3505595280</v>
      </c>
      <c r="I29" s="63" t="s">
        <v>387</v>
      </c>
      <c r="J29" s="63" t="s">
        <v>388</v>
      </c>
      <c r="K29" s="53" t="s">
        <v>1170</v>
      </c>
      <c r="L29" s="41" t="s">
        <v>392</v>
      </c>
      <c r="M29" s="53" t="s">
        <v>429</v>
      </c>
      <c r="N29" s="41"/>
      <c r="O29" s="70"/>
      <c r="P29" s="70">
        <v>12000000</v>
      </c>
      <c r="Q29" s="72">
        <f t="shared" si="8"/>
        <v>12000000</v>
      </c>
      <c r="R29" s="72">
        <f t="shared" si="9"/>
        <v>12000000</v>
      </c>
      <c r="S29" s="70"/>
      <c r="T29" s="72">
        <f t="shared" si="10"/>
        <v>12000000</v>
      </c>
      <c r="U29" s="41"/>
      <c r="V29" s="47">
        <v>42833</v>
      </c>
      <c r="W29" s="47">
        <v>42853</v>
      </c>
      <c r="X29" s="70">
        <v>12000000</v>
      </c>
      <c r="Y29" s="41" t="s">
        <v>253</v>
      </c>
      <c r="Z29" s="62" t="s">
        <v>162</v>
      </c>
      <c r="AA29" s="41" t="s">
        <v>534</v>
      </c>
      <c r="AB29" s="41" t="s">
        <v>124</v>
      </c>
      <c r="AC29" s="48">
        <v>42833</v>
      </c>
      <c r="AD29" s="48">
        <v>42853</v>
      </c>
      <c r="AE29" s="48">
        <v>42868</v>
      </c>
      <c r="AF29" s="41" t="s">
        <v>507</v>
      </c>
      <c r="AG29" s="64" t="str">
        <f t="shared" si="2"/>
        <v>CUMPLIO</v>
      </c>
      <c r="AH29" s="79">
        <f t="shared" si="3"/>
        <v>0</v>
      </c>
      <c r="AI29" s="41" t="s">
        <v>636</v>
      </c>
      <c r="AJ29" s="53" t="s">
        <v>722</v>
      </c>
      <c r="AK29" s="44">
        <v>42863</v>
      </c>
      <c r="AL29" s="51" t="s">
        <v>429</v>
      </c>
      <c r="AM29" s="41" t="s">
        <v>868</v>
      </c>
      <c r="AN29" s="41" t="s">
        <v>869</v>
      </c>
      <c r="AO29" s="41"/>
      <c r="AP29" s="41" t="s">
        <v>870</v>
      </c>
      <c r="AQ29" s="80">
        <v>8000000</v>
      </c>
      <c r="AR29" s="70">
        <v>4000000</v>
      </c>
      <c r="AS29" s="72">
        <f t="shared" si="5"/>
        <v>12000000</v>
      </c>
      <c r="AT29" s="70">
        <v>12000000</v>
      </c>
      <c r="AU29" s="70"/>
      <c r="AV29" s="45">
        <v>42863</v>
      </c>
      <c r="AW29" s="45">
        <v>43189</v>
      </c>
      <c r="AX29" s="62" t="s">
        <v>253</v>
      </c>
      <c r="AY29" s="70">
        <v>12000000</v>
      </c>
      <c r="AZ29" s="81">
        <f t="shared" si="6"/>
        <v>0</v>
      </c>
      <c r="BA29" s="62" t="s">
        <v>178</v>
      </c>
      <c r="BB29" s="100"/>
      <c r="BC29" s="100"/>
    </row>
    <row r="30" spans="1:55" ht="185.25">
      <c r="A30" s="61">
        <f t="shared" si="7"/>
        <v>29</v>
      </c>
      <c r="B30" s="62" t="s">
        <v>310</v>
      </c>
      <c r="C30" s="61">
        <f>IFERROR(VLOOKUP(B30,UNIDADES!$A:$F,2,FALSE)," ")</f>
        <v>66</v>
      </c>
      <c r="D30" s="61" t="str">
        <f>IFERROR(VLOOKUP(B30,[2]UNIDADES!$A:$F,4,FALSE)," ")</f>
        <v>REGIÓN 4</v>
      </c>
      <c r="E30" s="61" t="str">
        <f>IFERROR(VLOOKUP(B30,[2]UNIDADES!$A:$F,5,FALSE)," ")</f>
        <v>SECCIONAL SANIDAD VALLE DEL CAUCA</v>
      </c>
      <c r="F30" s="61" t="str">
        <f>IFERROR(VLOOKUP(B30,[2]UNIDADES!$A:$F,6,FALSE)," ")</f>
        <v>805022186-6</v>
      </c>
      <c r="G30" s="117" t="s">
        <v>1516</v>
      </c>
      <c r="H30" s="41">
        <v>3505595281</v>
      </c>
      <c r="I30" s="63" t="s">
        <v>387</v>
      </c>
      <c r="J30" s="63" t="s">
        <v>388</v>
      </c>
      <c r="K30" s="53" t="s">
        <v>1161</v>
      </c>
      <c r="L30" s="41" t="s">
        <v>391</v>
      </c>
      <c r="M30" s="53" t="s">
        <v>430</v>
      </c>
      <c r="N30" s="41"/>
      <c r="O30" s="70"/>
      <c r="P30" s="70">
        <v>30680000</v>
      </c>
      <c r="Q30" s="72">
        <f t="shared" si="8"/>
        <v>30680000</v>
      </c>
      <c r="R30" s="72">
        <f t="shared" si="9"/>
        <v>30680000</v>
      </c>
      <c r="S30" s="70"/>
      <c r="T30" s="72">
        <f t="shared" si="10"/>
        <v>30680000</v>
      </c>
      <c r="U30" s="41"/>
      <c r="V30" s="47">
        <v>42830</v>
      </c>
      <c r="W30" s="47">
        <v>42850</v>
      </c>
      <c r="X30" s="70">
        <v>30680000</v>
      </c>
      <c r="Y30" s="41" t="s">
        <v>253</v>
      </c>
      <c r="Z30" s="62" t="s">
        <v>272</v>
      </c>
      <c r="AA30" s="41" t="s">
        <v>509</v>
      </c>
      <c r="AB30" s="41" t="s">
        <v>124</v>
      </c>
      <c r="AC30" s="48">
        <v>42830</v>
      </c>
      <c r="AD30" s="48">
        <v>42850</v>
      </c>
      <c r="AE30" s="48">
        <v>42865</v>
      </c>
      <c r="AF30" s="41" t="s">
        <v>507</v>
      </c>
      <c r="AG30" s="64" t="str">
        <f t="shared" si="2"/>
        <v>CUMPLIO</v>
      </c>
      <c r="AH30" s="79">
        <f t="shared" si="3"/>
        <v>-346667</v>
      </c>
      <c r="AI30" s="41" t="s">
        <v>637</v>
      </c>
      <c r="AJ30" s="53" t="s">
        <v>723</v>
      </c>
      <c r="AK30" s="44">
        <v>42860</v>
      </c>
      <c r="AL30" s="51" t="s">
        <v>430</v>
      </c>
      <c r="AM30" s="41" t="s">
        <v>871</v>
      </c>
      <c r="AN30" s="41" t="s">
        <v>872</v>
      </c>
      <c r="AO30" s="41"/>
      <c r="AP30" s="41" t="s">
        <v>872</v>
      </c>
      <c r="AQ30" s="80">
        <v>20800000</v>
      </c>
      <c r="AR30" s="41">
        <v>10226667</v>
      </c>
      <c r="AS30" s="72">
        <f t="shared" si="5"/>
        <v>31026667</v>
      </c>
      <c r="AT30" s="70">
        <v>31026667</v>
      </c>
      <c r="AU30" s="70"/>
      <c r="AV30" s="45">
        <v>42860</v>
      </c>
      <c r="AW30" s="45">
        <v>43218</v>
      </c>
      <c r="AX30" s="62" t="s">
        <v>253</v>
      </c>
      <c r="AY30" s="70">
        <v>30680000</v>
      </c>
      <c r="AZ30" s="81">
        <f t="shared" si="6"/>
        <v>346667</v>
      </c>
      <c r="BA30" s="62" t="s">
        <v>177</v>
      </c>
      <c r="BB30" s="100"/>
      <c r="BC30" s="100"/>
    </row>
    <row r="31" spans="1:55" ht="171">
      <c r="A31" s="61">
        <f t="shared" si="7"/>
        <v>30</v>
      </c>
      <c r="B31" s="62" t="s">
        <v>310</v>
      </c>
      <c r="C31" s="61">
        <f>IFERROR(VLOOKUP(B31,UNIDADES!$A:$F,2,FALSE)," ")</f>
        <v>66</v>
      </c>
      <c r="D31" s="61" t="str">
        <f>IFERROR(VLOOKUP(B31,[2]UNIDADES!$A:$F,4,FALSE)," ")</f>
        <v>REGIÓN 4</v>
      </c>
      <c r="E31" s="61" t="str">
        <f>IFERROR(VLOOKUP(B31,[2]UNIDADES!$A:$F,5,FALSE)," ")</f>
        <v>SECCIONAL SANIDAD VALLE DEL CAUCA</v>
      </c>
      <c r="F31" s="61" t="str">
        <f>IFERROR(VLOOKUP(B31,[2]UNIDADES!$A:$F,6,FALSE)," ")</f>
        <v>805022186-6</v>
      </c>
      <c r="G31" s="117" t="s">
        <v>1516</v>
      </c>
      <c r="H31" s="41">
        <v>3505595282</v>
      </c>
      <c r="I31" s="63" t="s">
        <v>387</v>
      </c>
      <c r="J31" s="63" t="s">
        <v>388</v>
      </c>
      <c r="K31" s="53" t="s">
        <v>1170</v>
      </c>
      <c r="L31" s="41" t="s">
        <v>392</v>
      </c>
      <c r="M31" s="53" t="s">
        <v>431</v>
      </c>
      <c r="N31" s="41"/>
      <c r="O31" s="70"/>
      <c r="P31" s="70">
        <v>1037606073</v>
      </c>
      <c r="Q31" s="72">
        <f t="shared" si="8"/>
        <v>1037606073</v>
      </c>
      <c r="R31" s="72">
        <f t="shared" si="9"/>
        <v>1037606073</v>
      </c>
      <c r="S31" s="70"/>
      <c r="T31" s="72">
        <f t="shared" si="10"/>
        <v>1037606073</v>
      </c>
      <c r="U31" s="41"/>
      <c r="V31" s="47">
        <v>42933</v>
      </c>
      <c r="W31" s="47">
        <v>42953</v>
      </c>
      <c r="X31" s="70">
        <v>1037606073</v>
      </c>
      <c r="Y31" s="41" t="s">
        <v>253</v>
      </c>
      <c r="Z31" s="62" t="s">
        <v>161</v>
      </c>
      <c r="AA31" s="41" t="s">
        <v>535</v>
      </c>
      <c r="AB31" s="41" t="s">
        <v>533</v>
      </c>
      <c r="AC31" s="48">
        <v>42933</v>
      </c>
      <c r="AD31" s="48">
        <v>42953</v>
      </c>
      <c r="AE31" s="48">
        <v>42968</v>
      </c>
      <c r="AF31" s="41" t="s">
        <v>511</v>
      </c>
      <c r="AG31" s="64" t="str">
        <f t="shared" si="2"/>
        <v>CUMPLIO</v>
      </c>
      <c r="AH31" s="79">
        <f t="shared" si="3"/>
        <v>0</v>
      </c>
      <c r="AI31" s="41" t="s">
        <v>638</v>
      </c>
      <c r="AJ31" s="53" t="s">
        <v>724</v>
      </c>
      <c r="AK31" s="44">
        <v>42963</v>
      </c>
      <c r="AL31" s="51" t="s">
        <v>431</v>
      </c>
      <c r="AM31" s="41" t="s">
        <v>873</v>
      </c>
      <c r="AN31" s="41" t="s">
        <v>874</v>
      </c>
      <c r="AO31" s="41" t="s">
        <v>875</v>
      </c>
      <c r="AP31" s="41" t="s">
        <v>876</v>
      </c>
      <c r="AQ31" s="80">
        <v>943751723</v>
      </c>
      <c r="AR31" s="41">
        <v>93854350</v>
      </c>
      <c r="AS31" s="72">
        <f t="shared" si="5"/>
        <v>1037606073</v>
      </c>
      <c r="AT31" s="70">
        <v>1037606073</v>
      </c>
      <c r="AU31" s="70"/>
      <c r="AV31" s="45">
        <v>42965</v>
      </c>
      <c r="AW31" s="45">
        <v>43240</v>
      </c>
      <c r="AX31" s="62" t="s">
        <v>253</v>
      </c>
      <c r="AY31" s="70">
        <v>1037606073</v>
      </c>
      <c r="AZ31" s="81">
        <f t="shared" si="6"/>
        <v>0</v>
      </c>
      <c r="BA31" s="62" t="s">
        <v>178</v>
      </c>
      <c r="BB31" s="100"/>
      <c r="BC31" s="100"/>
    </row>
    <row r="32" spans="1:55" ht="128.25">
      <c r="A32" s="61">
        <f t="shared" si="7"/>
        <v>31</v>
      </c>
      <c r="B32" s="62" t="s">
        <v>310</v>
      </c>
      <c r="C32" s="61">
        <f>IFERROR(VLOOKUP(B32,UNIDADES!$A:$F,2,FALSE)," ")</f>
        <v>66</v>
      </c>
      <c r="D32" s="61" t="str">
        <f>IFERROR(VLOOKUP(B32,[2]UNIDADES!$A:$F,4,FALSE)," ")</f>
        <v>REGIÓN 4</v>
      </c>
      <c r="E32" s="61" t="str">
        <f>IFERROR(VLOOKUP(B32,[2]UNIDADES!$A:$F,5,FALSE)," ")</f>
        <v>SECCIONAL SANIDAD VALLE DEL CAUCA</v>
      </c>
      <c r="F32" s="61" t="str">
        <f>IFERROR(VLOOKUP(B32,[2]UNIDADES!$A:$F,6,FALSE)," ")</f>
        <v>805022186-6</v>
      </c>
      <c r="G32" s="117" t="s">
        <v>1516</v>
      </c>
      <c r="H32" s="41">
        <v>3505595283</v>
      </c>
      <c r="I32" s="63" t="s">
        <v>387</v>
      </c>
      <c r="J32" s="63" t="s">
        <v>388</v>
      </c>
      <c r="K32" s="53" t="s">
        <v>1162</v>
      </c>
      <c r="L32" s="41" t="s">
        <v>391</v>
      </c>
      <c r="M32" s="53" t="s">
        <v>432</v>
      </c>
      <c r="N32" s="41"/>
      <c r="O32" s="70"/>
      <c r="P32" s="70">
        <v>31410000</v>
      </c>
      <c r="Q32" s="72">
        <f t="shared" si="8"/>
        <v>31410000</v>
      </c>
      <c r="R32" s="72">
        <f t="shared" si="9"/>
        <v>31410000</v>
      </c>
      <c r="S32" s="70"/>
      <c r="T32" s="72">
        <f t="shared" si="10"/>
        <v>31410000</v>
      </c>
      <c r="U32" s="41"/>
      <c r="V32" s="47">
        <v>42830</v>
      </c>
      <c r="W32" s="47">
        <v>42850</v>
      </c>
      <c r="X32" s="70">
        <v>31410000</v>
      </c>
      <c r="Y32" s="41" t="s">
        <v>253</v>
      </c>
      <c r="Z32" s="62" t="s">
        <v>272</v>
      </c>
      <c r="AA32" s="41" t="s">
        <v>536</v>
      </c>
      <c r="AB32" s="41" t="s">
        <v>124</v>
      </c>
      <c r="AC32" s="48">
        <v>42830</v>
      </c>
      <c r="AD32" s="48">
        <v>42850</v>
      </c>
      <c r="AE32" s="48">
        <v>42865</v>
      </c>
      <c r="AF32" s="41" t="s">
        <v>507</v>
      </c>
      <c r="AG32" s="64" t="str">
        <f t="shared" si="2"/>
        <v>CUMPLIO</v>
      </c>
      <c r="AH32" s="79">
        <f t="shared" si="3"/>
        <v>0</v>
      </c>
      <c r="AI32" s="41" t="s">
        <v>639</v>
      </c>
      <c r="AJ32" s="53" t="s">
        <v>725</v>
      </c>
      <c r="AK32" s="44">
        <v>42860</v>
      </c>
      <c r="AL32" s="51" t="s">
        <v>432</v>
      </c>
      <c r="AM32" s="41" t="s">
        <v>877</v>
      </c>
      <c r="AN32" s="41" t="s">
        <v>878</v>
      </c>
      <c r="AO32" s="41"/>
      <c r="AP32" s="41" t="s">
        <v>878</v>
      </c>
      <c r="AQ32" s="80">
        <v>20970000</v>
      </c>
      <c r="AR32" s="103">
        <v>10440000</v>
      </c>
      <c r="AS32" s="72">
        <f t="shared" si="5"/>
        <v>31410000</v>
      </c>
      <c r="AT32" s="70">
        <v>31410000</v>
      </c>
      <c r="AU32" s="70"/>
      <c r="AV32" s="45">
        <v>42860</v>
      </c>
      <c r="AW32" s="45">
        <v>43216</v>
      </c>
      <c r="AX32" s="62" t="s">
        <v>253</v>
      </c>
      <c r="AY32" s="70">
        <v>31410000</v>
      </c>
      <c r="AZ32" s="81">
        <f t="shared" si="6"/>
        <v>0</v>
      </c>
      <c r="BA32" s="62" t="s">
        <v>177</v>
      </c>
      <c r="BB32" s="100"/>
      <c r="BC32" s="100"/>
    </row>
    <row r="33" spans="1:55" ht="128.25">
      <c r="A33" s="61">
        <f t="shared" si="7"/>
        <v>32</v>
      </c>
      <c r="B33" s="62" t="s">
        <v>310</v>
      </c>
      <c r="C33" s="61">
        <f>IFERROR(VLOOKUP(B33,UNIDADES!$A:$F,2,FALSE)," ")</f>
        <v>66</v>
      </c>
      <c r="D33" s="61" t="str">
        <f>IFERROR(VLOOKUP(B33,[2]UNIDADES!$A:$F,4,FALSE)," ")</f>
        <v>REGIÓN 4</v>
      </c>
      <c r="E33" s="61" t="str">
        <f>IFERROR(VLOOKUP(B33,[2]UNIDADES!$A:$F,5,FALSE)," ")</f>
        <v>SECCIONAL SANIDAD VALLE DEL CAUCA</v>
      </c>
      <c r="F33" s="61" t="str">
        <f>IFERROR(VLOOKUP(B33,[2]UNIDADES!$A:$F,6,FALSE)," ")</f>
        <v>805022186-6</v>
      </c>
      <c r="G33" s="117" t="s">
        <v>1516</v>
      </c>
      <c r="H33" s="41">
        <v>3505595284</v>
      </c>
      <c r="I33" s="63" t="s">
        <v>387</v>
      </c>
      <c r="J33" s="63" t="s">
        <v>388</v>
      </c>
      <c r="K33" s="53" t="s">
        <v>1167</v>
      </c>
      <c r="L33" s="41" t="s">
        <v>391</v>
      </c>
      <c r="M33" s="53" t="s">
        <v>433</v>
      </c>
      <c r="N33" s="41"/>
      <c r="O33" s="70"/>
      <c r="P33" s="70">
        <v>85342600</v>
      </c>
      <c r="Q33" s="72">
        <f t="shared" si="8"/>
        <v>85342600</v>
      </c>
      <c r="R33" s="72">
        <f t="shared" si="9"/>
        <v>85342600</v>
      </c>
      <c r="S33" s="70"/>
      <c r="T33" s="72">
        <f t="shared" si="10"/>
        <v>85342600</v>
      </c>
      <c r="U33" s="41"/>
      <c r="V33" s="47">
        <v>42884</v>
      </c>
      <c r="W33" s="47">
        <v>42904</v>
      </c>
      <c r="X33" s="70">
        <v>85342600</v>
      </c>
      <c r="Y33" s="41" t="s">
        <v>253</v>
      </c>
      <c r="Z33" s="62" t="s">
        <v>161</v>
      </c>
      <c r="AA33" s="41" t="s">
        <v>537</v>
      </c>
      <c r="AB33" s="41" t="s">
        <v>507</v>
      </c>
      <c r="AC33" s="48">
        <v>42884</v>
      </c>
      <c r="AD33" s="48">
        <v>42904</v>
      </c>
      <c r="AE33" s="48">
        <v>42919</v>
      </c>
      <c r="AF33" s="41" t="s">
        <v>508</v>
      </c>
      <c r="AG33" s="64" t="str">
        <f t="shared" si="2"/>
        <v>CUMPLIO</v>
      </c>
      <c r="AH33" s="79">
        <f t="shared" si="3"/>
        <v>0</v>
      </c>
      <c r="AI33" s="41" t="s">
        <v>640</v>
      </c>
      <c r="AJ33" s="53" t="s">
        <v>726</v>
      </c>
      <c r="AK33" s="44">
        <v>42914</v>
      </c>
      <c r="AL33" s="51" t="s">
        <v>433</v>
      </c>
      <c r="AM33" s="41" t="s">
        <v>879</v>
      </c>
      <c r="AN33" s="41" t="s">
        <v>880</v>
      </c>
      <c r="AO33" s="41"/>
      <c r="AP33" s="41" t="s">
        <v>881</v>
      </c>
      <c r="AQ33" s="80">
        <v>45342600</v>
      </c>
      <c r="AR33" s="70">
        <v>40000000</v>
      </c>
      <c r="AS33" s="72">
        <f t="shared" si="5"/>
        <v>85342600</v>
      </c>
      <c r="AT33" s="70">
        <v>85342600</v>
      </c>
      <c r="AU33" s="70"/>
      <c r="AV33" s="45">
        <v>42932</v>
      </c>
      <c r="AW33" s="45">
        <v>43281</v>
      </c>
      <c r="AX33" s="62" t="s">
        <v>253</v>
      </c>
      <c r="AY33" s="70">
        <v>71107628.229999989</v>
      </c>
      <c r="AZ33" s="81">
        <f t="shared" si="6"/>
        <v>14234971.770000011</v>
      </c>
      <c r="BA33" s="62" t="s">
        <v>178</v>
      </c>
      <c r="BB33" s="100"/>
      <c r="BC33" s="100"/>
    </row>
    <row r="34" spans="1:55" ht="71.25">
      <c r="A34" s="61">
        <f t="shared" si="7"/>
        <v>33</v>
      </c>
      <c r="B34" s="62" t="s">
        <v>310</v>
      </c>
      <c r="C34" s="61">
        <f>IFERROR(VLOOKUP(B34,UNIDADES!$A:$F,2,FALSE)," ")</f>
        <v>66</v>
      </c>
      <c r="D34" s="61" t="str">
        <f>IFERROR(VLOOKUP(B34,[2]UNIDADES!$A:$F,4,FALSE)," ")</f>
        <v>REGIÓN 4</v>
      </c>
      <c r="E34" s="61" t="str">
        <f>IFERROR(VLOOKUP(B34,[2]UNIDADES!$A:$F,5,FALSE)," ")</f>
        <v>SECCIONAL SANIDAD VALLE DEL CAUCA</v>
      </c>
      <c r="F34" s="61" t="str">
        <f>IFERROR(VLOOKUP(B34,[2]UNIDADES!$A:$F,6,FALSE)," ")</f>
        <v>805022186-6</v>
      </c>
      <c r="G34" s="117" t="s">
        <v>1516</v>
      </c>
      <c r="H34" s="41">
        <v>3505595285</v>
      </c>
      <c r="I34" s="63" t="s">
        <v>387</v>
      </c>
      <c r="J34" s="63" t="s">
        <v>388</v>
      </c>
      <c r="K34" s="53" t="s">
        <v>1170</v>
      </c>
      <c r="L34" s="41" t="s">
        <v>392</v>
      </c>
      <c r="M34" s="53" t="s">
        <v>434</v>
      </c>
      <c r="N34" s="41"/>
      <c r="O34" s="70"/>
      <c r="P34" s="70">
        <v>11388240</v>
      </c>
      <c r="Q34" s="72">
        <f t="shared" si="8"/>
        <v>11388240</v>
      </c>
      <c r="R34" s="72">
        <f t="shared" si="9"/>
        <v>11388240</v>
      </c>
      <c r="S34" s="70"/>
      <c r="T34" s="72">
        <f t="shared" si="10"/>
        <v>11388240</v>
      </c>
      <c r="U34" s="41"/>
      <c r="V34" s="47">
        <v>42863</v>
      </c>
      <c r="W34" s="47">
        <v>42883</v>
      </c>
      <c r="X34" s="70">
        <v>11388240</v>
      </c>
      <c r="Y34" s="41" t="s">
        <v>253</v>
      </c>
      <c r="Z34" s="62" t="s">
        <v>162</v>
      </c>
      <c r="AA34" s="41" t="s">
        <v>538</v>
      </c>
      <c r="AB34" s="41" t="s">
        <v>507</v>
      </c>
      <c r="AC34" s="48">
        <v>42863</v>
      </c>
      <c r="AD34" s="48">
        <v>42883</v>
      </c>
      <c r="AE34" s="48">
        <v>42898</v>
      </c>
      <c r="AF34" s="41" t="s">
        <v>508</v>
      </c>
      <c r="AG34" s="64" t="str">
        <f t="shared" ref="AG34:AG65" si="11">IFERROR(IF(AK34&lt;=AE34,"CUMPLIO","NO CUMPLIO")," ")</f>
        <v>CUMPLIO</v>
      </c>
      <c r="AH34" s="79">
        <f t="shared" ref="AH34:AH65" si="12">+X34-AS34</f>
        <v>0</v>
      </c>
      <c r="AI34" s="41" t="s">
        <v>641</v>
      </c>
      <c r="AJ34" s="53" t="s">
        <v>727</v>
      </c>
      <c r="AK34" s="44">
        <v>42893</v>
      </c>
      <c r="AL34" s="51" t="s">
        <v>434</v>
      </c>
      <c r="AM34" s="41" t="s">
        <v>882</v>
      </c>
      <c r="AN34" s="41" t="s">
        <v>883</v>
      </c>
      <c r="AO34" s="41"/>
      <c r="AP34" s="41" t="s">
        <v>884</v>
      </c>
      <c r="AQ34" s="80">
        <v>7592160</v>
      </c>
      <c r="AR34" s="41">
        <v>3796080</v>
      </c>
      <c r="AS34" s="72">
        <f t="shared" si="5"/>
        <v>11388240</v>
      </c>
      <c r="AT34" s="70">
        <v>3796080</v>
      </c>
      <c r="AU34" s="70"/>
      <c r="AV34" s="45">
        <v>42893</v>
      </c>
      <c r="AW34" s="45">
        <v>43312</v>
      </c>
      <c r="AX34" s="62" t="s">
        <v>253</v>
      </c>
      <c r="AY34" s="70">
        <v>11388240</v>
      </c>
      <c r="AZ34" s="81">
        <f t="shared" si="6"/>
        <v>0</v>
      </c>
      <c r="BA34" s="62" t="s">
        <v>177</v>
      </c>
      <c r="BB34" s="100"/>
      <c r="BC34" s="100"/>
    </row>
    <row r="35" spans="1:55" ht="156.75">
      <c r="A35" s="61">
        <f t="shared" si="7"/>
        <v>34</v>
      </c>
      <c r="B35" s="62" t="s">
        <v>310</v>
      </c>
      <c r="C35" s="61">
        <f>IFERROR(VLOOKUP(B35,UNIDADES!$A:$F,2,FALSE)," ")</f>
        <v>66</v>
      </c>
      <c r="D35" s="61" t="str">
        <f>IFERROR(VLOOKUP(B35,[2]UNIDADES!$A:$F,4,FALSE)," ")</f>
        <v>REGIÓN 4</v>
      </c>
      <c r="E35" s="61" t="str">
        <f>IFERROR(VLOOKUP(B35,[2]UNIDADES!$A:$F,5,FALSE)," ")</f>
        <v>SECCIONAL SANIDAD VALLE DEL CAUCA</v>
      </c>
      <c r="F35" s="61" t="str">
        <f>IFERROR(VLOOKUP(B35,[2]UNIDADES!$A:$F,6,FALSE)," ")</f>
        <v>805022186-6</v>
      </c>
      <c r="G35" s="117" t="s">
        <v>1516</v>
      </c>
      <c r="H35" s="41">
        <v>3505595286</v>
      </c>
      <c r="I35" s="63" t="s">
        <v>387</v>
      </c>
      <c r="J35" s="63" t="s">
        <v>388</v>
      </c>
      <c r="K35" s="53" t="s">
        <v>396</v>
      </c>
      <c r="L35" s="41" t="s">
        <v>397</v>
      </c>
      <c r="M35" s="53" t="s">
        <v>435</v>
      </c>
      <c r="N35" s="41"/>
      <c r="O35" s="70"/>
      <c r="P35" s="70">
        <v>74970000</v>
      </c>
      <c r="Q35" s="72">
        <f t="shared" si="8"/>
        <v>74970000</v>
      </c>
      <c r="R35" s="72">
        <f t="shared" si="9"/>
        <v>74970000</v>
      </c>
      <c r="S35" s="70"/>
      <c r="T35" s="72">
        <f t="shared" si="10"/>
        <v>74970000</v>
      </c>
      <c r="U35" s="41"/>
      <c r="V35" s="47">
        <v>42858</v>
      </c>
      <c r="W35" s="47">
        <v>42878</v>
      </c>
      <c r="X35" s="70">
        <v>74970000</v>
      </c>
      <c r="Y35" s="41" t="s">
        <v>253</v>
      </c>
      <c r="Z35" s="62" t="s">
        <v>272</v>
      </c>
      <c r="AA35" s="41" t="s">
        <v>539</v>
      </c>
      <c r="AB35" s="41" t="s">
        <v>507</v>
      </c>
      <c r="AC35" s="48">
        <v>42858</v>
      </c>
      <c r="AD35" s="48">
        <v>42878</v>
      </c>
      <c r="AE35" s="48">
        <v>42893</v>
      </c>
      <c r="AF35" s="41" t="s">
        <v>508</v>
      </c>
      <c r="AG35" s="64" t="str">
        <f t="shared" si="11"/>
        <v>CUMPLIO</v>
      </c>
      <c r="AH35" s="79">
        <f t="shared" si="12"/>
        <v>49980000</v>
      </c>
      <c r="AI35" s="41" t="s">
        <v>642</v>
      </c>
      <c r="AJ35" s="53" t="s">
        <v>728</v>
      </c>
      <c r="AK35" s="44">
        <v>42888</v>
      </c>
      <c r="AL35" s="51" t="s">
        <v>435</v>
      </c>
      <c r="AM35" s="41" t="s">
        <v>885</v>
      </c>
      <c r="AN35" s="41" t="s">
        <v>886</v>
      </c>
      <c r="AO35" s="41"/>
      <c r="AP35" s="41" t="s">
        <v>887</v>
      </c>
      <c r="AQ35" s="80">
        <v>24990000</v>
      </c>
      <c r="AR35" s="41"/>
      <c r="AS35" s="72">
        <f t="shared" si="5"/>
        <v>24990000</v>
      </c>
      <c r="AT35" s="70">
        <v>24990000</v>
      </c>
      <c r="AU35" s="70"/>
      <c r="AV35" s="45">
        <v>42888</v>
      </c>
      <c r="AW35" s="45">
        <v>43205</v>
      </c>
      <c r="AX35" s="62" t="s">
        <v>253</v>
      </c>
      <c r="AY35" s="70">
        <v>49980000</v>
      </c>
      <c r="AZ35" s="81">
        <f t="shared" si="6"/>
        <v>-24990000</v>
      </c>
      <c r="BA35" s="62" t="s">
        <v>178</v>
      </c>
      <c r="BB35" s="100"/>
      <c r="BC35" s="100"/>
    </row>
    <row r="36" spans="1:55" ht="171">
      <c r="A36" s="61">
        <f t="shared" si="7"/>
        <v>35</v>
      </c>
      <c r="B36" s="62" t="s">
        <v>310</v>
      </c>
      <c r="C36" s="61">
        <f>IFERROR(VLOOKUP(B36,UNIDADES!$A:$F,2,FALSE)," ")</f>
        <v>66</v>
      </c>
      <c r="D36" s="61" t="str">
        <f>IFERROR(VLOOKUP(B36,[2]UNIDADES!$A:$F,4,FALSE)," ")</f>
        <v>REGIÓN 4</v>
      </c>
      <c r="E36" s="61" t="str">
        <f>IFERROR(VLOOKUP(B36,[2]UNIDADES!$A:$F,5,FALSE)," ")</f>
        <v>SECCIONAL SANIDAD VALLE DEL CAUCA</v>
      </c>
      <c r="F36" s="61" t="str">
        <f>IFERROR(VLOOKUP(B36,[2]UNIDADES!$A:$F,6,FALSE)," ")</f>
        <v>805022186-6</v>
      </c>
      <c r="G36" s="117" t="s">
        <v>1516</v>
      </c>
      <c r="H36" s="41">
        <v>3505595287</v>
      </c>
      <c r="I36" s="63" t="s">
        <v>387</v>
      </c>
      <c r="J36" s="63" t="s">
        <v>388</v>
      </c>
      <c r="K36" s="53" t="s">
        <v>1177</v>
      </c>
      <c r="L36" s="41" t="s">
        <v>397</v>
      </c>
      <c r="M36" s="53" t="s">
        <v>436</v>
      </c>
      <c r="N36" s="41"/>
      <c r="O36" s="70"/>
      <c r="P36" s="70">
        <v>54000000</v>
      </c>
      <c r="Q36" s="72">
        <f t="shared" si="8"/>
        <v>54000000</v>
      </c>
      <c r="R36" s="72">
        <f t="shared" si="9"/>
        <v>54000000</v>
      </c>
      <c r="S36" s="70"/>
      <c r="T36" s="72">
        <f t="shared" si="10"/>
        <v>54000000</v>
      </c>
      <c r="U36" s="41"/>
      <c r="V36" s="47">
        <v>42884</v>
      </c>
      <c r="W36" s="47">
        <v>42904</v>
      </c>
      <c r="X36" s="70">
        <v>54000000</v>
      </c>
      <c r="Y36" s="41" t="s">
        <v>253</v>
      </c>
      <c r="Z36" s="62" t="s">
        <v>162</v>
      </c>
      <c r="AA36" s="41" t="s">
        <v>540</v>
      </c>
      <c r="AB36" s="41" t="s">
        <v>507</v>
      </c>
      <c r="AC36" s="48">
        <v>42884</v>
      </c>
      <c r="AD36" s="48">
        <v>42904</v>
      </c>
      <c r="AE36" s="48">
        <v>42919</v>
      </c>
      <c r="AF36" s="41" t="s">
        <v>508</v>
      </c>
      <c r="AG36" s="64" t="str">
        <f t="shared" si="11"/>
        <v>CUMPLIO</v>
      </c>
      <c r="AH36" s="79">
        <f t="shared" si="12"/>
        <v>-16000000</v>
      </c>
      <c r="AI36" s="41" t="s">
        <v>643</v>
      </c>
      <c r="AJ36" s="53" t="s">
        <v>729</v>
      </c>
      <c r="AK36" s="44">
        <v>42914</v>
      </c>
      <c r="AL36" s="51" t="s">
        <v>436</v>
      </c>
      <c r="AM36" s="41" t="s">
        <v>888</v>
      </c>
      <c r="AN36" s="41" t="s">
        <v>889</v>
      </c>
      <c r="AO36" s="41"/>
      <c r="AP36" s="41" t="s">
        <v>890</v>
      </c>
      <c r="AQ36" s="80">
        <v>54000000</v>
      </c>
      <c r="AR36" s="41">
        <v>16000000</v>
      </c>
      <c r="AS36" s="72">
        <f t="shared" si="5"/>
        <v>70000000</v>
      </c>
      <c r="AT36" s="70">
        <v>16000000</v>
      </c>
      <c r="AU36" s="70"/>
      <c r="AV36" s="45">
        <v>42914</v>
      </c>
      <c r="AW36" s="45">
        <v>43251</v>
      </c>
      <c r="AX36" s="62" t="s">
        <v>253</v>
      </c>
      <c r="AY36" s="70">
        <v>54000000</v>
      </c>
      <c r="AZ36" s="81">
        <f t="shared" si="6"/>
        <v>16000000</v>
      </c>
      <c r="BA36" s="62" t="s">
        <v>177</v>
      </c>
      <c r="BB36" s="100"/>
      <c r="BC36" s="100"/>
    </row>
    <row r="37" spans="1:55" ht="85.5">
      <c r="A37" s="61">
        <f t="shared" si="7"/>
        <v>36</v>
      </c>
      <c r="B37" s="62" t="s">
        <v>310</v>
      </c>
      <c r="C37" s="61">
        <f>IFERROR(VLOOKUP(B37,UNIDADES!$A:$F,2,FALSE)," ")</f>
        <v>66</v>
      </c>
      <c r="D37" s="61" t="str">
        <f>IFERROR(VLOOKUP(B37,[2]UNIDADES!$A:$F,4,FALSE)," ")</f>
        <v>REGIÓN 4</v>
      </c>
      <c r="E37" s="61" t="str">
        <f>IFERROR(VLOOKUP(B37,[2]UNIDADES!$A:$F,5,FALSE)," ")</f>
        <v>SECCIONAL SANIDAD VALLE DEL CAUCA</v>
      </c>
      <c r="F37" s="61" t="str">
        <f>IFERROR(VLOOKUP(B37,[2]UNIDADES!$A:$F,6,FALSE)," ")</f>
        <v>805022186-6</v>
      </c>
      <c r="G37" s="117" t="s">
        <v>1516</v>
      </c>
      <c r="H37" s="41">
        <v>3505595288</v>
      </c>
      <c r="I37" s="63" t="s">
        <v>387</v>
      </c>
      <c r="J37" s="63" t="s">
        <v>388</v>
      </c>
      <c r="K37" s="53" t="s">
        <v>398</v>
      </c>
      <c r="L37" s="41" t="s">
        <v>397</v>
      </c>
      <c r="M37" s="53" t="s">
        <v>437</v>
      </c>
      <c r="N37" s="41"/>
      <c r="O37" s="70"/>
      <c r="P37" s="70">
        <v>5000000</v>
      </c>
      <c r="Q37" s="72">
        <f t="shared" si="8"/>
        <v>5000000</v>
      </c>
      <c r="R37" s="72">
        <f t="shared" si="9"/>
        <v>5000000</v>
      </c>
      <c r="S37" s="70"/>
      <c r="T37" s="72">
        <f t="shared" si="10"/>
        <v>5000000</v>
      </c>
      <c r="U37" s="41"/>
      <c r="V37" s="47">
        <v>42898</v>
      </c>
      <c r="W37" s="47">
        <v>42918</v>
      </c>
      <c r="X37" s="70">
        <v>5000000</v>
      </c>
      <c r="Y37" s="41" t="s">
        <v>253</v>
      </c>
      <c r="Z37" s="62" t="s">
        <v>162</v>
      </c>
      <c r="AA37" s="41" t="s">
        <v>541</v>
      </c>
      <c r="AB37" s="41" t="s">
        <v>508</v>
      </c>
      <c r="AC37" s="48">
        <v>42898</v>
      </c>
      <c r="AD37" s="48">
        <v>42918</v>
      </c>
      <c r="AE37" s="48">
        <v>42933</v>
      </c>
      <c r="AF37" s="41" t="s">
        <v>533</v>
      </c>
      <c r="AG37" s="64" t="str">
        <f t="shared" si="11"/>
        <v>CUMPLIO</v>
      </c>
      <c r="AH37" s="79">
        <f t="shared" si="12"/>
        <v>-2000000</v>
      </c>
      <c r="AI37" s="41" t="s">
        <v>644</v>
      </c>
      <c r="AJ37" s="53" t="s">
        <v>730</v>
      </c>
      <c r="AK37" s="44">
        <v>42928</v>
      </c>
      <c r="AL37" s="51" t="s">
        <v>437</v>
      </c>
      <c r="AM37" s="41" t="s">
        <v>891</v>
      </c>
      <c r="AN37" s="41" t="s">
        <v>892</v>
      </c>
      <c r="AO37" s="41"/>
      <c r="AP37" s="41" t="s">
        <v>893</v>
      </c>
      <c r="AQ37" s="80">
        <v>2000000</v>
      </c>
      <c r="AR37" s="41">
        <v>5000000</v>
      </c>
      <c r="AS37" s="72">
        <f t="shared" si="5"/>
        <v>7000000</v>
      </c>
      <c r="AT37" s="70">
        <v>7000000</v>
      </c>
      <c r="AU37" s="70"/>
      <c r="AV37" s="45">
        <v>42979</v>
      </c>
      <c r="AW37" s="45">
        <v>43434</v>
      </c>
      <c r="AX37" s="62" t="s">
        <v>253</v>
      </c>
      <c r="AY37" s="70">
        <v>7000000</v>
      </c>
      <c r="AZ37" s="81">
        <f t="shared" si="6"/>
        <v>0</v>
      </c>
      <c r="BA37" s="62" t="s">
        <v>178</v>
      </c>
      <c r="BB37" s="100"/>
      <c r="BC37" s="100"/>
    </row>
    <row r="38" spans="1:55" ht="57">
      <c r="A38" s="61">
        <f t="shared" si="7"/>
        <v>37</v>
      </c>
      <c r="B38" s="62" t="s">
        <v>310</v>
      </c>
      <c r="C38" s="61">
        <f>IFERROR(VLOOKUP(B38,UNIDADES!$A:$F,2,FALSE)," ")</f>
        <v>66</v>
      </c>
      <c r="D38" s="61" t="str">
        <f>IFERROR(VLOOKUP(B38,[2]UNIDADES!$A:$F,4,FALSE)," ")</f>
        <v>REGIÓN 4</v>
      </c>
      <c r="E38" s="61" t="str">
        <f>IFERROR(VLOOKUP(B38,[2]UNIDADES!$A:$F,5,FALSE)," ")</f>
        <v>SECCIONAL SANIDAD VALLE DEL CAUCA</v>
      </c>
      <c r="F38" s="61" t="str">
        <f>IFERROR(VLOOKUP(B38,[2]UNIDADES!$A:$F,6,FALSE)," ")</f>
        <v>805022186-6</v>
      </c>
      <c r="G38" s="117" t="s">
        <v>1516</v>
      </c>
      <c r="H38" s="41">
        <v>3505595289</v>
      </c>
      <c r="I38" s="63" t="s">
        <v>387</v>
      </c>
      <c r="J38" s="63" t="s">
        <v>388</v>
      </c>
      <c r="K38" s="53" t="s">
        <v>1170</v>
      </c>
      <c r="L38" s="41" t="s">
        <v>392</v>
      </c>
      <c r="M38" s="53" t="s">
        <v>438</v>
      </c>
      <c r="N38" s="41"/>
      <c r="O38" s="70"/>
      <c r="P38" s="70">
        <v>64000000</v>
      </c>
      <c r="Q38" s="72">
        <f t="shared" si="8"/>
        <v>64000000</v>
      </c>
      <c r="R38" s="72">
        <f t="shared" si="9"/>
        <v>64000000</v>
      </c>
      <c r="S38" s="70"/>
      <c r="T38" s="72">
        <f t="shared" si="10"/>
        <v>64000000</v>
      </c>
      <c r="U38" s="41"/>
      <c r="V38" s="47">
        <v>42890</v>
      </c>
      <c r="W38" s="47">
        <v>42910</v>
      </c>
      <c r="X38" s="70">
        <v>64000000</v>
      </c>
      <c r="Y38" s="41" t="s">
        <v>253</v>
      </c>
      <c r="Z38" s="62" t="s">
        <v>162</v>
      </c>
      <c r="AA38" s="41" t="s">
        <v>542</v>
      </c>
      <c r="AB38" s="41" t="s">
        <v>508</v>
      </c>
      <c r="AC38" s="48">
        <v>42890</v>
      </c>
      <c r="AD38" s="48">
        <v>42910</v>
      </c>
      <c r="AE38" s="48">
        <v>42925</v>
      </c>
      <c r="AF38" s="41" t="s">
        <v>533</v>
      </c>
      <c r="AG38" s="64" t="str">
        <f t="shared" si="11"/>
        <v>CUMPLIO</v>
      </c>
      <c r="AH38" s="79">
        <f t="shared" si="12"/>
        <v>0</v>
      </c>
      <c r="AI38" s="41" t="s">
        <v>645</v>
      </c>
      <c r="AJ38" s="53" t="s">
        <v>731</v>
      </c>
      <c r="AK38" s="43">
        <v>42920</v>
      </c>
      <c r="AL38" s="51" t="s">
        <v>438</v>
      </c>
      <c r="AM38" s="41" t="s">
        <v>894</v>
      </c>
      <c r="AN38" s="41" t="s">
        <v>895</v>
      </c>
      <c r="AO38" s="41"/>
      <c r="AP38" s="41" t="s">
        <v>896</v>
      </c>
      <c r="AQ38" s="80">
        <v>50000000</v>
      </c>
      <c r="AR38" s="41">
        <v>14000000</v>
      </c>
      <c r="AS38" s="72">
        <f t="shared" si="5"/>
        <v>64000000</v>
      </c>
      <c r="AT38" s="70">
        <v>14000000</v>
      </c>
      <c r="AU38" s="70"/>
      <c r="AV38" s="45">
        <v>42926</v>
      </c>
      <c r="AW38" s="45">
        <v>43190</v>
      </c>
      <c r="AX38" s="62" t="s">
        <v>253</v>
      </c>
      <c r="AY38" s="70">
        <v>50000000</v>
      </c>
      <c r="AZ38" s="81">
        <f t="shared" si="6"/>
        <v>14000000</v>
      </c>
      <c r="BA38" s="62" t="s">
        <v>178</v>
      </c>
      <c r="BB38" s="100"/>
      <c r="BC38" s="100"/>
    </row>
    <row r="39" spans="1:55" ht="213.75">
      <c r="A39" s="61">
        <f t="shared" si="7"/>
        <v>38</v>
      </c>
      <c r="B39" s="62" t="s">
        <v>310</v>
      </c>
      <c r="C39" s="61">
        <f>IFERROR(VLOOKUP(B39,UNIDADES!$A:$F,2,FALSE)," ")</f>
        <v>66</v>
      </c>
      <c r="D39" s="61" t="str">
        <f>IFERROR(VLOOKUP(B39,[2]UNIDADES!$A:$F,4,FALSE)," ")</f>
        <v>REGIÓN 4</v>
      </c>
      <c r="E39" s="61" t="str">
        <f>IFERROR(VLOOKUP(B39,[2]UNIDADES!$A:$F,5,FALSE)," ")</f>
        <v>SECCIONAL SANIDAD VALLE DEL CAUCA</v>
      </c>
      <c r="F39" s="61" t="str">
        <f>IFERROR(VLOOKUP(B39,[2]UNIDADES!$A:$F,6,FALSE)," ")</f>
        <v>805022186-6</v>
      </c>
      <c r="G39" s="117" t="s">
        <v>1516</v>
      </c>
      <c r="H39" s="41">
        <v>3505595290</v>
      </c>
      <c r="I39" s="63" t="s">
        <v>387</v>
      </c>
      <c r="J39" s="63" t="s">
        <v>388</v>
      </c>
      <c r="K39" s="53" t="s">
        <v>1167</v>
      </c>
      <c r="L39" s="41" t="s">
        <v>391</v>
      </c>
      <c r="M39" s="53" t="s">
        <v>439</v>
      </c>
      <c r="N39" s="41"/>
      <c r="O39" s="70"/>
      <c r="P39" s="70">
        <v>130000000</v>
      </c>
      <c r="Q39" s="72">
        <f t="shared" si="8"/>
        <v>130000000</v>
      </c>
      <c r="R39" s="72">
        <f t="shared" si="9"/>
        <v>130000000</v>
      </c>
      <c r="S39" s="70"/>
      <c r="T39" s="72">
        <f t="shared" si="10"/>
        <v>130000000</v>
      </c>
      <c r="U39" s="41"/>
      <c r="V39" s="47">
        <v>42968</v>
      </c>
      <c r="W39" s="47">
        <v>42988</v>
      </c>
      <c r="X39" s="70">
        <v>130000000</v>
      </c>
      <c r="Y39" s="41" t="s">
        <v>253</v>
      </c>
      <c r="Z39" s="62" t="s">
        <v>161</v>
      </c>
      <c r="AA39" s="41" t="s">
        <v>543</v>
      </c>
      <c r="AB39" s="41" t="s">
        <v>511</v>
      </c>
      <c r="AC39" s="48">
        <v>42968</v>
      </c>
      <c r="AD39" s="48">
        <v>42988</v>
      </c>
      <c r="AE39" s="48">
        <v>43003</v>
      </c>
      <c r="AF39" s="41" t="s">
        <v>505</v>
      </c>
      <c r="AG39" s="64" t="str">
        <f t="shared" si="11"/>
        <v>CUMPLIO</v>
      </c>
      <c r="AH39" s="79">
        <f t="shared" si="12"/>
        <v>-7000000</v>
      </c>
      <c r="AI39" s="41" t="s">
        <v>646</v>
      </c>
      <c r="AJ39" s="53" t="s">
        <v>732</v>
      </c>
      <c r="AK39" s="44">
        <v>42998</v>
      </c>
      <c r="AL39" s="51" t="s">
        <v>439</v>
      </c>
      <c r="AM39" s="41" t="s">
        <v>897</v>
      </c>
      <c r="AN39" s="41" t="s">
        <v>898</v>
      </c>
      <c r="AO39" s="41"/>
      <c r="AP39" s="41" t="s">
        <v>899</v>
      </c>
      <c r="AQ39" s="80">
        <v>60000000</v>
      </c>
      <c r="AR39" s="41">
        <v>77000000</v>
      </c>
      <c r="AS39" s="72">
        <f t="shared" si="5"/>
        <v>137000000</v>
      </c>
      <c r="AT39" s="70">
        <v>77000000</v>
      </c>
      <c r="AU39" s="70"/>
      <c r="AV39" s="45">
        <v>43010</v>
      </c>
      <c r="AW39" s="45">
        <v>43220</v>
      </c>
      <c r="AX39" s="62" t="s">
        <v>253</v>
      </c>
      <c r="AY39" s="70">
        <v>125076165</v>
      </c>
      <c r="AZ39" s="81">
        <f t="shared" si="6"/>
        <v>11923835</v>
      </c>
      <c r="BA39" s="62" t="s">
        <v>178</v>
      </c>
      <c r="BB39" s="100"/>
      <c r="BC39" s="100"/>
    </row>
    <row r="40" spans="1:55" ht="99.75">
      <c r="A40" s="61">
        <f t="shared" si="7"/>
        <v>39</v>
      </c>
      <c r="B40" s="62" t="s">
        <v>310</v>
      </c>
      <c r="C40" s="61">
        <f>IFERROR(VLOOKUP(B40,UNIDADES!$A:$F,2,FALSE)," ")</f>
        <v>66</v>
      </c>
      <c r="D40" s="61" t="str">
        <f>IFERROR(VLOOKUP(B40,[2]UNIDADES!$A:$F,4,FALSE)," ")</f>
        <v>REGIÓN 4</v>
      </c>
      <c r="E40" s="61" t="str">
        <f>IFERROR(VLOOKUP(B40,[2]UNIDADES!$A:$F,5,FALSE)," ")</f>
        <v>SECCIONAL SANIDAD VALLE DEL CAUCA</v>
      </c>
      <c r="F40" s="61" t="str">
        <f>IFERROR(VLOOKUP(B40,[2]UNIDADES!$A:$F,6,FALSE)," ")</f>
        <v>805022186-6</v>
      </c>
      <c r="G40" s="117" t="s">
        <v>1516</v>
      </c>
      <c r="H40" s="41">
        <v>3505595291</v>
      </c>
      <c r="I40" s="63" t="s">
        <v>387</v>
      </c>
      <c r="J40" s="63" t="s">
        <v>388</v>
      </c>
      <c r="K40" s="53" t="s">
        <v>1158</v>
      </c>
      <c r="L40" s="41" t="s">
        <v>391</v>
      </c>
      <c r="M40" s="53" t="s">
        <v>408</v>
      </c>
      <c r="N40" s="41"/>
      <c r="O40" s="70"/>
      <c r="P40" s="70">
        <v>43000000</v>
      </c>
      <c r="Q40" s="72">
        <f t="shared" si="8"/>
        <v>43000000</v>
      </c>
      <c r="R40" s="72">
        <f t="shared" si="9"/>
        <v>43000000</v>
      </c>
      <c r="S40" s="70"/>
      <c r="T40" s="72">
        <f t="shared" si="10"/>
        <v>43000000</v>
      </c>
      <c r="U40" s="41"/>
      <c r="V40" s="47">
        <v>42946</v>
      </c>
      <c r="W40" s="47">
        <v>42966</v>
      </c>
      <c r="X40" s="70">
        <v>43000000</v>
      </c>
      <c r="Y40" s="41" t="s">
        <v>253</v>
      </c>
      <c r="Z40" s="62" t="s">
        <v>162</v>
      </c>
      <c r="AA40" s="41" t="s">
        <v>544</v>
      </c>
      <c r="AB40" s="41" t="s">
        <v>533</v>
      </c>
      <c r="AC40" s="48">
        <v>42946</v>
      </c>
      <c r="AD40" s="48">
        <v>42966</v>
      </c>
      <c r="AE40" s="48">
        <v>42981</v>
      </c>
      <c r="AF40" s="41" t="s">
        <v>511</v>
      </c>
      <c r="AG40" s="64" t="str">
        <f t="shared" si="11"/>
        <v>CUMPLIO</v>
      </c>
      <c r="AH40" s="79">
        <f t="shared" si="12"/>
        <v>-17000000</v>
      </c>
      <c r="AI40" s="41" t="s">
        <v>647</v>
      </c>
      <c r="AJ40" s="53" t="s">
        <v>733</v>
      </c>
      <c r="AK40" s="44">
        <v>42976</v>
      </c>
      <c r="AL40" s="51" t="s">
        <v>408</v>
      </c>
      <c r="AM40" s="41" t="s">
        <v>900</v>
      </c>
      <c r="AN40" s="41" t="s">
        <v>901</v>
      </c>
      <c r="AO40" s="41"/>
      <c r="AP40" s="41" t="s">
        <v>902</v>
      </c>
      <c r="AQ40" s="80">
        <v>11000000</v>
      </c>
      <c r="AR40" s="41">
        <v>49000000</v>
      </c>
      <c r="AS40" s="72">
        <f t="shared" si="5"/>
        <v>60000000</v>
      </c>
      <c r="AT40" s="80">
        <v>60000000</v>
      </c>
      <c r="AU40" s="70"/>
      <c r="AV40" s="45">
        <v>42976</v>
      </c>
      <c r="AW40" s="45">
        <v>43459</v>
      </c>
      <c r="AX40" s="62" t="s">
        <v>253</v>
      </c>
      <c r="AY40" s="70">
        <v>59933783</v>
      </c>
      <c r="AZ40" s="81">
        <f t="shared" si="6"/>
        <v>66217</v>
      </c>
      <c r="BA40" s="62" t="s">
        <v>177</v>
      </c>
      <c r="BB40" s="100"/>
      <c r="BC40" s="100"/>
    </row>
    <row r="41" spans="1:55" ht="85.5">
      <c r="A41" s="61">
        <f t="shared" si="7"/>
        <v>40</v>
      </c>
      <c r="B41" s="62" t="s">
        <v>310</v>
      </c>
      <c r="C41" s="61">
        <f>IFERROR(VLOOKUP(B41,UNIDADES!$A:$F,2,FALSE)," ")</f>
        <v>66</v>
      </c>
      <c r="D41" s="61" t="str">
        <f>IFERROR(VLOOKUP(B41,[2]UNIDADES!$A:$F,4,FALSE)," ")</f>
        <v>REGIÓN 4</v>
      </c>
      <c r="E41" s="61" t="str">
        <f>IFERROR(VLOOKUP(B41,[2]UNIDADES!$A:$F,5,FALSE)," ")</f>
        <v>SECCIONAL SANIDAD VALLE DEL CAUCA</v>
      </c>
      <c r="F41" s="61" t="str">
        <f>IFERROR(VLOOKUP(B41,[2]UNIDADES!$A:$F,6,FALSE)," ")</f>
        <v>805022186-6</v>
      </c>
      <c r="G41" s="117" t="s">
        <v>1516</v>
      </c>
      <c r="H41" s="41">
        <v>3505595292</v>
      </c>
      <c r="I41" s="63" t="s">
        <v>387</v>
      </c>
      <c r="J41" s="63" t="s">
        <v>388</v>
      </c>
      <c r="K41" s="53" t="s">
        <v>399</v>
      </c>
      <c r="L41" s="41" t="s">
        <v>389</v>
      </c>
      <c r="M41" s="53" t="s">
        <v>440</v>
      </c>
      <c r="N41" s="41"/>
      <c r="O41" s="70"/>
      <c r="P41" s="70">
        <v>1228599000</v>
      </c>
      <c r="Q41" s="72">
        <f t="shared" si="8"/>
        <v>1228599000</v>
      </c>
      <c r="R41" s="72">
        <f t="shared" si="9"/>
        <v>1228599000</v>
      </c>
      <c r="S41" s="70"/>
      <c r="T41" s="72">
        <f t="shared" si="10"/>
        <v>1228599000</v>
      </c>
      <c r="U41" s="41"/>
      <c r="V41" s="47">
        <v>43025</v>
      </c>
      <c r="W41" s="47">
        <v>43045</v>
      </c>
      <c r="X41" s="70">
        <v>1228599000</v>
      </c>
      <c r="Y41" s="41" t="s">
        <v>253</v>
      </c>
      <c r="Z41" s="62" t="s">
        <v>161</v>
      </c>
      <c r="AA41" s="41" t="s">
        <v>545</v>
      </c>
      <c r="AB41" s="41" t="s">
        <v>502</v>
      </c>
      <c r="AC41" s="48">
        <v>43025</v>
      </c>
      <c r="AD41" s="48">
        <v>43045</v>
      </c>
      <c r="AE41" s="48">
        <v>43060</v>
      </c>
      <c r="AF41" s="41" t="s">
        <v>503</v>
      </c>
      <c r="AG41" s="64" t="str">
        <f t="shared" si="11"/>
        <v>CUMPLIO</v>
      </c>
      <c r="AH41" s="79">
        <f t="shared" si="12"/>
        <v>0</v>
      </c>
      <c r="AI41" s="41" t="s">
        <v>648</v>
      </c>
      <c r="AJ41" s="53" t="s">
        <v>734</v>
      </c>
      <c r="AK41" s="44">
        <v>43055</v>
      </c>
      <c r="AL41" s="51" t="s">
        <v>440</v>
      </c>
      <c r="AM41" s="41" t="s">
        <v>903</v>
      </c>
      <c r="AN41" s="41" t="s">
        <v>904</v>
      </c>
      <c r="AO41" s="41"/>
      <c r="AP41" s="41" t="s">
        <v>905</v>
      </c>
      <c r="AQ41" s="80">
        <v>139066000</v>
      </c>
      <c r="AR41" s="103">
        <v>1089533000</v>
      </c>
      <c r="AS41" s="72">
        <f t="shared" si="5"/>
        <v>1228599000</v>
      </c>
      <c r="AT41" s="70">
        <v>1228599000</v>
      </c>
      <c r="AU41" s="70"/>
      <c r="AV41" s="45">
        <v>43070</v>
      </c>
      <c r="AW41" s="45">
        <v>43283</v>
      </c>
      <c r="AX41" s="62" t="s">
        <v>253</v>
      </c>
      <c r="AY41" s="70">
        <v>1228575000</v>
      </c>
      <c r="AZ41" s="81">
        <f t="shared" si="6"/>
        <v>24000</v>
      </c>
      <c r="BA41" s="62" t="s">
        <v>178</v>
      </c>
      <c r="BB41" s="100"/>
      <c r="BC41" s="100"/>
    </row>
    <row r="42" spans="1:55" ht="213.75">
      <c r="A42" s="61">
        <f t="shared" si="7"/>
        <v>41</v>
      </c>
      <c r="B42" s="62" t="s">
        <v>310</v>
      </c>
      <c r="C42" s="61">
        <f>IFERROR(VLOOKUP(B42,UNIDADES!$A:$F,2,FALSE)," ")</f>
        <v>66</v>
      </c>
      <c r="D42" s="61" t="str">
        <f>IFERROR(VLOOKUP(B42,[2]UNIDADES!$A:$F,4,FALSE)," ")</f>
        <v>REGIÓN 4</v>
      </c>
      <c r="E42" s="61" t="str">
        <f>IFERROR(VLOOKUP(B42,[2]UNIDADES!$A:$F,5,FALSE)," ")</f>
        <v>SECCIONAL SANIDAD VALLE DEL CAUCA</v>
      </c>
      <c r="F42" s="61" t="str">
        <f>IFERROR(VLOOKUP(B42,[2]UNIDADES!$A:$F,6,FALSE)," ")</f>
        <v>805022186-6</v>
      </c>
      <c r="G42" s="117" t="s">
        <v>1516</v>
      </c>
      <c r="H42" s="41">
        <v>3505595293</v>
      </c>
      <c r="I42" s="63" t="s">
        <v>387</v>
      </c>
      <c r="J42" s="63" t="s">
        <v>388</v>
      </c>
      <c r="K42" s="53" t="s">
        <v>1170</v>
      </c>
      <c r="L42" s="41" t="s">
        <v>392</v>
      </c>
      <c r="M42" s="53" t="s">
        <v>441</v>
      </c>
      <c r="N42" s="41"/>
      <c r="O42" s="70"/>
      <c r="P42" s="70">
        <v>75300000</v>
      </c>
      <c r="Q42" s="72">
        <f t="shared" si="8"/>
        <v>75300000</v>
      </c>
      <c r="R42" s="72">
        <f t="shared" si="9"/>
        <v>75300000</v>
      </c>
      <c r="S42" s="70"/>
      <c r="T42" s="72">
        <f t="shared" si="10"/>
        <v>75300000</v>
      </c>
      <c r="U42" s="41"/>
      <c r="V42" s="47">
        <v>43032</v>
      </c>
      <c r="W42" s="47">
        <v>43052</v>
      </c>
      <c r="X42" s="70">
        <v>75300000</v>
      </c>
      <c r="Y42" s="41" t="s">
        <v>253</v>
      </c>
      <c r="Z42" s="62" t="s">
        <v>161</v>
      </c>
      <c r="AA42" s="41" t="s">
        <v>546</v>
      </c>
      <c r="AB42" s="41" t="s">
        <v>502</v>
      </c>
      <c r="AC42" s="48">
        <v>43032</v>
      </c>
      <c r="AD42" s="48">
        <v>43052</v>
      </c>
      <c r="AE42" s="48">
        <v>43067</v>
      </c>
      <c r="AF42" s="41" t="s">
        <v>503</v>
      </c>
      <c r="AG42" s="64" t="str">
        <f t="shared" si="11"/>
        <v>CUMPLIO</v>
      </c>
      <c r="AH42" s="79">
        <f t="shared" si="12"/>
        <v>-19086088</v>
      </c>
      <c r="AI42" s="41" t="s">
        <v>649</v>
      </c>
      <c r="AJ42" s="53" t="s">
        <v>735</v>
      </c>
      <c r="AK42" s="44">
        <v>43062</v>
      </c>
      <c r="AL42" s="51" t="s">
        <v>441</v>
      </c>
      <c r="AM42" s="41" t="s">
        <v>868</v>
      </c>
      <c r="AN42" s="41" t="s">
        <v>869</v>
      </c>
      <c r="AO42" s="41"/>
      <c r="AP42" s="41" t="s">
        <v>870</v>
      </c>
      <c r="AQ42" s="80">
        <v>37650000</v>
      </c>
      <c r="AR42" s="41">
        <v>56736088</v>
      </c>
      <c r="AS42" s="72">
        <f t="shared" si="5"/>
        <v>94386088</v>
      </c>
      <c r="AT42" s="70">
        <v>94386088</v>
      </c>
      <c r="AU42" s="70"/>
      <c r="AV42" s="45">
        <v>43062</v>
      </c>
      <c r="AW42" s="45">
        <v>43251</v>
      </c>
      <c r="AX42" s="62" t="s">
        <v>253</v>
      </c>
      <c r="AY42" s="70">
        <v>94386088</v>
      </c>
      <c r="AZ42" s="81">
        <f t="shared" si="6"/>
        <v>0</v>
      </c>
      <c r="BA42" s="62" t="s">
        <v>178</v>
      </c>
      <c r="BB42" s="100"/>
      <c r="BC42" s="100"/>
    </row>
    <row r="43" spans="1:55" ht="185.25">
      <c r="A43" s="61">
        <f t="shared" si="7"/>
        <v>42</v>
      </c>
      <c r="B43" s="62" t="s">
        <v>310</v>
      </c>
      <c r="C43" s="61">
        <f>IFERROR(VLOOKUP(B43,UNIDADES!$A:$F,2,FALSE)," ")</f>
        <v>66</v>
      </c>
      <c r="D43" s="61" t="str">
        <f>IFERROR(VLOOKUP(B43,[2]UNIDADES!$A:$F,4,FALSE)," ")</f>
        <v>REGIÓN 4</v>
      </c>
      <c r="E43" s="61" t="str">
        <f>IFERROR(VLOOKUP(B43,[2]UNIDADES!$A:$F,5,FALSE)," ")</f>
        <v>SECCIONAL SANIDAD VALLE DEL CAUCA</v>
      </c>
      <c r="F43" s="61" t="str">
        <f>IFERROR(VLOOKUP(B43,[2]UNIDADES!$A:$F,6,FALSE)," ")</f>
        <v>805022186-6</v>
      </c>
      <c r="G43" s="117" t="s">
        <v>1516</v>
      </c>
      <c r="H43" s="41">
        <v>3505595294</v>
      </c>
      <c r="I43" s="63" t="s">
        <v>387</v>
      </c>
      <c r="J43" s="63" t="s">
        <v>388</v>
      </c>
      <c r="K43" s="53" t="s">
        <v>400</v>
      </c>
      <c r="L43" s="41" t="s">
        <v>401</v>
      </c>
      <c r="M43" s="53" t="s">
        <v>442</v>
      </c>
      <c r="N43" s="41"/>
      <c r="O43" s="70"/>
      <c r="P43" s="70">
        <v>180000000</v>
      </c>
      <c r="Q43" s="72">
        <f t="shared" si="8"/>
        <v>180000000</v>
      </c>
      <c r="R43" s="72">
        <f t="shared" si="9"/>
        <v>180000000</v>
      </c>
      <c r="S43" s="70"/>
      <c r="T43" s="72">
        <f t="shared" si="10"/>
        <v>180000000</v>
      </c>
      <c r="U43" s="41"/>
      <c r="V43" s="47">
        <v>43066</v>
      </c>
      <c r="W43" s="47">
        <v>43086</v>
      </c>
      <c r="X43" s="70">
        <v>180000000</v>
      </c>
      <c r="Y43" s="41" t="s">
        <v>253</v>
      </c>
      <c r="Z43" s="62" t="s">
        <v>161</v>
      </c>
      <c r="AA43" s="41" t="s">
        <v>547</v>
      </c>
      <c r="AB43" s="41" t="s">
        <v>503</v>
      </c>
      <c r="AC43" s="48">
        <v>43066</v>
      </c>
      <c r="AD43" s="48">
        <v>43086</v>
      </c>
      <c r="AE43" s="48">
        <v>43101</v>
      </c>
      <c r="AF43" s="41" t="s">
        <v>517</v>
      </c>
      <c r="AG43" s="64" t="str">
        <f t="shared" si="11"/>
        <v>CUMPLIO</v>
      </c>
      <c r="AH43" s="79">
        <f t="shared" si="12"/>
        <v>0</v>
      </c>
      <c r="AI43" s="41" t="s">
        <v>650</v>
      </c>
      <c r="AJ43" s="53" t="s">
        <v>736</v>
      </c>
      <c r="AK43" s="44">
        <v>43096</v>
      </c>
      <c r="AL43" s="51" t="s">
        <v>442</v>
      </c>
      <c r="AM43" s="41" t="s">
        <v>906</v>
      </c>
      <c r="AN43" s="41" t="s">
        <v>907</v>
      </c>
      <c r="AO43" s="41"/>
      <c r="AP43" s="41" t="s">
        <v>908</v>
      </c>
      <c r="AQ43" s="80">
        <v>20000000</v>
      </c>
      <c r="AR43" s="41">
        <v>160000000</v>
      </c>
      <c r="AS43" s="72">
        <f t="shared" si="5"/>
        <v>180000000</v>
      </c>
      <c r="AT43" s="70">
        <v>180000000</v>
      </c>
      <c r="AU43" s="70"/>
      <c r="AV43" s="45">
        <v>43096</v>
      </c>
      <c r="AW43" s="45">
        <v>43311</v>
      </c>
      <c r="AX43" s="62" t="s">
        <v>253</v>
      </c>
      <c r="AY43" s="70">
        <v>179890260</v>
      </c>
      <c r="AZ43" s="81">
        <f t="shared" si="6"/>
        <v>109740</v>
      </c>
      <c r="BA43" s="62" t="s">
        <v>178</v>
      </c>
      <c r="BB43" s="100"/>
      <c r="BC43" s="100"/>
    </row>
    <row r="44" spans="1:55" ht="42.75">
      <c r="A44" s="61">
        <f t="shared" si="7"/>
        <v>43</v>
      </c>
      <c r="B44" s="62" t="s">
        <v>310</v>
      </c>
      <c r="C44" s="61">
        <f>IFERROR(VLOOKUP(B44,UNIDADES!$A:$F,2,FALSE)," ")</f>
        <v>66</v>
      </c>
      <c r="D44" s="61" t="str">
        <f>IFERROR(VLOOKUP(B44,[2]UNIDADES!$A:$F,4,FALSE)," ")</f>
        <v>REGIÓN 4</v>
      </c>
      <c r="E44" s="61" t="str">
        <f>IFERROR(VLOOKUP(B44,[2]UNIDADES!$A:$F,5,FALSE)," ")</f>
        <v>SECCIONAL SANIDAD VALLE DEL CAUCA</v>
      </c>
      <c r="F44" s="61" t="str">
        <f>IFERROR(VLOOKUP(B44,[2]UNIDADES!$A:$F,6,FALSE)," ")</f>
        <v>805022186-6</v>
      </c>
      <c r="G44" s="117" t="s">
        <v>1516</v>
      </c>
      <c r="H44" s="41">
        <v>3505595295</v>
      </c>
      <c r="I44" s="63" t="s">
        <v>387</v>
      </c>
      <c r="J44" s="63" t="s">
        <v>388</v>
      </c>
      <c r="K44" s="53" t="s">
        <v>1156</v>
      </c>
      <c r="L44" s="41" t="s">
        <v>392</v>
      </c>
      <c r="M44" s="53" t="s">
        <v>418</v>
      </c>
      <c r="N44" s="41"/>
      <c r="O44" s="70"/>
      <c r="P44" s="70">
        <v>13235045.050000001</v>
      </c>
      <c r="Q44" s="72">
        <f t="shared" si="8"/>
        <v>13235045.050000001</v>
      </c>
      <c r="R44" s="72">
        <f t="shared" si="9"/>
        <v>13235045.050000001</v>
      </c>
      <c r="S44" s="70"/>
      <c r="T44" s="72">
        <f t="shared" si="10"/>
        <v>13235045.050000001</v>
      </c>
      <c r="U44" s="41"/>
      <c r="V44" s="47">
        <v>43016</v>
      </c>
      <c r="W44" s="47">
        <v>43036</v>
      </c>
      <c r="X44" s="70">
        <v>13235045.050000001</v>
      </c>
      <c r="Y44" s="41" t="s">
        <v>253</v>
      </c>
      <c r="Z44" s="62" t="s">
        <v>126</v>
      </c>
      <c r="AA44" s="41" t="s">
        <v>548</v>
      </c>
      <c r="AB44" s="41" t="s">
        <v>502</v>
      </c>
      <c r="AC44" s="48">
        <v>43016</v>
      </c>
      <c r="AD44" s="48">
        <v>43036</v>
      </c>
      <c r="AE44" s="48">
        <v>43051</v>
      </c>
      <c r="AF44" s="41" t="s">
        <v>503</v>
      </c>
      <c r="AG44" s="64" t="str">
        <f t="shared" si="11"/>
        <v>CUMPLIO</v>
      </c>
      <c r="AH44" s="79">
        <f t="shared" si="12"/>
        <v>0</v>
      </c>
      <c r="AI44" s="41" t="s">
        <v>1072</v>
      </c>
      <c r="AJ44" s="53" t="s">
        <v>737</v>
      </c>
      <c r="AK44" s="44">
        <v>43046</v>
      </c>
      <c r="AL44" s="51" t="s">
        <v>418</v>
      </c>
      <c r="AM44" s="41" t="s">
        <v>909</v>
      </c>
      <c r="AN44" s="41" t="s">
        <v>910</v>
      </c>
      <c r="AO44" s="41"/>
      <c r="AP44" s="41" t="s">
        <v>911</v>
      </c>
      <c r="AQ44" s="80">
        <v>3102547</v>
      </c>
      <c r="AR44" s="41">
        <v>10132498.050000001</v>
      </c>
      <c r="AS44" s="72">
        <f t="shared" si="5"/>
        <v>13235045.050000001</v>
      </c>
      <c r="AT44" s="70">
        <v>13235045.050000001</v>
      </c>
      <c r="AU44" s="70"/>
      <c r="AV44" s="45">
        <v>43046</v>
      </c>
      <c r="AW44" s="45">
        <v>43226</v>
      </c>
      <c r="AX44" s="62" t="s">
        <v>253</v>
      </c>
      <c r="AY44" s="70">
        <v>13235009.850000001</v>
      </c>
      <c r="AZ44" s="81">
        <f t="shared" si="6"/>
        <v>35.199999999254942</v>
      </c>
      <c r="BA44" s="62" t="s">
        <v>178</v>
      </c>
      <c r="BB44" s="100"/>
      <c r="BC44" s="100"/>
    </row>
    <row r="45" spans="1:55" ht="199.5">
      <c r="A45" s="61">
        <f t="shared" si="7"/>
        <v>44</v>
      </c>
      <c r="B45" s="62" t="s">
        <v>310</v>
      </c>
      <c r="C45" s="61">
        <f>IFERROR(VLOOKUP(B45,UNIDADES!$A:$F,2,FALSE)," ")</f>
        <v>66</v>
      </c>
      <c r="D45" s="61" t="str">
        <f>IFERROR(VLOOKUP(B45,[2]UNIDADES!$A:$F,4,FALSE)," ")</f>
        <v>REGIÓN 4</v>
      </c>
      <c r="E45" s="61" t="str">
        <f>IFERROR(VLOOKUP(B45,[2]UNIDADES!$A:$F,5,FALSE)," ")</f>
        <v>SECCIONAL SANIDAD VALLE DEL CAUCA</v>
      </c>
      <c r="F45" s="61" t="str">
        <f>IFERROR(VLOOKUP(B45,[2]UNIDADES!$A:$F,6,FALSE)," ")</f>
        <v>805022186-6</v>
      </c>
      <c r="G45" s="117" t="s">
        <v>1516</v>
      </c>
      <c r="H45" s="41">
        <v>3505595296</v>
      </c>
      <c r="I45" s="63" t="s">
        <v>387</v>
      </c>
      <c r="J45" s="63" t="s">
        <v>388</v>
      </c>
      <c r="K45" s="53" t="s">
        <v>402</v>
      </c>
      <c r="L45" s="41" t="s">
        <v>389</v>
      </c>
      <c r="M45" s="53" t="s">
        <v>443</v>
      </c>
      <c r="N45" s="41"/>
      <c r="O45" s="70"/>
      <c r="P45" s="70">
        <v>160000000</v>
      </c>
      <c r="Q45" s="72">
        <f t="shared" si="8"/>
        <v>160000000</v>
      </c>
      <c r="R45" s="72">
        <f t="shared" si="9"/>
        <v>160000000</v>
      </c>
      <c r="S45" s="70"/>
      <c r="T45" s="72">
        <f t="shared" si="10"/>
        <v>160000000</v>
      </c>
      <c r="U45" s="41"/>
      <c r="V45" s="47">
        <v>43059</v>
      </c>
      <c r="W45" s="47">
        <v>43079</v>
      </c>
      <c r="X45" s="70">
        <v>160000000</v>
      </c>
      <c r="Y45" s="41" t="s">
        <v>253</v>
      </c>
      <c r="Z45" s="62" t="s">
        <v>161</v>
      </c>
      <c r="AA45" s="41" t="s">
        <v>549</v>
      </c>
      <c r="AB45" s="41" t="s">
        <v>503</v>
      </c>
      <c r="AC45" s="48">
        <v>43059</v>
      </c>
      <c r="AD45" s="48">
        <v>43079</v>
      </c>
      <c r="AE45" s="48">
        <v>43094</v>
      </c>
      <c r="AF45" s="41" t="s">
        <v>517</v>
      </c>
      <c r="AG45" s="64" t="str">
        <f t="shared" si="11"/>
        <v>CUMPLIO</v>
      </c>
      <c r="AH45" s="79">
        <f t="shared" si="12"/>
        <v>0</v>
      </c>
      <c r="AI45" s="41" t="s">
        <v>651</v>
      </c>
      <c r="AJ45" s="53" t="s">
        <v>738</v>
      </c>
      <c r="AK45" s="44">
        <v>43089</v>
      </c>
      <c r="AL45" s="51" t="s">
        <v>443</v>
      </c>
      <c r="AM45" s="41" t="s">
        <v>912</v>
      </c>
      <c r="AN45" s="41" t="s">
        <v>913</v>
      </c>
      <c r="AO45" s="41"/>
      <c r="AP45" s="41" t="s">
        <v>914</v>
      </c>
      <c r="AQ45" s="80">
        <v>5000000</v>
      </c>
      <c r="AR45" s="41">
        <v>155000000</v>
      </c>
      <c r="AS45" s="72">
        <f t="shared" si="5"/>
        <v>160000000</v>
      </c>
      <c r="AT45" s="70">
        <v>160000000</v>
      </c>
      <c r="AU45" s="70"/>
      <c r="AV45" s="45">
        <v>43091</v>
      </c>
      <c r="AW45" s="45">
        <v>43233</v>
      </c>
      <c r="AX45" s="62" t="s">
        <v>253</v>
      </c>
      <c r="AY45" s="70">
        <v>160000000</v>
      </c>
      <c r="AZ45" s="81">
        <f t="shared" si="6"/>
        <v>0</v>
      </c>
      <c r="BA45" s="62" t="s">
        <v>178</v>
      </c>
      <c r="BB45" s="100"/>
      <c r="BC45" s="100"/>
    </row>
    <row r="46" spans="1:55" ht="71.25">
      <c r="A46" s="61">
        <f t="shared" si="7"/>
        <v>45</v>
      </c>
      <c r="B46" s="62" t="s">
        <v>310</v>
      </c>
      <c r="C46" s="61">
        <f>IFERROR(VLOOKUP(B46,UNIDADES!$A:$F,2,FALSE)," ")</f>
        <v>66</v>
      </c>
      <c r="D46" s="61" t="str">
        <f>IFERROR(VLOOKUP(B46,[2]UNIDADES!$A:$F,4,FALSE)," ")</f>
        <v>REGIÓN 4</v>
      </c>
      <c r="E46" s="61" t="str">
        <f>IFERROR(VLOOKUP(B46,[2]UNIDADES!$A:$F,5,FALSE)," ")</f>
        <v>SECCIONAL SANIDAD VALLE DEL CAUCA</v>
      </c>
      <c r="F46" s="61" t="str">
        <f>IFERROR(VLOOKUP(B46,[2]UNIDADES!$A:$F,6,FALSE)," ")</f>
        <v>805022186-6</v>
      </c>
      <c r="G46" s="117" t="s">
        <v>1516</v>
      </c>
      <c r="H46" s="41">
        <v>3505595296</v>
      </c>
      <c r="I46" s="63" t="s">
        <v>387</v>
      </c>
      <c r="J46" s="63" t="s">
        <v>388</v>
      </c>
      <c r="K46" s="53" t="s">
        <v>1157</v>
      </c>
      <c r="L46" s="41" t="s">
        <v>391</v>
      </c>
      <c r="M46" s="156" t="s">
        <v>444</v>
      </c>
      <c r="N46" s="41"/>
      <c r="O46" s="70"/>
      <c r="P46" s="70">
        <v>96000000</v>
      </c>
      <c r="Q46" s="72">
        <f t="shared" si="8"/>
        <v>96000000</v>
      </c>
      <c r="R46" s="72">
        <f t="shared" si="9"/>
        <v>96000000</v>
      </c>
      <c r="S46" s="70"/>
      <c r="T46" s="72">
        <f t="shared" si="10"/>
        <v>96000000</v>
      </c>
      <c r="U46" s="41"/>
      <c r="V46" s="47">
        <v>43067</v>
      </c>
      <c r="W46" s="47">
        <v>43087</v>
      </c>
      <c r="X46" s="70">
        <v>96000000</v>
      </c>
      <c r="Y46" s="41" t="s">
        <v>253</v>
      </c>
      <c r="Z46" s="62" t="s">
        <v>161</v>
      </c>
      <c r="AA46" s="136" t="s">
        <v>550</v>
      </c>
      <c r="AB46" s="47">
        <f>AK46-45</f>
        <v>43052</v>
      </c>
      <c r="AC46" s="48">
        <f t="shared" ref="AC46:AE47" si="13">AB46+15</f>
        <v>43067</v>
      </c>
      <c r="AD46" s="48">
        <f t="shared" si="13"/>
        <v>43082</v>
      </c>
      <c r="AE46" s="48">
        <f t="shared" si="13"/>
        <v>43097</v>
      </c>
      <c r="AF46" s="41" t="s">
        <v>517</v>
      </c>
      <c r="AG46" s="64" t="str">
        <f t="shared" si="11"/>
        <v>CUMPLIO</v>
      </c>
      <c r="AH46" s="79">
        <f t="shared" si="12"/>
        <v>-40000000</v>
      </c>
      <c r="AI46" s="52" t="s">
        <v>652</v>
      </c>
      <c r="AJ46" s="156" t="s">
        <v>739</v>
      </c>
      <c r="AK46" s="44">
        <v>43097</v>
      </c>
      <c r="AL46" s="156" t="s">
        <v>444</v>
      </c>
      <c r="AM46" s="43" t="s">
        <v>915</v>
      </c>
      <c r="AN46" s="43" t="s">
        <v>916</v>
      </c>
      <c r="AO46" s="53"/>
      <c r="AP46" s="53" t="s">
        <v>917</v>
      </c>
      <c r="AQ46" s="80">
        <v>6000000</v>
      </c>
      <c r="AR46" s="41">
        <v>130000000</v>
      </c>
      <c r="AS46" s="72">
        <f t="shared" si="5"/>
        <v>136000000</v>
      </c>
      <c r="AT46" s="80">
        <v>136000000</v>
      </c>
      <c r="AU46" s="70"/>
      <c r="AV46" s="45">
        <v>43105</v>
      </c>
      <c r="AW46" s="45">
        <v>43358</v>
      </c>
      <c r="AX46" s="62" t="s">
        <v>253</v>
      </c>
      <c r="AY46" s="70">
        <v>133972914</v>
      </c>
      <c r="AZ46" s="81">
        <f t="shared" si="6"/>
        <v>2027086</v>
      </c>
      <c r="BA46" s="62" t="s">
        <v>178</v>
      </c>
      <c r="BB46" s="100"/>
      <c r="BC46" s="100"/>
    </row>
    <row r="47" spans="1:55" ht="28.5">
      <c r="A47" s="61">
        <f t="shared" si="7"/>
        <v>46</v>
      </c>
      <c r="B47" s="62" t="s">
        <v>310</v>
      </c>
      <c r="C47" s="61">
        <f>IFERROR(VLOOKUP(B47,UNIDADES!$A:$F,2,FALSE)," ")</f>
        <v>66</v>
      </c>
      <c r="D47" s="61" t="str">
        <f>IFERROR(VLOOKUP(B47,[2]UNIDADES!$A:$F,4,FALSE)," ")</f>
        <v>REGIÓN 4</v>
      </c>
      <c r="E47" s="61" t="str">
        <f>IFERROR(VLOOKUP(B47,[2]UNIDADES!$A:$F,5,FALSE)," ")</f>
        <v>SECCIONAL SANIDAD VALLE DEL CAUCA</v>
      </c>
      <c r="F47" s="61" t="str">
        <f>IFERROR(VLOOKUP(B47,[2]UNIDADES!$A:$F,6,FALSE)," ")</f>
        <v>805022186-6</v>
      </c>
      <c r="G47" s="117" t="s">
        <v>1516</v>
      </c>
      <c r="H47" s="41">
        <v>3505595296</v>
      </c>
      <c r="I47" s="63" t="s">
        <v>387</v>
      </c>
      <c r="J47" s="63" t="s">
        <v>388</v>
      </c>
      <c r="K47" s="53" t="s">
        <v>1157</v>
      </c>
      <c r="L47" s="41" t="s">
        <v>391</v>
      </c>
      <c r="M47" s="157"/>
      <c r="N47" s="41"/>
      <c r="O47" s="70"/>
      <c r="P47" s="70">
        <v>42000000</v>
      </c>
      <c r="Q47" s="72">
        <f t="shared" si="8"/>
        <v>42000000</v>
      </c>
      <c r="R47" s="72">
        <f t="shared" si="9"/>
        <v>42000000</v>
      </c>
      <c r="S47" s="70"/>
      <c r="T47" s="72">
        <f t="shared" si="10"/>
        <v>42000000</v>
      </c>
      <c r="U47" s="41"/>
      <c r="V47" s="48">
        <v>43066</v>
      </c>
      <c r="W47" s="48">
        <v>43081</v>
      </c>
      <c r="X47" s="70">
        <v>42000000</v>
      </c>
      <c r="Y47" s="41" t="s">
        <v>253</v>
      </c>
      <c r="Z47" s="62" t="s">
        <v>161</v>
      </c>
      <c r="AA47" s="137"/>
      <c r="AB47" s="47">
        <f>AK47-45</f>
        <v>43051</v>
      </c>
      <c r="AC47" s="48">
        <f t="shared" si="13"/>
        <v>43066</v>
      </c>
      <c r="AD47" s="48">
        <f t="shared" si="13"/>
        <v>43081</v>
      </c>
      <c r="AE47" s="48">
        <f t="shared" si="13"/>
        <v>43096</v>
      </c>
      <c r="AF47" s="41" t="s">
        <v>517</v>
      </c>
      <c r="AG47" s="64" t="str">
        <f t="shared" si="11"/>
        <v>CUMPLIO</v>
      </c>
      <c r="AH47" s="79">
        <f t="shared" si="12"/>
        <v>0</v>
      </c>
      <c r="AI47" s="52" t="s">
        <v>653</v>
      </c>
      <c r="AJ47" s="157"/>
      <c r="AK47" s="44">
        <v>43096</v>
      </c>
      <c r="AL47" s="157"/>
      <c r="AM47" s="43" t="s">
        <v>918</v>
      </c>
      <c r="AN47" s="43" t="s">
        <v>919</v>
      </c>
      <c r="AO47" s="53"/>
      <c r="AP47" s="53" t="s">
        <v>920</v>
      </c>
      <c r="AQ47" s="80">
        <v>2000000</v>
      </c>
      <c r="AR47" s="41">
        <v>40000000</v>
      </c>
      <c r="AS47" s="72">
        <f t="shared" si="5"/>
        <v>42000000</v>
      </c>
      <c r="AT47" s="80">
        <v>42000000</v>
      </c>
      <c r="AU47" s="70"/>
      <c r="AV47" s="45">
        <v>43104</v>
      </c>
      <c r="AW47" s="45">
        <v>43408</v>
      </c>
      <c r="AX47" s="62" t="s">
        <v>253</v>
      </c>
      <c r="AY47" s="70">
        <v>41992318</v>
      </c>
      <c r="AZ47" s="81">
        <f t="shared" si="6"/>
        <v>7682</v>
      </c>
      <c r="BA47" s="62" t="s">
        <v>178</v>
      </c>
      <c r="BB47" s="100"/>
      <c r="BC47" s="100"/>
    </row>
    <row r="48" spans="1:55" ht="71.25">
      <c r="A48" s="61">
        <f t="shared" si="7"/>
        <v>47</v>
      </c>
      <c r="B48" s="62" t="s">
        <v>310</v>
      </c>
      <c r="C48" s="61">
        <f>IFERROR(VLOOKUP(B48,UNIDADES!$A:$F,2,FALSE)," ")</f>
        <v>66</v>
      </c>
      <c r="D48" s="61" t="str">
        <f>IFERROR(VLOOKUP(B48,[2]UNIDADES!$A:$F,4,FALSE)," ")</f>
        <v>REGIÓN 4</v>
      </c>
      <c r="E48" s="61" t="str">
        <f>IFERROR(VLOOKUP(B48,[2]UNIDADES!$A:$F,5,FALSE)," ")</f>
        <v>SECCIONAL SANIDAD VALLE DEL CAUCA</v>
      </c>
      <c r="F48" s="61" t="str">
        <f>IFERROR(VLOOKUP(B48,[2]UNIDADES!$A:$F,6,FALSE)," ")</f>
        <v>805022186-6</v>
      </c>
      <c r="G48" s="117" t="s">
        <v>1516</v>
      </c>
      <c r="H48" s="41">
        <v>3505595299</v>
      </c>
      <c r="I48" s="63" t="s">
        <v>387</v>
      </c>
      <c r="J48" s="63" t="s">
        <v>388</v>
      </c>
      <c r="K48" s="53" t="s">
        <v>1173</v>
      </c>
      <c r="L48" s="41" t="s">
        <v>391</v>
      </c>
      <c r="M48" s="53" t="s">
        <v>445</v>
      </c>
      <c r="N48" s="41"/>
      <c r="O48" s="70"/>
      <c r="P48" s="70">
        <v>500943751</v>
      </c>
      <c r="Q48" s="72">
        <f t="shared" si="8"/>
        <v>500943751</v>
      </c>
      <c r="R48" s="72">
        <f t="shared" si="9"/>
        <v>500943751</v>
      </c>
      <c r="S48" s="70"/>
      <c r="T48" s="72">
        <f t="shared" si="10"/>
        <v>500943751</v>
      </c>
      <c r="U48" s="41"/>
      <c r="V48" s="47">
        <v>43059</v>
      </c>
      <c r="W48" s="47">
        <v>43079</v>
      </c>
      <c r="X48" s="70">
        <v>500943751</v>
      </c>
      <c r="Y48" s="41" t="s">
        <v>253</v>
      </c>
      <c r="Z48" s="62" t="s">
        <v>161</v>
      </c>
      <c r="AA48" s="41" t="s">
        <v>551</v>
      </c>
      <c r="AB48" s="41" t="s">
        <v>503</v>
      </c>
      <c r="AC48" s="48">
        <v>43059</v>
      </c>
      <c r="AD48" s="48">
        <v>43079</v>
      </c>
      <c r="AE48" s="48">
        <v>43094</v>
      </c>
      <c r="AF48" s="41" t="s">
        <v>517</v>
      </c>
      <c r="AG48" s="64" t="str">
        <f t="shared" si="11"/>
        <v>CUMPLIO</v>
      </c>
      <c r="AH48" s="79">
        <f t="shared" si="12"/>
        <v>-250000000</v>
      </c>
      <c r="AI48" s="41" t="s">
        <v>654</v>
      </c>
      <c r="AJ48" s="53" t="s">
        <v>740</v>
      </c>
      <c r="AK48" s="44">
        <v>43089</v>
      </c>
      <c r="AL48" s="51" t="s">
        <v>445</v>
      </c>
      <c r="AM48" s="41" t="s">
        <v>921</v>
      </c>
      <c r="AN48" s="41" t="s">
        <v>922</v>
      </c>
      <c r="AO48" s="41"/>
      <c r="AP48" s="41" t="s">
        <v>923</v>
      </c>
      <c r="AQ48" s="80">
        <v>5000000</v>
      </c>
      <c r="AR48" s="105">
        <v>745943751</v>
      </c>
      <c r="AS48" s="72">
        <f t="shared" si="5"/>
        <v>750943751</v>
      </c>
      <c r="AT48" s="80">
        <v>750943751</v>
      </c>
      <c r="AU48" s="70"/>
      <c r="AV48" s="45">
        <v>43097</v>
      </c>
      <c r="AW48" s="45">
        <v>43281</v>
      </c>
      <c r="AX48" s="62" t="s">
        <v>253</v>
      </c>
      <c r="AY48" s="70">
        <v>470495791</v>
      </c>
      <c r="AZ48" s="81">
        <f t="shared" si="6"/>
        <v>280447960</v>
      </c>
      <c r="BA48" s="62" t="s">
        <v>178</v>
      </c>
      <c r="BB48" s="100"/>
      <c r="BC48" s="100"/>
    </row>
    <row r="49" spans="1:55" ht="114">
      <c r="A49" s="61">
        <f t="shared" si="7"/>
        <v>48</v>
      </c>
      <c r="B49" s="62" t="s">
        <v>310</v>
      </c>
      <c r="C49" s="61">
        <f>IFERROR(VLOOKUP(B49,UNIDADES!$A:$F,2,FALSE)," ")</f>
        <v>66</v>
      </c>
      <c r="D49" s="61" t="str">
        <f>IFERROR(VLOOKUP(B49,[2]UNIDADES!$A:$F,4,FALSE)," ")</f>
        <v>REGIÓN 4</v>
      </c>
      <c r="E49" s="61" t="str">
        <f>IFERROR(VLOOKUP(B49,[2]UNIDADES!$A:$F,5,FALSE)," ")</f>
        <v>SECCIONAL SANIDAD VALLE DEL CAUCA</v>
      </c>
      <c r="F49" s="61" t="str">
        <f>IFERROR(VLOOKUP(B49,[2]UNIDADES!$A:$F,6,FALSE)," ")</f>
        <v>805022186-6</v>
      </c>
      <c r="G49" s="117" t="s">
        <v>1516</v>
      </c>
      <c r="H49" s="41">
        <v>3505595300</v>
      </c>
      <c r="I49" s="63" t="s">
        <v>387</v>
      </c>
      <c r="J49" s="63" t="s">
        <v>388</v>
      </c>
      <c r="K49" s="53" t="s">
        <v>1172</v>
      </c>
      <c r="L49" s="41" t="s">
        <v>391</v>
      </c>
      <c r="M49" s="53" t="s">
        <v>446</v>
      </c>
      <c r="N49" s="41"/>
      <c r="O49" s="70"/>
      <c r="P49" s="70">
        <v>255000000</v>
      </c>
      <c r="Q49" s="72">
        <f t="shared" si="8"/>
        <v>255000000</v>
      </c>
      <c r="R49" s="72">
        <f t="shared" si="9"/>
        <v>255000000</v>
      </c>
      <c r="S49" s="70"/>
      <c r="T49" s="72">
        <f t="shared" si="10"/>
        <v>255000000</v>
      </c>
      <c r="U49" s="41"/>
      <c r="V49" s="47">
        <v>43067</v>
      </c>
      <c r="W49" s="47">
        <v>43087</v>
      </c>
      <c r="X49" s="70">
        <v>205000000</v>
      </c>
      <c r="Y49" s="41" t="s">
        <v>253</v>
      </c>
      <c r="Z49" s="62" t="s">
        <v>161</v>
      </c>
      <c r="AA49" s="41" t="s">
        <v>552</v>
      </c>
      <c r="AB49" s="41" t="s">
        <v>503</v>
      </c>
      <c r="AC49" s="48">
        <v>43067</v>
      </c>
      <c r="AD49" s="48">
        <v>43087</v>
      </c>
      <c r="AE49" s="48">
        <v>43102</v>
      </c>
      <c r="AF49" s="41" t="s">
        <v>517</v>
      </c>
      <c r="AG49" s="64" t="str">
        <f t="shared" si="11"/>
        <v>CUMPLIO</v>
      </c>
      <c r="AH49" s="79">
        <f t="shared" si="12"/>
        <v>-50000000</v>
      </c>
      <c r="AI49" s="41" t="s">
        <v>655</v>
      </c>
      <c r="AJ49" s="53" t="s">
        <v>741</v>
      </c>
      <c r="AK49" s="44">
        <v>43097</v>
      </c>
      <c r="AL49" s="51" t="s">
        <v>446</v>
      </c>
      <c r="AM49" s="41" t="s">
        <v>924</v>
      </c>
      <c r="AN49" s="41" t="s">
        <v>925</v>
      </c>
      <c r="AO49" s="41"/>
      <c r="AP49" s="41" t="s">
        <v>926</v>
      </c>
      <c r="AQ49" s="80">
        <v>5000000</v>
      </c>
      <c r="AR49" s="41">
        <v>250000000</v>
      </c>
      <c r="AS49" s="72">
        <f t="shared" si="5"/>
        <v>255000000</v>
      </c>
      <c r="AT49" s="80">
        <v>255000000</v>
      </c>
      <c r="AU49" s="70"/>
      <c r="AV49" s="45">
        <v>43097</v>
      </c>
      <c r="AW49" s="45">
        <v>43434</v>
      </c>
      <c r="AX49" s="62" t="s">
        <v>253</v>
      </c>
      <c r="AY49" s="70">
        <v>254969409</v>
      </c>
      <c r="AZ49" s="81">
        <f t="shared" si="6"/>
        <v>30591</v>
      </c>
      <c r="BA49" s="62" t="s">
        <v>178</v>
      </c>
      <c r="BB49" s="100"/>
      <c r="BC49" s="100"/>
    </row>
    <row r="50" spans="1:55" ht="71.25">
      <c r="A50" s="61">
        <f t="shared" si="7"/>
        <v>49</v>
      </c>
      <c r="B50" s="62" t="s">
        <v>310</v>
      </c>
      <c r="C50" s="61">
        <f>IFERROR(VLOOKUP(B50,UNIDADES!$A:$F,2,FALSE)," ")</f>
        <v>66</v>
      </c>
      <c r="D50" s="61" t="str">
        <f>IFERROR(VLOOKUP(B50,[2]UNIDADES!$A:$F,4,FALSE)," ")</f>
        <v>REGIÓN 4</v>
      </c>
      <c r="E50" s="61" t="str">
        <f>IFERROR(VLOOKUP(B50,[2]UNIDADES!$A:$F,5,FALSE)," ")</f>
        <v>SECCIONAL SANIDAD VALLE DEL CAUCA</v>
      </c>
      <c r="F50" s="61" t="str">
        <f>IFERROR(VLOOKUP(B50,[2]UNIDADES!$A:$F,6,FALSE)," ")</f>
        <v>805022186-6</v>
      </c>
      <c r="G50" s="117" t="s">
        <v>1516</v>
      </c>
      <c r="H50" s="41">
        <v>3505595301</v>
      </c>
      <c r="I50" s="63" t="s">
        <v>387</v>
      </c>
      <c r="J50" s="63" t="s">
        <v>388</v>
      </c>
      <c r="K50" s="53" t="s">
        <v>1169</v>
      </c>
      <c r="L50" s="41" t="s">
        <v>392</v>
      </c>
      <c r="M50" s="53" t="s">
        <v>447</v>
      </c>
      <c r="N50" s="41"/>
      <c r="O50" s="70"/>
      <c r="P50" s="70">
        <v>667627241</v>
      </c>
      <c r="Q50" s="72">
        <f t="shared" si="8"/>
        <v>667627241</v>
      </c>
      <c r="R50" s="72">
        <f t="shared" si="9"/>
        <v>667627241</v>
      </c>
      <c r="S50" s="70"/>
      <c r="T50" s="72">
        <f t="shared" si="10"/>
        <v>667627241</v>
      </c>
      <c r="U50" s="41"/>
      <c r="V50" s="47">
        <v>43065</v>
      </c>
      <c r="W50" s="47">
        <v>43085</v>
      </c>
      <c r="X50" s="70">
        <v>667627241</v>
      </c>
      <c r="Y50" s="41" t="s">
        <v>253</v>
      </c>
      <c r="Z50" s="62" t="s">
        <v>161</v>
      </c>
      <c r="AA50" s="41" t="s">
        <v>553</v>
      </c>
      <c r="AB50" s="41" t="s">
        <v>503</v>
      </c>
      <c r="AC50" s="48">
        <v>43065</v>
      </c>
      <c r="AD50" s="48">
        <v>43085</v>
      </c>
      <c r="AE50" s="48">
        <v>43100</v>
      </c>
      <c r="AF50" s="41" t="s">
        <v>517</v>
      </c>
      <c r="AG50" s="64" t="str">
        <f t="shared" si="11"/>
        <v>CUMPLIO</v>
      </c>
      <c r="AH50" s="79">
        <f t="shared" si="12"/>
        <v>0</v>
      </c>
      <c r="AI50" s="41" t="s">
        <v>656</v>
      </c>
      <c r="AJ50" s="53" t="s">
        <v>742</v>
      </c>
      <c r="AK50" s="44">
        <v>43095</v>
      </c>
      <c r="AL50" s="51" t="s">
        <v>447</v>
      </c>
      <c r="AM50" s="41" t="s">
        <v>927</v>
      </c>
      <c r="AN50" s="41" t="s">
        <v>928</v>
      </c>
      <c r="AO50" s="41"/>
      <c r="AP50" s="41" t="s">
        <v>929</v>
      </c>
      <c r="AQ50" s="80">
        <v>16179760</v>
      </c>
      <c r="AR50" s="41">
        <v>651447481</v>
      </c>
      <c r="AS50" s="72">
        <f t="shared" si="5"/>
        <v>667627241</v>
      </c>
      <c r="AT50" s="80">
        <v>667627241</v>
      </c>
      <c r="AU50" s="70"/>
      <c r="AV50" s="45">
        <v>43095</v>
      </c>
      <c r="AW50" s="45">
        <v>43434</v>
      </c>
      <c r="AX50" s="62" t="s">
        <v>253</v>
      </c>
      <c r="AY50" s="70">
        <v>667627241</v>
      </c>
      <c r="AZ50" s="81">
        <f t="shared" si="6"/>
        <v>0</v>
      </c>
      <c r="BA50" s="62" t="s">
        <v>178</v>
      </c>
      <c r="BB50" s="100"/>
      <c r="BC50" s="100"/>
    </row>
    <row r="51" spans="1:55" ht="128.25">
      <c r="A51" s="61">
        <f t="shared" si="7"/>
        <v>50</v>
      </c>
      <c r="B51" s="62" t="s">
        <v>310</v>
      </c>
      <c r="C51" s="61">
        <f>IFERROR(VLOOKUP(B51,UNIDADES!$A:$F,2,FALSE)," ")</f>
        <v>66</v>
      </c>
      <c r="D51" s="61" t="str">
        <f>IFERROR(VLOOKUP(B51,[2]UNIDADES!$A:$F,4,FALSE)," ")</f>
        <v>REGIÓN 4</v>
      </c>
      <c r="E51" s="61" t="str">
        <f>IFERROR(VLOOKUP(B51,[2]UNIDADES!$A:$F,5,FALSE)," ")</f>
        <v>SECCIONAL SANIDAD VALLE DEL CAUCA</v>
      </c>
      <c r="F51" s="61" t="str">
        <f>IFERROR(VLOOKUP(B51,[2]UNIDADES!$A:$F,6,FALSE)," ")</f>
        <v>805022186-6</v>
      </c>
      <c r="G51" s="117" t="s">
        <v>1516</v>
      </c>
      <c r="H51" s="41">
        <v>3505595302</v>
      </c>
      <c r="I51" s="63" t="s">
        <v>387</v>
      </c>
      <c r="J51" s="63" t="s">
        <v>388</v>
      </c>
      <c r="K51" s="53" t="s">
        <v>1172</v>
      </c>
      <c r="L51" s="41" t="s">
        <v>391</v>
      </c>
      <c r="M51" s="53" t="s">
        <v>448</v>
      </c>
      <c r="N51" s="41"/>
      <c r="O51" s="70"/>
      <c r="P51" s="70">
        <v>250000000</v>
      </c>
      <c r="Q51" s="72">
        <f t="shared" si="8"/>
        <v>250000000</v>
      </c>
      <c r="R51" s="72">
        <f t="shared" si="9"/>
        <v>250000000</v>
      </c>
      <c r="S51" s="70"/>
      <c r="T51" s="72">
        <f t="shared" si="10"/>
        <v>250000000</v>
      </c>
      <c r="U51" s="41"/>
      <c r="V51" s="47">
        <v>43065</v>
      </c>
      <c r="W51" s="47">
        <v>43085</v>
      </c>
      <c r="X51" s="70">
        <v>250000000</v>
      </c>
      <c r="Y51" s="41" t="s">
        <v>253</v>
      </c>
      <c r="Z51" s="62" t="s">
        <v>161</v>
      </c>
      <c r="AA51" s="41" t="s">
        <v>554</v>
      </c>
      <c r="AB51" s="41" t="s">
        <v>503</v>
      </c>
      <c r="AC51" s="48">
        <v>43065</v>
      </c>
      <c r="AD51" s="48">
        <v>43085</v>
      </c>
      <c r="AE51" s="48">
        <v>43100</v>
      </c>
      <c r="AF51" s="41" t="s">
        <v>517</v>
      </c>
      <c r="AG51" s="64" t="str">
        <f t="shared" si="11"/>
        <v>CUMPLIO</v>
      </c>
      <c r="AH51" s="79">
        <f t="shared" si="12"/>
        <v>-98000000</v>
      </c>
      <c r="AI51" s="41" t="s">
        <v>657</v>
      </c>
      <c r="AJ51" s="53" t="s">
        <v>743</v>
      </c>
      <c r="AK51" s="44">
        <v>43095</v>
      </c>
      <c r="AL51" s="51" t="s">
        <v>448</v>
      </c>
      <c r="AM51" s="41" t="s">
        <v>930</v>
      </c>
      <c r="AN51" s="41" t="s">
        <v>931</v>
      </c>
      <c r="AO51" s="41"/>
      <c r="AP51" s="41" t="s">
        <v>932</v>
      </c>
      <c r="AQ51" s="80">
        <v>10000000</v>
      </c>
      <c r="AR51" s="41">
        <v>338000000</v>
      </c>
      <c r="AS51" s="72">
        <f t="shared" si="5"/>
        <v>348000000</v>
      </c>
      <c r="AT51" s="80">
        <v>348000000</v>
      </c>
      <c r="AU51" s="70"/>
      <c r="AV51" s="45">
        <v>43097</v>
      </c>
      <c r="AW51" s="45">
        <v>43400</v>
      </c>
      <c r="AX51" s="62" t="s">
        <v>253</v>
      </c>
      <c r="AY51" s="70">
        <v>333000000</v>
      </c>
      <c r="AZ51" s="81">
        <f t="shared" si="6"/>
        <v>15000000</v>
      </c>
      <c r="BA51" s="62" t="s">
        <v>178</v>
      </c>
      <c r="BB51" s="100"/>
      <c r="BC51" s="100"/>
    </row>
    <row r="52" spans="1:55" ht="114">
      <c r="A52" s="61">
        <f t="shared" si="7"/>
        <v>51</v>
      </c>
      <c r="B52" s="62" t="s">
        <v>310</v>
      </c>
      <c r="C52" s="61">
        <f>IFERROR(VLOOKUP(B52,UNIDADES!$A:$F,2,FALSE)," ")</f>
        <v>66</v>
      </c>
      <c r="D52" s="61" t="str">
        <f>IFERROR(VLOOKUP(B52,[2]UNIDADES!$A:$F,4,FALSE)," ")</f>
        <v>REGIÓN 4</v>
      </c>
      <c r="E52" s="61" t="str">
        <f>IFERROR(VLOOKUP(B52,[2]UNIDADES!$A:$F,5,FALSE)," ")</f>
        <v>SECCIONAL SANIDAD VALLE DEL CAUCA</v>
      </c>
      <c r="F52" s="61" t="str">
        <f>IFERROR(VLOOKUP(B52,[2]UNIDADES!$A:$F,6,FALSE)," ")</f>
        <v>805022186-6</v>
      </c>
      <c r="G52" s="117" t="s">
        <v>1516</v>
      </c>
      <c r="H52" s="41">
        <v>3505595303</v>
      </c>
      <c r="I52" s="63" t="s">
        <v>387</v>
      </c>
      <c r="J52" s="63" t="s">
        <v>388</v>
      </c>
      <c r="K52" s="53" t="s">
        <v>1172</v>
      </c>
      <c r="L52" s="41" t="s">
        <v>391</v>
      </c>
      <c r="M52" s="53" t="s">
        <v>449</v>
      </c>
      <c r="N52" s="41"/>
      <c r="O52" s="70"/>
      <c r="P52" s="70">
        <v>165500000</v>
      </c>
      <c r="Q52" s="72">
        <f t="shared" si="8"/>
        <v>165500000</v>
      </c>
      <c r="R52" s="72">
        <f t="shared" si="9"/>
        <v>165500000</v>
      </c>
      <c r="S52" s="70"/>
      <c r="T52" s="72">
        <f t="shared" si="10"/>
        <v>165500000</v>
      </c>
      <c r="U52" s="41"/>
      <c r="V52" s="47">
        <v>43065</v>
      </c>
      <c r="W52" s="47">
        <v>43085</v>
      </c>
      <c r="X52" s="70">
        <v>165500000</v>
      </c>
      <c r="Y52" s="41" t="s">
        <v>253</v>
      </c>
      <c r="Z52" s="62" t="s">
        <v>161</v>
      </c>
      <c r="AA52" s="41" t="s">
        <v>555</v>
      </c>
      <c r="AB52" s="41" t="s">
        <v>503</v>
      </c>
      <c r="AC52" s="48">
        <v>43065</v>
      </c>
      <c r="AD52" s="48">
        <v>43085</v>
      </c>
      <c r="AE52" s="48">
        <v>43100</v>
      </c>
      <c r="AF52" s="41" t="s">
        <v>517</v>
      </c>
      <c r="AG52" s="64" t="str">
        <f t="shared" si="11"/>
        <v>CUMPLIO</v>
      </c>
      <c r="AH52" s="79">
        <f t="shared" si="12"/>
        <v>0</v>
      </c>
      <c r="AI52" s="41" t="s">
        <v>658</v>
      </c>
      <c r="AJ52" s="53" t="s">
        <v>744</v>
      </c>
      <c r="AK52" s="44">
        <v>43095</v>
      </c>
      <c r="AL52" s="51" t="s">
        <v>449</v>
      </c>
      <c r="AM52" s="41" t="s">
        <v>933</v>
      </c>
      <c r="AN52" s="41" t="s">
        <v>934</v>
      </c>
      <c r="AO52" s="41"/>
      <c r="AP52" s="41" t="s">
        <v>935</v>
      </c>
      <c r="AQ52" s="80">
        <v>5000000</v>
      </c>
      <c r="AR52" s="41">
        <v>160500000</v>
      </c>
      <c r="AS52" s="72">
        <f t="shared" si="5"/>
        <v>165500000</v>
      </c>
      <c r="AT52" s="70">
        <v>165500000</v>
      </c>
      <c r="AU52" s="70"/>
      <c r="AV52" s="45">
        <v>43098</v>
      </c>
      <c r="AW52" s="45">
        <v>43248</v>
      </c>
      <c r="AX52" s="62" t="s">
        <v>253</v>
      </c>
      <c r="AY52" s="70">
        <v>164722680</v>
      </c>
      <c r="AZ52" s="81">
        <f t="shared" si="6"/>
        <v>777320</v>
      </c>
      <c r="BA52" s="62" t="s">
        <v>178</v>
      </c>
      <c r="BB52" s="100"/>
      <c r="BC52" s="100"/>
    </row>
    <row r="53" spans="1:55" ht="199.5">
      <c r="A53" s="61">
        <f t="shared" si="7"/>
        <v>52</v>
      </c>
      <c r="B53" s="62" t="s">
        <v>310</v>
      </c>
      <c r="C53" s="61">
        <f>IFERROR(VLOOKUP(B53,UNIDADES!$A:$F,2,FALSE)," ")</f>
        <v>66</v>
      </c>
      <c r="D53" s="61" t="str">
        <f>IFERROR(VLOOKUP(B53,[2]UNIDADES!$A:$F,4,FALSE)," ")</f>
        <v>REGIÓN 4</v>
      </c>
      <c r="E53" s="61" t="str">
        <f>IFERROR(VLOOKUP(B53,[2]UNIDADES!$A:$F,5,FALSE)," ")</f>
        <v>SECCIONAL SANIDAD VALLE DEL CAUCA</v>
      </c>
      <c r="F53" s="61" t="str">
        <f>IFERROR(VLOOKUP(B53,[2]UNIDADES!$A:$F,6,FALSE)," ")</f>
        <v>805022186-6</v>
      </c>
      <c r="G53" s="117" t="s">
        <v>1516</v>
      </c>
      <c r="H53" s="41">
        <v>3505595304</v>
      </c>
      <c r="I53" s="63" t="s">
        <v>387</v>
      </c>
      <c r="J53" s="63" t="s">
        <v>388</v>
      </c>
      <c r="K53" s="53" t="s">
        <v>1160</v>
      </c>
      <c r="L53" s="41" t="s">
        <v>391</v>
      </c>
      <c r="M53" s="53" t="s">
        <v>450</v>
      </c>
      <c r="N53" s="41"/>
      <c r="O53" s="70"/>
      <c r="P53" s="70">
        <v>105000000</v>
      </c>
      <c r="Q53" s="72">
        <f t="shared" si="8"/>
        <v>105000000</v>
      </c>
      <c r="R53" s="72">
        <f t="shared" si="9"/>
        <v>105000000</v>
      </c>
      <c r="S53" s="70"/>
      <c r="T53" s="72">
        <f t="shared" si="10"/>
        <v>105000000</v>
      </c>
      <c r="U53" s="41"/>
      <c r="V53" s="47">
        <v>43066</v>
      </c>
      <c r="W53" s="47">
        <v>43086</v>
      </c>
      <c r="X53" s="70">
        <v>105000000</v>
      </c>
      <c r="Y53" s="41" t="s">
        <v>253</v>
      </c>
      <c r="Z53" s="62" t="s">
        <v>161</v>
      </c>
      <c r="AA53" s="41" t="s">
        <v>513</v>
      </c>
      <c r="AB53" s="41" t="s">
        <v>503</v>
      </c>
      <c r="AC53" s="48">
        <v>43066</v>
      </c>
      <c r="AD53" s="48">
        <v>43086</v>
      </c>
      <c r="AE53" s="48">
        <v>43101</v>
      </c>
      <c r="AF53" s="41" t="s">
        <v>517</v>
      </c>
      <c r="AG53" s="64" t="str">
        <f t="shared" si="11"/>
        <v>CUMPLIO</v>
      </c>
      <c r="AH53" s="79">
        <f t="shared" si="12"/>
        <v>0</v>
      </c>
      <c r="AI53" s="41" t="s">
        <v>659</v>
      </c>
      <c r="AJ53" s="53" t="s">
        <v>745</v>
      </c>
      <c r="AK53" s="44">
        <v>43096</v>
      </c>
      <c r="AL53" s="51" t="s">
        <v>450</v>
      </c>
      <c r="AM53" s="41" t="s">
        <v>936</v>
      </c>
      <c r="AN53" s="41" t="s">
        <v>937</v>
      </c>
      <c r="AO53" s="41"/>
      <c r="AP53" s="41" t="s">
        <v>833</v>
      </c>
      <c r="AQ53" s="80">
        <v>5000000</v>
      </c>
      <c r="AR53" s="41">
        <v>100000000</v>
      </c>
      <c r="AS53" s="72">
        <f t="shared" si="5"/>
        <v>105000000</v>
      </c>
      <c r="AT53" s="70">
        <v>105000000</v>
      </c>
      <c r="AU53" s="70"/>
      <c r="AV53" s="45">
        <v>43103</v>
      </c>
      <c r="AW53" s="45">
        <v>43314</v>
      </c>
      <c r="AX53" s="62" t="s">
        <v>253</v>
      </c>
      <c r="AY53" s="70">
        <v>105000000</v>
      </c>
      <c r="AZ53" s="81">
        <f t="shared" si="6"/>
        <v>0</v>
      </c>
      <c r="BA53" s="62" t="s">
        <v>177</v>
      </c>
      <c r="BB53" s="100"/>
      <c r="BC53" s="100"/>
    </row>
    <row r="54" spans="1:55" ht="142.5">
      <c r="A54" s="61">
        <f t="shared" si="7"/>
        <v>53</v>
      </c>
      <c r="B54" s="62" t="s">
        <v>310</v>
      </c>
      <c r="C54" s="61">
        <f>IFERROR(VLOOKUP(B54,UNIDADES!$A:$F,2,FALSE)," ")</f>
        <v>66</v>
      </c>
      <c r="D54" s="61" t="str">
        <f>IFERROR(VLOOKUP(B54,[2]UNIDADES!$A:$F,4,FALSE)," ")</f>
        <v>REGIÓN 4</v>
      </c>
      <c r="E54" s="61" t="str">
        <f>IFERROR(VLOOKUP(B54,[2]UNIDADES!$A:$F,5,FALSE)," ")</f>
        <v>SECCIONAL SANIDAD VALLE DEL CAUCA</v>
      </c>
      <c r="F54" s="61" t="str">
        <f>IFERROR(VLOOKUP(B54,[2]UNIDADES!$A:$F,6,FALSE)," ")</f>
        <v>805022186-6</v>
      </c>
      <c r="G54" s="117" t="s">
        <v>1516</v>
      </c>
      <c r="H54" s="41">
        <v>3505595305</v>
      </c>
      <c r="I54" s="63" t="s">
        <v>387</v>
      </c>
      <c r="J54" s="63" t="s">
        <v>388</v>
      </c>
      <c r="K54" s="53" t="s">
        <v>1172</v>
      </c>
      <c r="L54" s="41" t="s">
        <v>391</v>
      </c>
      <c r="M54" s="53" t="s">
        <v>451</v>
      </c>
      <c r="N54" s="41"/>
      <c r="O54" s="70"/>
      <c r="P54" s="70">
        <v>490000000</v>
      </c>
      <c r="Q54" s="72">
        <f t="shared" si="8"/>
        <v>490000000</v>
      </c>
      <c r="R54" s="72">
        <f t="shared" si="9"/>
        <v>490000000</v>
      </c>
      <c r="S54" s="70"/>
      <c r="T54" s="72">
        <f t="shared" si="10"/>
        <v>490000000</v>
      </c>
      <c r="U54" s="41"/>
      <c r="V54" s="47">
        <v>43065</v>
      </c>
      <c r="W54" s="47">
        <v>43085</v>
      </c>
      <c r="X54" s="70">
        <v>490000000</v>
      </c>
      <c r="Y54" s="41" t="s">
        <v>253</v>
      </c>
      <c r="Z54" s="62" t="s">
        <v>161</v>
      </c>
      <c r="AA54" s="41" t="s">
        <v>556</v>
      </c>
      <c r="AB54" s="41" t="s">
        <v>503</v>
      </c>
      <c r="AC54" s="48">
        <v>43065</v>
      </c>
      <c r="AD54" s="48">
        <v>43085</v>
      </c>
      <c r="AE54" s="48">
        <v>43100</v>
      </c>
      <c r="AF54" s="41" t="s">
        <v>517</v>
      </c>
      <c r="AG54" s="64" t="str">
        <f t="shared" si="11"/>
        <v>CUMPLIO</v>
      </c>
      <c r="AH54" s="79">
        <f t="shared" si="12"/>
        <v>-50000000</v>
      </c>
      <c r="AI54" s="41" t="s">
        <v>660</v>
      </c>
      <c r="AJ54" s="53" t="s">
        <v>746</v>
      </c>
      <c r="AK54" s="44">
        <v>43095</v>
      </c>
      <c r="AL54" s="51" t="s">
        <v>451</v>
      </c>
      <c r="AM54" s="41" t="s">
        <v>938</v>
      </c>
      <c r="AN54" s="41" t="s">
        <v>939</v>
      </c>
      <c r="AO54" s="41"/>
      <c r="AP54" s="41" t="s">
        <v>940</v>
      </c>
      <c r="AQ54" s="80">
        <v>10000000</v>
      </c>
      <c r="AR54" s="105">
        <v>530000000</v>
      </c>
      <c r="AS54" s="72">
        <f t="shared" si="5"/>
        <v>540000000</v>
      </c>
      <c r="AT54" s="80">
        <v>540000000</v>
      </c>
      <c r="AU54" s="70"/>
      <c r="AV54" s="45">
        <v>43096</v>
      </c>
      <c r="AW54" s="45">
        <v>43369</v>
      </c>
      <c r="AX54" s="62" t="s">
        <v>253</v>
      </c>
      <c r="AY54" s="70">
        <v>529965840</v>
      </c>
      <c r="AZ54" s="81">
        <f t="shared" si="6"/>
        <v>10034160</v>
      </c>
      <c r="BA54" s="62" t="s">
        <v>178</v>
      </c>
      <c r="BB54" s="100"/>
      <c r="BC54" s="100"/>
    </row>
    <row r="55" spans="1:55" ht="114">
      <c r="A55" s="61">
        <f t="shared" si="7"/>
        <v>54</v>
      </c>
      <c r="B55" s="62" t="s">
        <v>310</v>
      </c>
      <c r="C55" s="61">
        <f>IFERROR(VLOOKUP(B55,UNIDADES!$A:$F,2,FALSE)," ")</f>
        <v>66</v>
      </c>
      <c r="D55" s="61" t="str">
        <f>IFERROR(VLOOKUP(B55,[2]UNIDADES!$A:$F,4,FALSE)," ")</f>
        <v>REGIÓN 4</v>
      </c>
      <c r="E55" s="61" t="str">
        <f>IFERROR(VLOOKUP(B55,[2]UNIDADES!$A:$F,5,FALSE)," ")</f>
        <v>SECCIONAL SANIDAD VALLE DEL CAUCA</v>
      </c>
      <c r="F55" s="61" t="str">
        <f>IFERROR(VLOOKUP(B55,[2]UNIDADES!$A:$F,6,FALSE)," ")</f>
        <v>805022186-6</v>
      </c>
      <c r="G55" s="117" t="s">
        <v>1516</v>
      </c>
      <c r="H55" s="41">
        <v>3505595306</v>
      </c>
      <c r="I55" s="63" t="s">
        <v>387</v>
      </c>
      <c r="J55" s="63" t="s">
        <v>388</v>
      </c>
      <c r="K55" s="53" t="s">
        <v>1171</v>
      </c>
      <c r="L55" s="41" t="s">
        <v>391</v>
      </c>
      <c r="M55" s="53" t="s">
        <v>452</v>
      </c>
      <c r="N55" s="41"/>
      <c r="O55" s="70"/>
      <c r="P55" s="70">
        <v>129464904</v>
      </c>
      <c r="Q55" s="72">
        <f t="shared" si="8"/>
        <v>129464904</v>
      </c>
      <c r="R55" s="72">
        <f t="shared" si="9"/>
        <v>129464904</v>
      </c>
      <c r="S55" s="70"/>
      <c r="T55" s="72">
        <f t="shared" si="10"/>
        <v>129464904</v>
      </c>
      <c r="U55" s="41"/>
      <c r="V55" s="47">
        <v>43061</v>
      </c>
      <c r="W55" s="47">
        <v>43081</v>
      </c>
      <c r="X55" s="70">
        <v>129464904</v>
      </c>
      <c r="Y55" s="41" t="s">
        <v>253</v>
      </c>
      <c r="Z55" s="62" t="s">
        <v>161</v>
      </c>
      <c r="AA55" s="41" t="s">
        <v>557</v>
      </c>
      <c r="AB55" s="41" t="s">
        <v>503</v>
      </c>
      <c r="AC55" s="48">
        <v>43061</v>
      </c>
      <c r="AD55" s="48">
        <v>43081</v>
      </c>
      <c r="AE55" s="48">
        <v>43096</v>
      </c>
      <c r="AF55" s="41" t="s">
        <v>517</v>
      </c>
      <c r="AG55" s="64" t="str">
        <f t="shared" si="11"/>
        <v>CUMPLIO</v>
      </c>
      <c r="AH55" s="79">
        <f t="shared" si="12"/>
        <v>0</v>
      </c>
      <c r="AI55" s="41" t="s">
        <v>661</v>
      </c>
      <c r="AJ55" s="53" t="s">
        <v>747</v>
      </c>
      <c r="AK55" s="44">
        <v>43091</v>
      </c>
      <c r="AL55" s="51" t="s">
        <v>452</v>
      </c>
      <c r="AM55" s="41" t="s">
        <v>941</v>
      </c>
      <c r="AN55" s="41" t="s">
        <v>942</v>
      </c>
      <c r="AO55" s="41"/>
      <c r="AP55" s="41" t="s">
        <v>943</v>
      </c>
      <c r="AQ55" s="80">
        <v>2000000</v>
      </c>
      <c r="AR55" s="105">
        <v>127464904</v>
      </c>
      <c r="AS55" s="72">
        <f t="shared" si="5"/>
        <v>129464904</v>
      </c>
      <c r="AT55" s="70">
        <v>129464904</v>
      </c>
      <c r="AU55" s="70"/>
      <c r="AV55" s="45">
        <v>43091</v>
      </c>
      <c r="AW55" s="45">
        <v>43455</v>
      </c>
      <c r="AX55" s="62" t="s">
        <v>253</v>
      </c>
      <c r="AY55" s="70">
        <v>129464904</v>
      </c>
      <c r="AZ55" s="81">
        <f t="shared" si="6"/>
        <v>0</v>
      </c>
      <c r="BA55" s="62" t="s">
        <v>178</v>
      </c>
      <c r="BB55" s="100"/>
      <c r="BC55" s="100"/>
    </row>
    <row r="56" spans="1:55" ht="156.75">
      <c r="A56" s="61">
        <f t="shared" si="7"/>
        <v>55</v>
      </c>
      <c r="B56" s="62" t="s">
        <v>310</v>
      </c>
      <c r="C56" s="61">
        <f>IFERROR(VLOOKUP(B56,UNIDADES!$A:$F,2,FALSE)," ")</f>
        <v>66</v>
      </c>
      <c r="D56" s="61" t="str">
        <f>IFERROR(VLOOKUP(B56,[2]UNIDADES!$A:$F,4,FALSE)," ")</f>
        <v>REGIÓN 4</v>
      </c>
      <c r="E56" s="61" t="str">
        <f>IFERROR(VLOOKUP(B56,[2]UNIDADES!$A:$F,5,FALSE)," ")</f>
        <v>SECCIONAL SANIDAD VALLE DEL CAUCA</v>
      </c>
      <c r="F56" s="61" t="str">
        <f>IFERROR(VLOOKUP(B56,[2]UNIDADES!$A:$F,6,FALSE)," ")</f>
        <v>805022186-6</v>
      </c>
      <c r="G56" s="117" t="s">
        <v>1516</v>
      </c>
      <c r="H56" s="41">
        <v>3505595307</v>
      </c>
      <c r="I56" s="63" t="s">
        <v>387</v>
      </c>
      <c r="J56" s="63" t="s">
        <v>388</v>
      </c>
      <c r="K56" s="53" t="s">
        <v>1172</v>
      </c>
      <c r="L56" s="41" t="s">
        <v>391</v>
      </c>
      <c r="M56" s="53" t="s">
        <v>453</v>
      </c>
      <c r="N56" s="41"/>
      <c r="O56" s="70"/>
      <c r="P56" s="70">
        <v>165000000</v>
      </c>
      <c r="Q56" s="72">
        <f t="shared" si="8"/>
        <v>165000000</v>
      </c>
      <c r="R56" s="72">
        <f t="shared" si="9"/>
        <v>165000000</v>
      </c>
      <c r="S56" s="70"/>
      <c r="T56" s="72">
        <f t="shared" si="10"/>
        <v>165000000</v>
      </c>
      <c r="U56" s="41"/>
      <c r="V56" s="47">
        <v>43066</v>
      </c>
      <c r="W56" s="47">
        <v>43086</v>
      </c>
      <c r="X56" s="80">
        <v>165000000</v>
      </c>
      <c r="Y56" s="41" t="s">
        <v>253</v>
      </c>
      <c r="Z56" s="62" t="s">
        <v>161</v>
      </c>
      <c r="AA56" s="41" t="s">
        <v>558</v>
      </c>
      <c r="AB56" s="41" t="s">
        <v>503</v>
      </c>
      <c r="AC56" s="48">
        <v>43066</v>
      </c>
      <c r="AD56" s="48">
        <v>43086</v>
      </c>
      <c r="AE56" s="48">
        <v>43101</v>
      </c>
      <c r="AF56" s="41" t="s">
        <v>517</v>
      </c>
      <c r="AG56" s="64" t="str">
        <f t="shared" si="11"/>
        <v>CUMPLIO</v>
      </c>
      <c r="AH56" s="79">
        <f t="shared" si="12"/>
        <v>-20000000</v>
      </c>
      <c r="AI56" s="41" t="s">
        <v>662</v>
      </c>
      <c r="AJ56" s="53" t="s">
        <v>748</v>
      </c>
      <c r="AK56" s="44">
        <v>43096</v>
      </c>
      <c r="AL56" s="51" t="s">
        <v>453</v>
      </c>
      <c r="AM56" s="41" t="s">
        <v>944</v>
      </c>
      <c r="AN56" s="41" t="s">
        <v>945</v>
      </c>
      <c r="AO56" s="41"/>
      <c r="AP56" s="41" t="s">
        <v>946</v>
      </c>
      <c r="AQ56" s="80">
        <v>5000000</v>
      </c>
      <c r="AR56" s="41">
        <v>180000000</v>
      </c>
      <c r="AS56" s="72">
        <f t="shared" si="5"/>
        <v>185000000</v>
      </c>
      <c r="AT56" s="70">
        <v>185000000</v>
      </c>
      <c r="AU56" s="70"/>
      <c r="AV56" s="45">
        <v>43096</v>
      </c>
      <c r="AW56" s="45">
        <v>43307</v>
      </c>
      <c r="AX56" s="62" t="s">
        <v>253</v>
      </c>
      <c r="AY56" s="70">
        <v>164650021</v>
      </c>
      <c r="AZ56" s="81">
        <f t="shared" si="6"/>
        <v>20349979</v>
      </c>
      <c r="BA56" s="62" t="s">
        <v>178</v>
      </c>
      <c r="BB56" s="100"/>
      <c r="BC56" s="100"/>
    </row>
    <row r="57" spans="1:55" ht="42.75">
      <c r="A57" s="61">
        <f t="shared" si="7"/>
        <v>56</v>
      </c>
      <c r="B57" s="62" t="s">
        <v>310</v>
      </c>
      <c r="C57" s="61">
        <f>IFERROR(VLOOKUP(B57,UNIDADES!$A:$F,2,FALSE)," ")</f>
        <v>66</v>
      </c>
      <c r="D57" s="61" t="str">
        <f>IFERROR(VLOOKUP(B57,[2]UNIDADES!$A:$F,4,FALSE)," ")</f>
        <v>REGIÓN 4</v>
      </c>
      <c r="E57" s="61" t="str">
        <f>IFERROR(VLOOKUP(B57,[2]UNIDADES!$A:$F,5,FALSE)," ")</f>
        <v>SECCIONAL SANIDAD VALLE DEL CAUCA</v>
      </c>
      <c r="F57" s="61" t="str">
        <f>IFERROR(VLOOKUP(B57,[2]UNIDADES!$A:$F,6,FALSE)," ")</f>
        <v>805022186-6</v>
      </c>
      <c r="G57" s="117" t="s">
        <v>1516</v>
      </c>
      <c r="H57" s="41">
        <v>3505595307</v>
      </c>
      <c r="I57" s="63" t="s">
        <v>387</v>
      </c>
      <c r="J57" s="63" t="s">
        <v>388</v>
      </c>
      <c r="K57" s="53" t="s">
        <v>1162</v>
      </c>
      <c r="L57" s="41" t="s">
        <v>391</v>
      </c>
      <c r="M57" s="51" t="s">
        <v>1075</v>
      </c>
      <c r="N57" s="41"/>
      <c r="O57" s="70"/>
      <c r="P57" s="70">
        <v>17000000</v>
      </c>
      <c r="Q57" s="72">
        <f>+O57+P57</f>
        <v>17000000</v>
      </c>
      <c r="R57" s="72">
        <f>+N57+Q57</f>
        <v>17000000</v>
      </c>
      <c r="S57" s="70"/>
      <c r="T57" s="72">
        <f t="shared" si="10"/>
        <v>17000000</v>
      </c>
      <c r="U57" s="41"/>
      <c r="V57" s="48">
        <v>43040.687800925924</v>
      </c>
      <c r="W57" s="48">
        <v>43055.687800925924</v>
      </c>
      <c r="X57" s="80">
        <v>17000000</v>
      </c>
      <c r="Y57" s="41" t="s">
        <v>253</v>
      </c>
      <c r="Z57" s="62" t="s">
        <v>162</v>
      </c>
      <c r="AA57" s="41" t="s">
        <v>1093</v>
      </c>
      <c r="AB57" s="47">
        <f>AK57-45</f>
        <v>43025.687800925924</v>
      </c>
      <c r="AC57" s="48">
        <f t="shared" ref="AC57:AE61" si="14">AB57+15</f>
        <v>43040.687800925924</v>
      </c>
      <c r="AD57" s="48">
        <f t="shared" si="14"/>
        <v>43055.687800925924</v>
      </c>
      <c r="AE57" s="48">
        <f t="shared" si="14"/>
        <v>43070.687800925924</v>
      </c>
      <c r="AF57" s="41" t="s">
        <v>517</v>
      </c>
      <c r="AG57" s="64" t="str">
        <f t="shared" si="11"/>
        <v>CUMPLIO</v>
      </c>
      <c r="AH57" s="79">
        <f t="shared" si="12"/>
        <v>0</v>
      </c>
      <c r="AI57" s="65" t="s">
        <v>1083</v>
      </c>
      <c r="AJ57" s="54" t="s">
        <v>1079</v>
      </c>
      <c r="AK57" s="44">
        <v>43070.687800925924</v>
      </c>
      <c r="AL57" s="51" t="s">
        <v>1075</v>
      </c>
      <c r="AM57" s="51" t="s">
        <v>1011</v>
      </c>
      <c r="AN57" s="51" t="s">
        <v>1012</v>
      </c>
      <c r="AO57" s="51"/>
      <c r="AP57" s="51" t="s">
        <v>1013</v>
      </c>
      <c r="AQ57" s="80">
        <v>2000000</v>
      </c>
      <c r="AR57" s="41">
        <v>15000000</v>
      </c>
      <c r="AS57" s="72">
        <f t="shared" si="5"/>
        <v>17000000</v>
      </c>
      <c r="AT57" s="80">
        <v>17000000</v>
      </c>
      <c r="AU57" s="70"/>
      <c r="AV57" s="66">
        <v>43089</v>
      </c>
      <c r="AW57" s="66">
        <v>43300</v>
      </c>
      <c r="AX57" s="62" t="s">
        <v>253</v>
      </c>
      <c r="AY57" s="70">
        <v>16571881</v>
      </c>
      <c r="AZ57" s="81">
        <f t="shared" si="6"/>
        <v>428119</v>
      </c>
      <c r="BA57" s="62" t="s">
        <v>178</v>
      </c>
      <c r="BB57" s="100"/>
      <c r="BC57" s="100"/>
    </row>
    <row r="58" spans="1:55" ht="85.5">
      <c r="A58" s="61">
        <f t="shared" si="7"/>
        <v>57</v>
      </c>
      <c r="B58" s="62" t="s">
        <v>310</v>
      </c>
      <c r="C58" s="61">
        <f>IFERROR(VLOOKUP(B58,UNIDADES!$A:$F,2,FALSE)," ")</f>
        <v>66</v>
      </c>
      <c r="D58" s="61" t="str">
        <f>IFERROR(VLOOKUP(B58,[2]UNIDADES!$A:$F,4,FALSE)," ")</f>
        <v>REGIÓN 4</v>
      </c>
      <c r="E58" s="61" t="str">
        <f>IFERROR(VLOOKUP(B58,[2]UNIDADES!$A:$F,5,FALSE)," ")</f>
        <v>SECCIONAL SANIDAD VALLE DEL CAUCA</v>
      </c>
      <c r="F58" s="61" t="str">
        <f>IFERROR(VLOOKUP(B58,[2]UNIDADES!$A:$F,6,FALSE)," ")</f>
        <v>805022186-6</v>
      </c>
      <c r="G58" s="117" t="s">
        <v>1516</v>
      </c>
      <c r="H58" s="41">
        <v>3505595307</v>
      </c>
      <c r="I58" s="63" t="s">
        <v>387</v>
      </c>
      <c r="J58" s="63" t="s">
        <v>388</v>
      </c>
      <c r="K58" s="53" t="s">
        <v>1161</v>
      </c>
      <c r="L58" s="41" t="s">
        <v>391</v>
      </c>
      <c r="M58" s="165" t="s">
        <v>1076</v>
      </c>
      <c r="N58" s="41"/>
      <c r="O58" s="70"/>
      <c r="P58" s="70">
        <v>32500000</v>
      </c>
      <c r="Q58" s="72">
        <f>+O58+P58</f>
        <v>32500000</v>
      </c>
      <c r="R58" s="72">
        <f>+N58+Q58</f>
        <v>32500000</v>
      </c>
      <c r="S58" s="70"/>
      <c r="T58" s="72">
        <f t="shared" si="10"/>
        <v>32500000</v>
      </c>
      <c r="U58" s="41"/>
      <c r="V58" s="48">
        <v>43051.445833333331</v>
      </c>
      <c r="W58" s="48">
        <v>43066.445833333331</v>
      </c>
      <c r="X58" s="80">
        <v>32500000</v>
      </c>
      <c r="Y58" s="41" t="s">
        <v>253</v>
      </c>
      <c r="Z58" s="62" t="s">
        <v>161</v>
      </c>
      <c r="AA58" s="41" t="s">
        <v>1094</v>
      </c>
      <c r="AB58" s="47">
        <f>AK58-45</f>
        <v>43036.445833333331</v>
      </c>
      <c r="AC58" s="48">
        <f t="shared" si="14"/>
        <v>43051.445833333331</v>
      </c>
      <c r="AD58" s="48">
        <f t="shared" si="14"/>
        <v>43066.445833333331</v>
      </c>
      <c r="AE58" s="48">
        <f t="shared" si="14"/>
        <v>43081.445833333331</v>
      </c>
      <c r="AF58" s="41" t="s">
        <v>517</v>
      </c>
      <c r="AG58" s="64" t="str">
        <f t="shared" si="11"/>
        <v>CUMPLIO</v>
      </c>
      <c r="AH58" s="79">
        <f t="shared" si="12"/>
        <v>0</v>
      </c>
      <c r="AI58" s="65" t="s">
        <v>1084</v>
      </c>
      <c r="AJ58" s="156" t="s">
        <v>1080</v>
      </c>
      <c r="AK58" s="44">
        <v>43081.445833333331</v>
      </c>
      <c r="AL58" s="165" t="s">
        <v>1076</v>
      </c>
      <c r="AM58" s="51" t="s">
        <v>825</v>
      </c>
      <c r="AN58" s="51" t="s">
        <v>826</v>
      </c>
      <c r="AO58" s="51"/>
      <c r="AP58" s="51" t="s">
        <v>1030</v>
      </c>
      <c r="AQ58" s="80">
        <v>2900000</v>
      </c>
      <c r="AR58" s="105">
        <v>29600000</v>
      </c>
      <c r="AS58" s="72">
        <f t="shared" si="5"/>
        <v>32500000</v>
      </c>
      <c r="AT58" s="80">
        <v>32500000</v>
      </c>
      <c r="AU58" s="70"/>
      <c r="AV58" s="66">
        <v>43096</v>
      </c>
      <c r="AW58" s="66">
        <v>43307</v>
      </c>
      <c r="AX58" s="62" t="s">
        <v>253</v>
      </c>
      <c r="AY58" s="70">
        <v>31543833</v>
      </c>
      <c r="AZ58" s="81">
        <f t="shared" si="6"/>
        <v>956167</v>
      </c>
      <c r="BA58" s="62" t="s">
        <v>177</v>
      </c>
      <c r="BB58" s="100"/>
      <c r="BC58" s="100"/>
    </row>
    <row r="59" spans="1:55" ht="42.75">
      <c r="A59" s="61">
        <f t="shared" si="7"/>
        <v>58</v>
      </c>
      <c r="B59" s="62" t="s">
        <v>310</v>
      </c>
      <c r="C59" s="61">
        <f>IFERROR(VLOOKUP(B59,UNIDADES!$A:$F,2,FALSE)," ")</f>
        <v>66</v>
      </c>
      <c r="D59" s="61" t="str">
        <f>IFERROR(VLOOKUP(B59,[2]UNIDADES!$A:$F,4,FALSE)," ")</f>
        <v>REGIÓN 4</v>
      </c>
      <c r="E59" s="61" t="str">
        <f>IFERROR(VLOOKUP(B59,[2]UNIDADES!$A:$F,5,FALSE)," ")</f>
        <v>SECCIONAL SANIDAD VALLE DEL CAUCA</v>
      </c>
      <c r="F59" s="61" t="str">
        <f>IFERROR(VLOOKUP(B59,[2]UNIDADES!$A:$F,6,FALSE)," ")</f>
        <v>805022186-6</v>
      </c>
      <c r="G59" s="117" t="s">
        <v>1516</v>
      </c>
      <c r="H59" s="41">
        <v>3505595307</v>
      </c>
      <c r="I59" s="63" t="s">
        <v>387</v>
      </c>
      <c r="J59" s="63" t="s">
        <v>388</v>
      </c>
      <c r="K59" s="53" t="s">
        <v>1161</v>
      </c>
      <c r="L59" s="41" t="s">
        <v>391</v>
      </c>
      <c r="M59" s="166"/>
      <c r="N59" s="41"/>
      <c r="O59" s="70"/>
      <c r="P59" s="70">
        <v>10000000</v>
      </c>
      <c r="Q59" s="72">
        <f>+O59+P59</f>
        <v>10000000</v>
      </c>
      <c r="R59" s="72">
        <f>+N59+Q59</f>
        <v>10000000</v>
      </c>
      <c r="S59" s="70"/>
      <c r="T59" s="72">
        <f t="shared" si="10"/>
        <v>10000000</v>
      </c>
      <c r="U59" s="41"/>
      <c r="V59" s="48">
        <v>43051.457731481481</v>
      </c>
      <c r="W59" s="48">
        <v>43066.457731481481</v>
      </c>
      <c r="X59" s="80">
        <v>10000000</v>
      </c>
      <c r="Y59" s="41" t="s">
        <v>253</v>
      </c>
      <c r="Z59" s="62" t="s">
        <v>161</v>
      </c>
      <c r="AA59" s="41" t="s">
        <v>1094</v>
      </c>
      <c r="AB59" s="47">
        <f>AK59-45</f>
        <v>43036.457731481481</v>
      </c>
      <c r="AC59" s="48">
        <f t="shared" si="14"/>
        <v>43051.457731481481</v>
      </c>
      <c r="AD59" s="48">
        <f t="shared" si="14"/>
        <v>43066.457731481481</v>
      </c>
      <c r="AE59" s="48">
        <f t="shared" si="14"/>
        <v>43081.457731481481</v>
      </c>
      <c r="AF59" s="41" t="s">
        <v>517</v>
      </c>
      <c r="AG59" s="64" t="str">
        <f t="shared" si="11"/>
        <v>CUMPLIO</v>
      </c>
      <c r="AH59" s="79">
        <f t="shared" si="12"/>
        <v>0</v>
      </c>
      <c r="AI59" s="65" t="s">
        <v>1085</v>
      </c>
      <c r="AJ59" s="157"/>
      <c r="AK59" s="44">
        <v>43081.457731481481</v>
      </c>
      <c r="AL59" s="166"/>
      <c r="AM59" s="51" t="s">
        <v>1088</v>
      </c>
      <c r="AN59" s="51" t="s">
        <v>1089</v>
      </c>
      <c r="AO59" s="51"/>
      <c r="AP59" s="51" t="s">
        <v>1089</v>
      </c>
      <c r="AQ59" s="82">
        <v>1600000</v>
      </c>
      <c r="AR59" s="41">
        <v>8400000</v>
      </c>
      <c r="AS59" s="72">
        <f t="shared" si="5"/>
        <v>10000000</v>
      </c>
      <c r="AT59" s="82">
        <v>10000000</v>
      </c>
      <c r="AU59" s="70"/>
      <c r="AV59" s="66">
        <v>43098</v>
      </c>
      <c r="AW59" s="66">
        <v>43309</v>
      </c>
      <c r="AX59" s="62" t="s">
        <v>253</v>
      </c>
      <c r="AY59" s="70">
        <v>8397235</v>
      </c>
      <c r="AZ59" s="81">
        <f t="shared" si="6"/>
        <v>1602765</v>
      </c>
      <c r="BA59" s="62" t="s">
        <v>178</v>
      </c>
      <c r="BB59" s="100"/>
      <c r="BC59" s="100"/>
    </row>
    <row r="60" spans="1:55" ht="114">
      <c r="A60" s="61">
        <f t="shared" si="7"/>
        <v>59</v>
      </c>
      <c r="B60" s="62" t="s">
        <v>310</v>
      </c>
      <c r="C60" s="61">
        <f>IFERROR(VLOOKUP(B60,UNIDADES!$A:$F,2,FALSE)," ")</f>
        <v>66</v>
      </c>
      <c r="D60" s="61" t="str">
        <f>IFERROR(VLOOKUP(B60,[2]UNIDADES!$A:$F,4,FALSE)," ")</f>
        <v>REGIÓN 4</v>
      </c>
      <c r="E60" s="61" t="str">
        <f>IFERROR(VLOOKUP(B60,[2]UNIDADES!$A:$F,5,FALSE)," ")</f>
        <v>SECCIONAL SANIDAD VALLE DEL CAUCA</v>
      </c>
      <c r="F60" s="61" t="str">
        <f>IFERROR(VLOOKUP(B60,[2]UNIDADES!$A:$F,6,FALSE)," ")</f>
        <v>805022186-6</v>
      </c>
      <c r="G60" s="117" t="s">
        <v>1516</v>
      </c>
      <c r="H60" s="41">
        <v>3505595307</v>
      </c>
      <c r="I60" s="63" t="s">
        <v>387</v>
      </c>
      <c r="J60" s="63" t="s">
        <v>388</v>
      </c>
      <c r="K60" s="53" t="s">
        <v>1158</v>
      </c>
      <c r="L60" s="41" t="s">
        <v>391</v>
      </c>
      <c r="M60" s="51" t="s">
        <v>1077</v>
      </c>
      <c r="N60" s="41"/>
      <c r="O60" s="70"/>
      <c r="P60" s="70">
        <v>425000000</v>
      </c>
      <c r="Q60" s="72">
        <f>+O60+P60</f>
        <v>425000000</v>
      </c>
      <c r="R60" s="72">
        <f>+N60+Q60</f>
        <v>425000000</v>
      </c>
      <c r="S60" s="70"/>
      <c r="T60" s="72">
        <f t="shared" si="10"/>
        <v>425000000</v>
      </c>
      <c r="U60" s="41"/>
      <c r="V60" s="48">
        <v>43061.420289351852</v>
      </c>
      <c r="W60" s="48">
        <v>43076.420289351852</v>
      </c>
      <c r="X60" s="80">
        <v>425000000</v>
      </c>
      <c r="Y60" s="41" t="s">
        <v>253</v>
      </c>
      <c r="Z60" s="62" t="s">
        <v>161</v>
      </c>
      <c r="AA60" s="41" t="s">
        <v>1095</v>
      </c>
      <c r="AB60" s="47">
        <f>AK60-45</f>
        <v>43046.420289351852</v>
      </c>
      <c r="AC60" s="48">
        <f t="shared" si="14"/>
        <v>43061.420289351852</v>
      </c>
      <c r="AD60" s="48">
        <f t="shared" si="14"/>
        <v>43076.420289351852</v>
      </c>
      <c r="AE60" s="48">
        <f t="shared" si="14"/>
        <v>43091.420289351852</v>
      </c>
      <c r="AF60" s="41" t="s">
        <v>517</v>
      </c>
      <c r="AG60" s="64" t="str">
        <f t="shared" si="11"/>
        <v>CUMPLIO</v>
      </c>
      <c r="AH60" s="79">
        <f t="shared" si="12"/>
        <v>-190000000</v>
      </c>
      <c r="AI60" s="65" t="s">
        <v>1086</v>
      </c>
      <c r="AJ60" s="53" t="s">
        <v>1081</v>
      </c>
      <c r="AK60" s="44">
        <v>43091.420289351852</v>
      </c>
      <c r="AL60" s="51" t="s">
        <v>1077</v>
      </c>
      <c r="AM60" s="51" t="s">
        <v>1090</v>
      </c>
      <c r="AN60" s="51" t="s">
        <v>1091</v>
      </c>
      <c r="AO60" s="51"/>
      <c r="AP60" s="51" t="s">
        <v>1092</v>
      </c>
      <c r="AQ60" s="80">
        <v>5000000</v>
      </c>
      <c r="AR60" s="41">
        <v>610000000</v>
      </c>
      <c r="AS60" s="72">
        <f t="shared" si="5"/>
        <v>615000000</v>
      </c>
      <c r="AT60" s="80">
        <v>615000000</v>
      </c>
      <c r="AU60" s="70"/>
      <c r="AV60" s="66">
        <v>43098</v>
      </c>
      <c r="AW60" s="66">
        <v>43464</v>
      </c>
      <c r="AX60" s="62" t="s">
        <v>253</v>
      </c>
      <c r="AY60" s="70">
        <v>571026783</v>
      </c>
      <c r="AZ60" s="81">
        <f t="shared" si="6"/>
        <v>43973217</v>
      </c>
      <c r="BA60" s="62" t="s">
        <v>177</v>
      </c>
      <c r="BB60" s="100"/>
      <c r="BC60" s="100"/>
    </row>
    <row r="61" spans="1:55" ht="42.75">
      <c r="A61" s="61">
        <f t="shared" si="7"/>
        <v>60</v>
      </c>
      <c r="B61" s="62" t="s">
        <v>310</v>
      </c>
      <c r="C61" s="61">
        <f>IFERROR(VLOOKUP(B61,UNIDADES!$A:$F,2,FALSE)," ")</f>
        <v>66</v>
      </c>
      <c r="D61" s="61" t="str">
        <f>IFERROR(VLOOKUP(B61,[2]UNIDADES!$A:$F,4,FALSE)," ")</f>
        <v>REGIÓN 4</v>
      </c>
      <c r="E61" s="61" t="str">
        <f>IFERROR(VLOOKUP(B61,[2]UNIDADES!$A:$F,5,FALSE)," ")</f>
        <v>SECCIONAL SANIDAD VALLE DEL CAUCA</v>
      </c>
      <c r="F61" s="61" t="str">
        <f>IFERROR(VLOOKUP(B61,[2]UNIDADES!$A:$F,6,FALSE)," ")</f>
        <v>805022186-6</v>
      </c>
      <c r="G61" s="117" t="s">
        <v>1516</v>
      </c>
      <c r="H61" s="41">
        <v>3505595307</v>
      </c>
      <c r="I61" s="63" t="s">
        <v>387</v>
      </c>
      <c r="J61" s="63" t="s">
        <v>388</v>
      </c>
      <c r="K61" s="53" t="s">
        <v>1164</v>
      </c>
      <c r="L61" s="41" t="s">
        <v>391</v>
      </c>
      <c r="M61" s="51" t="s">
        <v>1078</v>
      </c>
      <c r="N61" s="41"/>
      <c r="O61" s="70"/>
      <c r="P61" s="70">
        <v>22000000</v>
      </c>
      <c r="Q61" s="72">
        <f>+O61+P61</f>
        <v>22000000</v>
      </c>
      <c r="R61" s="72">
        <f>+N61+Q61</f>
        <v>22000000</v>
      </c>
      <c r="S61" s="70"/>
      <c r="T61" s="72">
        <f t="shared" si="10"/>
        <v>22000000</v>
      </c>
      <c r="U61" s="41"/>
      <c r="V61" s="48">
        <v>43053.413981481484</v>
      </c>
      <c r="W61" s="48">
        <v>43068.413981481484</v>
      </c>
      <c r="X61" s="70">
        <v>22000000</v>
      </c>
      <c r="Y61" s="41" t="s">
        <v>253</v>
      </c>
      <c r="Z61" s="62" t="s">
        <v>162</v>
      </c>
      <c r="AA61" s="41" t="s">
        <v>1096</v>
      </c>
      <c r="AB61" s="47">
        <f>AK61-45</f>
        <v>43038.413981481484</v>
      </c>
      <c r="AC61" s="48">
        <f t="shared" si="14"/>
        <v>43053.413981481484</v>
      </c>
      <c r="AD61" s="48">
        <f t="shared" si="14"/>
        <v>43068.413981481484</v>
      </c>
      <c r="AE61" s="48">
        <f t="shared" si="14"/>
        <v>43083.413981481484</v>
      </c>
      <c r="AF61" s="41" t="s">
        <v>517</v>
      </c>
      <c r="AG61" s="64" t="str">
        <f t="shared" si="11"/>
        <v>CUMPLIO</v>
      </c>
      <c r="AH61" s="79">
        <f t="shared" si="12"/>
        <v>0</v>
      </c>
      <c r="AI61" s="65" t="s">
        <v>1087</v>
      </c>
      <c r="AJ61" s="53" t="s">
        <v>1082</v>
      </c>
      <c r="AK61" s="44">
        <v>43083.413981481484</v>
      </c>
      <c r="AL61" s="51" t="s">
        <v>1078</v>
      </c>
      <c r="AM61" s="51" t="s">
        <v>976</v>
      </c>
      <c r="AN61" s="51" t="s">
        <v>977</v>
      </c>
      <c r="AO61" s="51"/>
      <c r="AP61" s="51" t="s">
        <v>978</v>
      </c>
      <c r="AQ61" s="80">
        <v>2000000</v>
      </c>
      <c r="AR61" s="41">
        <v>20000000</v>
      </c>
      <c r="AS61" s="72">
        <f t="shared" si="5"/>
        <v>22000000</v>
      </c>
      <c r="AT61" s="80">
        <v>22000000</v>
      </c>
      <c r="AU61" s="70"/>
      <c r="AV61" s="66">
        <v>43096</v>
      </c>
      <c r="AW61" s="66">
        <v>43216</v>
      </c>
      <c r="AX61" s="62" t="s">
        <v>253</v>
      </c>
      <c r="AY61" s="70">
        <v>21996220</v>
      </c>
      <c r="AZ61" s="81">
        <f t="shared" si="6"/>
        <v>3780</v>
      </c>
      <c r="BA61" s="62" t="s">
        <v>178</v>
      </c>
      <c r="BB61" s="100"/>
      <c r="BC61" s="100"/>
    </row>
    <row r="62" spans="1:55" ht="42.75">
      <c r="A62" s="61">
        <f t="shared" si="7"/>
        <v>61</v>
      </c>
      <c r="B62" s="62" t="s">
        <v>310</v>
      </c>
      <c r="C62" s="61">
        <f>IFERROR(VLOOKUP(B62,UNIDADES!$A:$F,2,FALSE)," ")</f>
        <v>66</v>
      </c>
      <c r="D62" s="61" t="str">
        <f>IFERROR(VLOOKUP(B62,[2]UNIDADES!$A:$F,4,FALSE)," ")</f>
        <v>REGIÓN 4</v>
      </c>
      <c r="E62" s="61" t="str">
        <f>IFERROR(VLOOKUP(B62,[2]UNIDADES!$A:$F,5,FALSE)," ")</f>
        <v>SECCIONAL SANIDAD VALLE DEL CAUCA</v>
      </c>
      <c r="F62" s="61" t="str">
        <f>IFERROR(VLOOKUP(B62,[2]UNIDADES!$A:$F,6,FALSE)," ")</f>
        <v>805022186-6</v>
      </c>
      <c r="G62" s="117" t="s">
        <v>1516</v>
      </c>
      <c r="H62" s="41">
        <v>3505595308</v>
      </c>
      <c r="I62" s="63" t="s">
        <v>387</v>
      </c>
      <c r="J62" s="63" t="s">
        <v>388</v>
      </c>
      <c r="K62" s="53" t="s">
        <v>1172</v>
      </c>
      <c r="L62" s="41" t="s">
        <v>391</v>
      </c>
      <c r="M62" s="53" t="s">
        <v>454</v>
      </c>
      <c r="N62" s="41"/>
      <c r="O62" s="70"/>
      <c r="P62" s="70">
        <v>17000000</v>
      </c>
      <c r="Q62" s="72">
        <f t="shared" si="8"/>
        <v>17000000</v>
      </c>
      <c r="R62" s="72">
        <f t="shared" si="9"/>
        <v>17000000</v>
      </c>
      <c r="S62" s="70"/>
      <c r="T62" s="72">
        <f t="shared" si="10"/>
        <v>17000000</v>
      </c>
      <c r="U62" s="41"/>
      <c r="V62" s="47">
        <v>43066</v>
      </c>
      <c r="W62" s="47">
        <v>43086</v>
      </c>
      <c r="X62" s="80">
        <v>17000000</v>
      </c>
      <c r="Y62" s="41" t="s">
        <v>253</v>
      </c>
      <c r="Z62" s="62" t="s">
        <v>126</v>
      </c>
      <c r="AA62" s="41" t="s">
        <v>559</v>
      </c>
      <c r="AB62" s="41" t="s">
        <v>503</v>
      </c>
      <c r="AC62" s="48">
        <v>43066</v>
      </c>
      <c r="AD62" s="48">
        <v>43086</v>
      </c>
      <c r="AE62" s="48">
        <v>43101</v>
      </c>
      <c r="AF62" s="41" t="s">
        <v>517</v>
      </c>
      <c r="AG62" s="64" t="str">
        <f t="shared" si="11"/>
        <v>CUMPLIO</v>
      </c>
      <c r="AH62" s="79">
        <f t="shared" si="12"/>
        <v>-8500000</v>
      </c>
      <c r="AI62" s="41" t="s">
        <v>663</v>
      </c>
      <c r="AJ62" s="52" t="s">
        <v>749</v>
      </c>
      <c r="AK62" s="44">
        <v>43096</v>
      </c>
      <c r="AL62" s="51" t="s">
        <v>454</v>
      </c>
      <c r="AM62" s="41" t="s">
        <v>947</v>
      </c>
      <c r="AN62" s="41" t="s">
        <v>948</v>
      </c>
      <c r="AO62" s="41"/>
      <c r="AP62" s="41" t="s">
        <v>949</v>
      </c>
      <c r="AQ62" s="70">
        <v>1000000</v>
      </c>
      <c r="AR62" s="41">
        <v>24500000</v>
      </c>
      <c r="AS62" s="72">
        <f t="shared" si="5"/>
        <v>25500000</v>
      </c>
      <c r="AT62" s="70">
        <v>25500000</v>
      </c>
      <c r="AU62" s="70"/>
      <c r="AV62" s="45">
        <v>43096</v>
      </c>
      <c r="AW62" s="45">
        <v>43251</v>
      </c>
      <c r="AX62" s="62" t="s">
        <v>253</v>
      </c>
      <c r="AY62" s="70">
        <v>24488537</v>
      </c>
      <c r="AZ62" s="81">
        <f t="shared" si="6"/>
        <v>1011463</v>
      </c>
      <c r="BA62" s="62" t="s">
        <v>178</v>
      </c>
      <c r="BB62" s="100"/>
      <c r="BC62" s="100"/>
    </row>
    <row r="63" spans="1:55" ht="242.25">
      <c r="A63" s="61">
        <f t="shared" si="7"/>
        <v>62</v>
      </c>
      <c r="B63" s="62" t="s">
        <v>310</v>
      </c>
      <c r="C63" s="61">
        <f>IFERROR(VLOOKUP(B63,UNIDADES!$A:$F,2,FALSE)," ")</f>
        <v>66</v>
      </c>
      <c r="D63" s="61" t="str">
        <f>IFERROR(VLOOKUP(B63,[2]UNIDADES!$A:$F,4,FALSE)," ")</f>
        <v>REGIÓN 4</v>
      </c>
      <c r="E63" s="61" t="str">
        <f>IFERROR(VLOOKUP(B63,[2]UNIDADES!$A:$F,5,FALSE)," ")</f>
        <v>SECCIONAL SANIDAD VALLE DEL CAUCA</v>
      </c>
      <c r="F63" s="61" t="str">
        <f>IFERROR(VLOOKUP(B63,[2]UNIDADES!$A:$F,6,FALSE)," ")</f>
        <v>805022186-6</v>
      </c>
      <c r="G63" s="117" t="s">
        <v>1516</v>
      </c>
      <c r="H63" s="41">
        <v>3505595309</v>
      </c>
      <c r="I63" s="63" t="s">
        <v>387</v>
      </c>
      <c r="J63" s="63" t="s">
        <v>388</v>
      </c>
      <c r="K63" s="53" t="s">
        <v>1170</v>
      </c>
      <c r="L63" s="41" t="s">
        <v>392</v>
      </c>
      <c r="M63" s="53" t="s">
        <v>455</v>
      </c>
      <c r="N63" s="41"/>
      <c r="O63" s="70"/>
      <c r="P63" s="70">
        <v>15600000</v>
      </c>
      <c r="Q63" s="72">
        <f t="shared" si="8"/>
        <v>15600000</v>
      </c>
      <c r="R63" s="72">
        <f t="shared" si="9"/>
        <v>15600000</v>
      </c>
      <c r="S63" s="70"/>
      <c r="T63" s="72">
        <f t="shared" si="10"/>
        <v>15600000</v>
      </c>
      <c r="U63" s="41"/>
      <c r="V63" s="47">
        <v>43120</v>
      </c>
      <c r="W63" s="47">
        <v>43129</v>
      </c>
      <c r="X63" s="70">
        <v>15600000</v>
      </c>
      <c r="Y63" s="41" t="s">
        <v>253</v>
      </c>
      <c r="Z63" s="62" t="s">
        <v>162</v>
      </c>
      <c r="AA63" s="41" t="s">
        <v>560</v>
      </c>
      <c r="AB63" s="41" t="s">
        <v>122</v>
      </c>
      <c r="AC63" s="48">
        <v>43120</v>
      </c>
      <c r="AD63" s="48">
        <v>43129</v>
      </c>
      <c r="AE63" s="48">
        <v>43161</v>
      </c>
      <c r="AF63" s="41" t="s">
        <v>522</v>
      </c>
      <c r="AG63" s="64" t="str">
        <f t="shared" si="11"/>
        <v>CUMPLIO</v>
      </c>
      <c r="AH63" s="79">
        <f t="shared" si="12"/>
        <v>0</v>
      </c>
      <c r="AI63" s="41" t="s">
        <v>664</v>
      </c>
      <c r="AJ63" s="53" t="s">
        <v>750</v>
      </c>
      <c r="AK63" s="44">
        <v>43161</v>
      </c>
      <c r="AL63" s="51" t="s">
        <v>455</v>
      </c>
      <c r="AM63" s="41" t="s">
        <v>950</v>
      </c>
      <c r="AN63" s="41" t="s">
        <v>951</v>
      </c>
      <c r="AO63" s="41"/>
      <c r="AP63" s="41" t="s">
        <v>952</v>
      </c>
      <c r="AQ63" s="80">
        <v>15600000</v>
      </c>
      <c r="AR63" s="41"/>
      <c r="AS63" s="72">
        <f t="shared" si="5"/>
        <v>15600000</v>
      </c>
      <c r="AT63" s="70">
        <v>15600000</v>
      </c>
      <c r="AU63" s="70"/>
      <c r="AV63" s="45">
        <v>43161</v>
      </c>
      <c r="AW63" s="45">
        <v>43373</v>
      </c>
      <c r="AX63" s="62" t="s">
        <v>253</v>
      </c>
      <c r="AY63" s="70">
        <v>15600000</v>
      </c>
      <c r="AZ63" s="81">
        <f t="shared" si="6"/>
        <v>0</v>
      </c>
      <c r="BA63" s="62" t="s">
        <v>177</v>
      </c>
      <c r="BB63" s="100"/>
      <c r="BC63" s="100"/>
    </row>
    <row r="64" spans="1:55" ht="57">
      <c r="A64" s="61">
        <f t="shared" si="7"/>
        <v>63</v>
      </c>
      <c r="B64" s="62" t="s">
        <v>310</v>
      </c>
      <c r="C64" s="61">
        <f>IFERROR(VLOOKUP(B64,UNIDADES!$A:$F,2,FALSE)," ")</f>
        <v>66</v>
      </c>
      <c r="D64" s="61" t="str">
        <f>IFERROR(VLOOKUP(B64,[2]UNIDADES!$A:$F,4,FALSE)," ")</f>
        <v>REGIÓN 4</v>
      </c>
      <c r="E64" s="61" t="str">
        <f>IFERROR(VLOOKUP(B64,[2]UNIDADES!$A:$F,5,FALSE)," ")</f>
        <v>SECCIONAL SANIDAD VALLE DEL CAUCA</v>
      </c>
      <c r="F64" s="61" t="str">
        <f>IFERROR(VLOOKUP(B64,[2]UNIDADES!$A:$F,6,FALSE)," ")</f>
        <v>805022186-6</v>
      </c>
      <c r="G64" s="117" t="s">
        <v>1516</v>
      </c>
      <c r="H64" s="41">
        <v>3505595310</v>
      </c>
      <c r="I64" s="63" t="s">
        <v>387</v>
      </c>
      <c r="J64" s="63" t="s">
        <v>388</v>
      </c>
      <c r="K64" s="167" t="s">
        <v>1172</v>
      </c>
      <c r="L64" s="168" t="s">
        <v>391</v>
      </c>
      <c r="M64" s="167" t="s">
        <v>416</v>
      </c>
      <c r="N64" s="41"/>
      <c r="O64" s="70"/>
      <c r="P64" s="70">
        <v>1978800000</v>
      </c>
      <c r="Q64" s="72">
        <f t="shared" si="8"/>
        <v>1978800000</v>
      </c>
      <c r="R64" s="72">
        <f t="shared" si="9"/>
        <v>1978800000</v>
      </c>
      <c r="S64" s="70"/>
      <c r="T64" s="72">
        <f t="shared" si="10"/>
        <v>1978800000</v>
      </c>
      <c r="U64" s="41"/>
      <c r="V64" s="47">
        <v>43084</v>
      </c>
      <c r="W64" s="47">
        <v>43131</v>
      </c>
      <c r="X64" s="70">
        <v>1978800000</v>
      </c>
      <c r="Y64" s="41" t="s">
        <v>253</v>
      </c>
      <c r="Z64" s="62" t="s">
        <v>161</v>
      </c>
      <c r="AA64" s="136" t="s">
        <v>561</v>
      </c>
      <c r="AB64" s="41" t="s">
        <v>517</v>
      </c>
      <c r="AC64" s="48">
        <v>43084</v>
      </c>
      <c r="AD64" s="48">
        <v>43131</v>
      </c>
      <c r="AE64" s="48">
        <v>43221</v>
      </c>
      <c r="AF64" s="41" t="s">
        <v>124</v>
      </c>
      <c r="AG64" s="64" t="str">
        <f t="shared" si="11"/>
        <v>CUMPLIO</v>
      </c>
      <c r="AH64" s="79">
        <f t="shared" si="12"/>
        <v>-980000000</v>
      </c>
      <c r="AI64" s="41" t="s">
        <v>665</v>
      </c>
      <c r="AJ64" s="167" t="s">
        <v>751</v>
      </c>
      <c r="AK64" s="44">
        <v>43210</v>
      </c>
      <c r="AL64" s="165" t="s">
        <v>416</v>
      </c>
      <c r="AM64" s="41" t="s">
        <v>831</v>
      </c>
      <c r="AN64" s="41" t="s">
        <v>832</v>
      </c>
      <c r="AO64" s="41"/>
      <c r="AP64" s="41" t="s">
        <v>833</v>
      </c>
      <c r="AQ64" s="80">
        <v>2958800000</v>
      </c>
      <c r="AR64" s="41"/>
      <c r="AS64" s="72">
        <f t="shared" si="5"/>
        <v>2958800000</v>
      </c>
      <c r="AT64" s="70">
        <v>2958800000</v>
      </c>
      <c r="AU64" s="70"/>
      <c r="AV64" s="45">
        <v>43210</v>
      </c>
      <c r="AW64" s="45">
        <v>43423</v>
      </c>
      <c r="AX64" s="62" t="s">
        <v>253</v>
      </c>
      <c r="AY64" s="70">
        <v>2957123612</v>
      </c>
      <c r="AZ64" s="81">
        <f t="shared" si="6"/>
        <v>1676388</v>
      </c>
      <c r="BA64" s="62" t="s">
        <v>177</v>
      </c>
      <c r="BB64" s="100"/>
      <c r="BC64" s="100"/>
    </row>
    <row r="65" spans="1:55" ht="28.5">
      <c r="A65" s="61">
        <f t="shared" si="7"/>
        <v>64</v>
      </c>
      <c r="B65" s="62" t="s">
        <v>310</v>
      </c>
      <c r="C65" s="61">
        <f>IFERROR(VLOOKUP(B65,UNIDADES!$A:$F,2,FALSE)," ")</f>
        <v>66</v>
      </c>
      <c r="D65" s="61" t="str">
        <f>IFERROR(VLOOKUP(B65,[2]UNIDADES!$A:$F,4,FALSE)," ")</f>
        <v>REGIÓN 4</v>
      </c>
      <c r="E65" s="61" t="str">
        <f>IFERROR(VLOOKUP(B65,[2]UNIDADES!$A:$F,5,FALSE)," ")</f>
        <v>SECCIONAL SANIDAD VALLE DEL CAUCA</v>
      </c>
      <c r="F65" s="61" t="str">
        <f>IFERROR(VLOOKUP(B65,[2]UNIDADES!$A:$F,6,FALSE)," ")</f>
        <v>805022186-6</v>
      </c>
      <c r="G65" s="117" t="s">
        <v>1516</v>
      </c>
      <c r="H65" s="41">
        <v>3505595311</v>
      </c>
      <c r="I65" s="63" t="s">
        <v>387</v>
      </c>
      <c r="J65" s="63" t="s">
        <v>388</v>
      </c>
      <c r="K65" s="167"/>
      <c r="L65" s="168"/>
      <c r="M65" s="167"/>
      <c r="N65" s="41"/>
      <c r="O65" s="70"/>
      <c r="P65" s="70">
        <v>217000000</v>
      </c>
      <c r="Q65" s="72">
        <f t="shared" si="8"/>
        <v>217000000</v>
      </c>
      <c r="R65" s="72">
        <f t="shared" si="9"/>
        <v>217000000</v>
      </c>
      <c r="S65" s="70"/>
      <c r="T65" s="72">
        <f t="shared" si="10"/>
        <v>217000000</v>
      </c>
      <c r="U65" s="41"/>
      <c r="V65" s="47">
        <v>43084</v>
      </c>
      <c r="W65" s="47">
        <v>43131</v>
      </c>
      <c r="X65" s="70">
        <v>217000000</v>
      </c>
      <c r="Y65" s="41" t="s">
        <v>253</v>
      </c>
      <c r="Z65" s="62" t="s">
        <v>161</v>
      </c>
      <c r="AA65" s="162"/>
      <c r="AB65" s="41" t="s">
        <v>517</v>
      </c>
      <c r="AC65" s="48">
        <v>43084</v>
      </c>
      <c r="AD65" s="48">
        <v>43131</v>
      </c>
      <c r="AE65" s="48">
        <v>43222</v>
      </c>
      <c r="AF65" s="41" t="s">
        <v>124</v>
      </c>
      <c r="AG65" s="64" t="str">
        <f t="shared" si="11"/>
        <v>CUMPLIO</v>
      </c>
      <c r="AH65" s="79">
        <f t="shared" si="12"/>
        <v>-100000000</v>
      </c>
      <c r="AI65" s="41" t="s">
        <v>666</v>
      </c>
      <c r="AJ65" s="167"/>
      <c r="AK65" s="44">
        <v>43210</v>
      </c>
      <c r="AL65" s="173"/>
      <c r="AM65" s="41" t="s">
        <v>944</v>
      </c>
      <c r="AN65" s="41" t="s">
        <v>945</v>
      </c>
      <c r="AO65" s="41"/>
      <c r="AP65" s="41" t="s">
        <v>946</v>
      </c>
      <c r="AQ65" s="80">
        <v>217000000</v>
      </c>
      <c r="AR65" s="80">
        <v>100000000</v>
      </c>
      <c r="AS65" s="72">
        <f t="shared" si="5"/>
        <v>317000000</v>
      </c>
      <c r="AT65" s="70">
        <v>317000000</v>
      </c>
      <c r="AU65" s="70"/>
      <c r="AV65" s="45">
        <v>43210</v>
      </c>
      <c r="AW65" s="45">
        <v>43586</v>
      </c>
      <c r="AX65" s="62" t="s">
        <v>253</v>
      </c>
      <c r="AY65" s="70">
        <v>215593108</v>
      </c>
      <c r="AZ65" s="81">
        <f t="shared" si="6"/>
        <v>101406892</v>
      </c>
      <c r="BA65" s="62" t="s">
        <v>176</v>
      </c>
      <c r="BB65" s="100"/>
      <c r="BC65" s="100"/>
    </row>
    <row r="66" spans="1:55" ht="57">
      <c r="A66" s="61">
        <f t="shared" si="7"/>
        <v>65</v>
      </c>
      <c r="B66" s="62" t="s">
        <v>310</v>
      </c>
      <c r="C66" s="61">
        <f>IFERROR(VLOOKUP(B66,UNIDADES!$A:$F,2,FALSE)," ")</f>
        <v>66</v>
      </c>
      <c r="D66" s="61" t="str">
        <f>IFERROR(VLOOKUP(B66,[2]UNIDADES!$A:$F,4,FALSE)," ")</f>
        <v>REGIÓN 4</v>
      </c>
      <c r="E66" s="61" t="str">
        <f>IFERROR(VLOOKUP(B66,[2]UNIDADES!$A:$F,5,FALSE)," ")</f>
        <v>SECCIONAL SANIDAD VALLE DEL CAUCA</v>
      </c>
      <c r="F66" s="61" t="str">
        <f>IFERROR(VLOOKUP(B66,[2]UNIDADES!$A:$F,6,FALSE)," ")</f>
        <v>805022186-6</v>
      </c>
      <c r="G66" s="117" t="s">
        <v>1516</v>
      </c>
      <c r="H66" s="41">
        <v>3505595312</v>
      </c>
      <c r="I66" s="63" t="s">
        <v>387</v>
      </c>
      <c r="J66" s="63" t="s">
        <v>388</v>
      </c>
      <c r="K66" s="167"/>
      <c r="L66" s="168"/>
      <c r="M66" s="167"/>
      <c r="N66" s="41"/>
      <c r="O66" s="70"/>
      <c r="P66" s="70">
        <v>17000000</v>
      </c>
      <c r="Q66" s="72">
        <f t="shared" si="8"/>
        <v>17000000</v>
      </c>
      <c r="R66" s="72">
        <f t="shared" si="9"/>
        <v>17000000</v>
      </c>
      <c r="S66" s="70"/>
      <c r="T66" s="72">
        <f t="shared" si="10"/>
        <v>17000000</v>
      </c>
      <c r="U66" s="41"/>
      <c r="V66" s="47">
        <v>43084</v>
      </c>
      <c r="W66" s="47">
        <v>43131</v>
      </c>
      <c r="X66" s="70">
        <v>17000000</v>
      </c>
      <c r="Y66" s="41" t="s">
        <v>253</v>
      </c>
      <c r="Z66" s="62" t="s">
        <v>161</v>
      </c>
      <c r="AA66" s="162"/>
      <c r="AB66" s="41" t="s">
        <v>517</v>
      </c>
      <c r="AC66" s="48">
        <v>43084</v>
      </c>
      <c r="AD66" s="48">
        <v>43131</v>
      </c>
      <c r="AE66" s="48">
        <v>43223</v>
      </c>
      <c r="AF66" s="41" t="s">
        <v>124</v>
      </c>
      <c r="AG66" s="64" t="str">
        <f t="shared" ref="AG66:AG97" si="15">IFERROR(IF(AK66&lt;=AE66,"CUMPLIO","NO CUMPLIO")," ")</f>
        <v>CUMPLIO</v>
      </c>
      <c r="AH66" s="79">
        <f t="shared" ref="AH66:AH97" si="16">+X66-AS66</f>
        <v>-8000000</v>
      </c>
      <c r="AI66" s="41" t="s">
        <v>667</v>
      </c>
      <c r="AJ66" s="167"/>
      <c r="AK66" s="44">
        <v>43201</v>
      </c>
      <c r="AL66" s="173"/>
      <c r="AM66" s="41" t="s">
        <v>953</v>
      </c>
      <c r="AN66" s="41" t="s">
        <v>954</v>
      </c>
      <c r="AO66" s="41"/>
      <c r="AP66" s="41" t="s">
        <v>955</v>
      </c>
      <c r="AQ66" s="80">
        <v>25000000</v>
      </c>
      <c r="AR66" s="41"/>
      <c r="AS66" s="72">
        <f t="shared" si="5"/>
        <v>25000000</v>
      </c>
      <c r="AT66" s="70">
        <v>17000000</v>
      </c>
      <c r="AU66" s="70"/>
      <c r="AV66" s="45">
        <v>43213</v>
      </c>
      <c r="AW66" s="45">
        <v>43426</v>
      </c>
      <c r="AX66" s="62" t="s">
        <v>253</v>
      </c>
      <c r="AY66" s="70">
        <v>25000000</v>
      </c>
      <c r="AZ66" s="81">
        <f t="shared" si="6"/>
        <v>0</v>
      </c>
      <c r="BA66" s="62" t="s">
        <v>177</v>
      </c>
      <c r="BB66" s="100"/>
      <c r="BC66" s="100"/>
    </row>
    <row r="67" spans="1:55" ht="142.5">
      <c r="A67" s="61">
        <f t="shared" si="7"/>
        <v>66</v>
      </c>
      <c r="B67" s="62" t="s">
        <v>310</v>
      </c>
      <c r="C67" s="61">
        <f>IFERROR(VLOOKUP(B67,UNIDADES!$A:$F,2,FALSE)," ")</f>
        <v>66</v>
      </c>
      <c r="D67" s="61" t="str">
        <f>IFERROR(VLOOKUP(B67,[2]UNIDADES!$A:$F,4,FALSE)," ")</f>
        <v>REGIÓN 4</v>
      </c>
      <c r="E67" s="61" t="str">
        <f>IFERROR(VLOOKUP(B67,[2]UNIDADES!$A:$F,5,FALSE)," ")</f>
        <v>SECCIONAL SANIDAD VALLE DEL CAUCA</v>
      </c>
      <c r="F67" s="61" t="str">
        <f>IFERROR(VLOOKUP(B67,[2]UNIDADES!$A:$F,6,FALSE)," ")</f>
        <v>805022186-6</v>
      </c>
      <c r="G67" s="117" t="s">
        <v>1516</v>
      </c>
      <c r="H67" s="41">
        <v>3505595313</v>
      </c>
      <c r="I67" s="63" t="s">
        <v>387</v>
      </c>
      <c r="J67" s="63" t="s">
        <v>388</v>
      </c>
      <c r="K67" s="167"/>
      <c r="L67" s="168"/>
      <c r="M67" s="167"/>
      <c r="N67" s="41"/>
      <c r="O67" s="70"/>
      <c r="P67" s="70">
        <v>98300000</v>
      </c>
      <c r="Q67" s="72">
        <f t="shared" si="8"/>
        <v>98300000</v>
      </c>
      <c r="R67" s="72">
        <f t="shared" si="9"/>
        <v>98300000</v>
      </c>
      <c r="S67" s="70"/>
      <c r="T67" s="72">
        <f t="shared" si="10"/>
        <v>98300000</v>
      </c>
      <c r="U67" s="41"/>
      <c r="V67" s="47">
        <v>43084</v>
      </c>
      <c r="W67" s="47">
        <v>43131</v>
      </c>
      <c r="X67" s="70">
        <v>98300000</v>
      </c>
      <c r="Y67" s="41" t="s">
        <v>253</v>
      </c>
      <c r="Z67" s="62" t="s">
        <v>161</v>
      </c>
      <c r="AA67" s="162"/>
      <c r="AB67" s="41" t="s">
        <v>517</v>
      </c>
      <c r="AC67" s="48">
        <v>43084</v>
      </c>
      <c r="AD67" s="48">
        <v>43131</v>
      </c>
      <c r="AE67" s="48">
        <v>43224</v>
      </c>
      <c r="AF67" s="41" t="s">
        <v>124</v>
      </c>
      <c r="AG67" s="64" t="str">
        <f t="shared" si="15"/>
        <v>CUMPLIO</v>
      </c>
      <c r="AH67" s="79">
        <f t="shared" si="16"/>
        <v>-49000000</v>
      </c>
      <c r="AI67" s="41" t="s">
        <v>668</v>
      </c>
      <c r="AJ67" s="167"/>
      <c r="AK67" s="44">
        <v>43201</v>
      </c>
      <c r="AL67" s="173"/>
      <c r="AM67" s="41" t="s">
        <v>956</v>
      </c>
      <c r="AN67" s="41" t="s">
        <v>957</v>
      </c>
      <c r="AO67" s="41" t="s">
        <v>958</v>
      </c>
      <c r="AP67" s="41" t="s">
        <v>959</v>
      </c>
      <c r="AQ67" s="80">
        <v>147300000</v>
      </c>
      <c r="AR67" s="41"/>
      <c r="AS67" s="72">
        <f t="shared" ref="AS67:AS130" si="17">+AQ67+AR67</f>
        <v>147300000</v>
      </c>
      <c r="AT67" s="70">
        <v>147300000</v>
      </c>
      <c r="AU67" s="70"/>
      <c r="AV67" s="45">
        <v>43203</v>
      </c>
      <c r="AW67" s="45">
        <v>43416</v>
      </c>
      <c r="AX67" s="62" t="s">
        <v>253</v>
      </c>
      <c r="AY67" s="70">
        <v>146066728</v>
      </c>
      <c r="AZ67" s="81">
        <f t="shared" ref="AZ67:AZ130" si="18">+AS67-AY67</f>
        <v>1233272</v>
      </c>
      <c r="BA67" s="62" t="s">
        <v>177</v>
      </c>
      <c r="BB67" s="100"/>
      <c r="BC67" s="100"/>
    </row>
    <row r="68" spans="1:55" ht="57">
      <c r="A68" s="61">
        <f t="shared" ref="A68:A131" si="19">A67+1</f>
        <v>67</v>
      </c>
      <c r="B68" s="62" t="s">
        <v>310</v>
      </c>
      <c r="C68" s="61">
        <f>IFERROR(VLOOKUP(B68,UNIDADES!$A:$F,2,FALSE)," ")</f>
        <v>66</v>
      </c>
      <c r="D68" s="61" t="str">
        <f>IFERROR(VLOOKUP(B68,[2]UNIDADES!$A:$F,4,FALSE)," ")</f>
        <v>REGIÓN 4</v>
      </c>
      <c r="E68" s="61" t="str">
        <f>IFERROR(VLOOKUP(B68,[2]UNIDADES!$A:$F,5,FALSE)," ")</f>
        <v>SECCIONAL SANIDAD VALLE DEL CAUCA</v>
      </c>
      <c r="F68" s="61" t="str">
        <f>IFERROR(VLOOKUP(B68,[2]UNIDADES!$A:$F,6,FALSE)," ")</f>
        <v>805022186-6</v>
      </c>
      <c r="G68" s="117" t="s">
        <v>1516</v>
      </c>
      <c r="H68" s="41">
        <v>3505595314</v>
      </c>
      <c r="I68" s="63" t="s">
        <v>387</v>
      </c>
      <c r="J68" s="63" t="s">
        <v>388</v>
      </c>
      <c r="K68" s="167"/>
      <c r="L68" s="168"/>
      <c r="M68" s="167"/>
      <c r="N68" s="41"/>
      <c r="O68" s="70"/>
      <c r="P68" s="70">
        <v>67800000</v>
      </c>
      <c r="Q68" s="72">
        <f t="shared" si="8"/>
        <v>67800000</v>
      </c>
      <c r="R68" s="72">
        <f t="shared" si="9"/>
        <v>67800000</v>
      </c>
      <c r="S68" s="70"/>
      <c r="T68" s="72">
        <f t="shared" si="10"/>
        <v>67800000</v>
      </c>
      <c r="U68" s="41"/>
      <c r="V68" s="47">
        <v>43084</v>
      </c>
      <c r="W68" s="47">
        <v>43131</v>
      </c>
      <c r="X68" s="70">
        <v>67800000</v>
      </c>
      <c r="Y68" s="41" t="s">
        <v>253</v>
      </c>
      <c r="Z68" s="62" t="s">
        <v>161</v>
      </c>
      <c r="AA68" s="137"/>
      <c r="AB68" s="41" t="s">
        <v>517</v>
      </c>
      <c r="AC68" s="48">
        <v>43084</v>
      </c>
      <c r="AD68" s="48">
        <v>43131</v>
      </c>
      <c r="AE68" s="48">
        <v>43225</v>
      </c>
      <c r="AF68" s="41" t="s">
        <v>124</v>
      </c>
      <c r="AG68" s="64" t="str">
        <f t="shared" si="15"/>
        <v>CUMPLIO</v>
      </c>
      <c r="AH68" s="79">
        <f t="shared" si="16"/>
        <v>-33000000</v>
      </c>
      <c r="AI68" s="41" t="s">
        <v>669</v>
      </c>
      <c r="AJ68" s="167"/>
      <c r="AK68" s="44">
        <v>43204</v>
      </c>
      <c r="AL68" s="166"/>
      <c r="AM68" s="41" t="s">
        <v>960</v>
      </c>
      <c r="AN68" s="41" t="s">
        <v>961</v>
      </c>
      <c r="AO68" s="41"/>
      <c r="AP68" s="41" t="s">
        <v>962</v>
      </c>
      <c r="AQ68" s="80">
        <v>100800000</v>
      </c>
      <c r="AR68" s="41"/>
      <c r="AS68" s="72">
        <f t="shared" si="17"/>
        <v>100800000</v>
      </c>
      <c r="AT68" s="70">
        <v>100800000</v>
      </c>
      <c r="AU68" s="70"/>
      <c r="AV68" s="45">
        <v>43202</v>
      </c>
      <c r="AW68" s="45">
        <v>43424</v>
      </c>
      <c r="AX68" s="62" t="s">
        <v>253</v>
      </c>
      <c r="AY68" s="70">
        <v>100674227</v>
      </c>
      <c r="AZ68" s="81">
        <f t="shared" si="18"/>
        <v>125773</v>
      </c>
      <c r="BA68" s="62" t="s">
        <v>177</v>
      </c>
      <c r="BB68" s="100"/>
      <c r="BC68" s="100"/>
    </row>
    <row r="69" spans="1:55" ht="99.75">
      <c r="A69" s="61">
        <f t="shared" si="19"/>
        <v>68</v>
      </c>
      <c r="B69" s="62" t="s">
        <v>310</v>
      </c>
      <c r="C69" s="61">
        <f>IFERROR(VLOOKUP(B69,UNIDADES!$A:$F,2,FALSE)," ")</f>
        <v>66</v>
      </c>
      <c r="D69" s="61" t="str">
        <f>IFERROR(VLOOKUP(B69,[2]UNIDADES!$A:$F,4,FALSE)," ")</f>
        <v>REGIÓN 4</v>
      </c>
      <c r="E69" s="61" t="str">
        <f>IFERROR(VLOOKUP(B69,[2]UNIDADES!$A:$F,5,FALSE)," ")</f>
        <v>SECCIONAL SANIDAD VALLE DEL CAUCA</v>
      </c>
      <c r="F69" s="61" t="str">
        <f>IFERROR(VLOOKUP(B69,[2]UNIDADES!$A:$F,6,FALSE)," ")</f>
        <v>805022186-6</v>
      </c>
      <c r="G69" s="117" t="s">
        <v>1516</v>
      </c>
      <c r="H69" s="41">
        <v>3505595315</v>
      </c>
      <c r="I69" s="63" t="s">
        <v>387</v>
      </c>
      <c r="J69" s="63" t="s">
        <v>388</v>
      </c>
      <c r="K69" s="53" t="s">
        <v>1176</v>
      </c>
      <c r="L69" s="41" t="s">
        <v>397</v>
      </c>
      <c r="M69" s="52" t="s">
        <v>456</v>
      </c>
      <c r="N69" s="41"/>
      <c r="O69" s="70"/>
      <c r="P69" s="70">
        <v>28570000</v>
      </c>
      <c r="Q69" s="72">
        <f t="shared" si="8"/>
        <v>28570000</v>
      </c>
      <c r="R69" s="72">
        <f t="shared" si="9"/>
        <v>28570000</v>
      </c>
      <c r="S69" s="70"/>
      <c r="T69" s="72">
        <f t="shared" si="10"/>
        <v>28570000</v>
      </c>
      <c r="U69" s="41"/>
      <c r="V69" s="47">
        <v>43119</v>
      </c>
      <c r="W69" s="47">
        <v>43129</v>
      </c>
      <c r="X69" s="80">
        <v>23570000</v>
      </c>
      <c r="Y69" s="41" t="s">
        <v>253</v>
      </c>
      <c r="Z69" s="62" t="s">
        <v>162</v>
      </c>
      <c r="AA69" s="41" t="s">
        <v>562</v>
      </c>
      <c r="AB69" s="41" t="s">
        <v>122</v>
      </c>
      <c r="AC69" s="48">
        <v>43119</v>
      </c>
      <c r="AD69" s="48">
        <v>43129</v>
      </c>
      <c r="AE69" s="48">
        <v>43187</v>
      </c>
      <c r="AF69" s="41" t="s">
        <v>522</v>
      </c>
      <c r="AG69" s="64" t="str">
        <f t="shared" si="15"/>
        <v>CUMPLIO</v>
      </c>
      <c r="AH69" s="79">
        <f t="shared" si="16"/>
        <v>-11785000</v>
      </c>
      <c r="AI69" s="41" t="s">
        <v>670</v>
      </c>
      <c r="AJ69" s="53" t="s">
        <v>752</v>
      </c>
      <c r="AK69" s="44">
        <v>43161</v>
      </c>
      <c r="AL69" s="51" t="s">
        <v>456</v>
      </c>
      <c r="AM69" s="41" t="s">
        <v>963</v>
      </c>
      <c r="AN69" s="41" t="s">
        <v>964</v>
      </c>
      <c r="AO69" s="41"/>
      <c r="AP69" s="41" t="s">
        <v>965</v>
      </c>
      <c r="AQ69" s="70">
        <v>35355000</v>
      </c>
      <c r="AR69" s="41"/>
      <c r="AS69" s="72">
        <f t="shared" si="17"/>
        <v>35355000</v>
      </c>
      <c r="AT69" s="70">
        <v>35355000</v>
      </c>
      <c r="AU69" s="70"/>
      <c r="AV69" s="45">
        <v>43161</v>
      </c>
      <c r="AW69" s="45">
        <v>43465</v>
      </c>
      <c r="AX69" s="62" t="s">
        <v>253</v>
      </c>
      <c r="AY69" s="70">
        <v>35355000</v>
      </c>
      <c r="AZ69" s="81">
        <f t="shared" si="18"/>
        <v>0</v>
      </c>
      <c r="BA69" s="62" t="s">
        <v>177</v>
      </c>
      <c r="BB69" s="100"/>
      <c r="BC69" s="100"/>
    </row>
    <row r="70" spans="1:55" ht="99.75">
      <c r="A70" s="61">
        <f t="shared" si="19"/>
        <v>69</v>
      </c>
      <c r="B70" s="62" t="s">
        <v>310</v>
      </c>
      <c r="C70" s="61">
        <f>IFERROR(VLOOKUP(B70,UNIDADES!$A:$F,2,FALSE)," ")</f>
        <v>66</v>
      </c>
      <c r="D70" s="61" t="str">
        <f>IFERROR(VLOOKUP(B70,[2]UNIDADES!$A:$F,4,FALSE)," ")</f>
        <v>REGIÓN 4</v>
      </c>
      <c r="E70" s="61" t="str">
        <f>IFERROR(VLOOKUP(B70,[2]UNIDADES!$A:$F,5,FALSE)," ")</f>
        <v>SECCIONAL SANIDAD VALLE DEL CAUCA</v>
      </c>
      <c r="F70" s="61" t="str">
        <f>IFERROR(VLOOKUP(B70,[2]UNIDADES!$A:$F,6,FALSE)," ")</f>
        <v>805022186-6</v>
      </c>
      <c r="G70" s="117" t="s">
        <v>1516</v>
      </c>
      <c r="H70" s="41">
        <v>3505595316</v>
      </c>
      <c r="I70" s="63" t="s">
        <v>387</v>
      </c>
      <c r="J70" s="63" t="s">
        <v>388</v>
      </c>
      <c r="K70" s="53" t="s">
        <v>1175</v>
      </c>
      <c r="L70" s="41" t="s">
        <v>391</v>
      </c>
      <c r="M70" s="83" t="s">
        <v>457</v>
      </c>
      <c r="N70" s="41"/>
      <c r="O70" s="70"/>
      <c r="P70" s="70">
        <v>6614876</v>
      </c>
      <c r="Q70" s="72">
        <f t="shared" si="8"/>
        <v>6614876</v>
      </c>
      <c r="R70" s="72">
        <f t="shared" si="9"/>
        <v>6614876</v>
      </c>
      <c r="S70" s="70"/>
      <c r="T70" s="72">
        <v>6614876</v>
      </c>
      <c r="U70" s="41"/>
      <c r="V70" s="47">
        <v>43122</v>
      </c>
      <c r="W70" s="47">
        <v>43138</v>
      </c>
      <c r="X70" s="70">
        <v>6614876</v>
      </c>
      <c r="Y70" s="41" t="s">
        <v>253</v>
      </c>
      <c r="Z70" s="62" t="s">
        <v>162</v>
      </c>
      <c r="AA70" s="41" t="s">
        <v>520</v>
      </c>
      <c r="AB70" s="41" t="s">
        <v>521</v>
      </c>
      <c r="AC70" s="48">
        <v>43122</v>
      </c>
      <c r="AD70" s="48">
        <v>43138</v>
      </c>
      <c r="AE70" s="48">
        <v>43187</v>
      </c>
      <c r="AF70" s="41" t="s">
        <v>522</v>
      </c>
      <c r="AG70" s="64" t="str">
        <f t="shared" si="15"/>
        <v>CUMPLIO</v>
      </c>
      <c r="AH70" s="79">
        <f t="shared" si="16"/>
        <v>6614876</v>
      </c>
      <c r="AI70" s="41"/>
      <c r="AJ70" s="53" t="s">
        <v>753</v>
      </c>
      <c r="AK70" s="44"/>
      <c r="AL70" s="83" t="s">
        <v>457</v>
      </c>
      <c r="AM70" s="41"/>
      <c r="AN70" s="41"/>
      <c r="AO70" s="41"/>
      <c r="AP70" s="41"/>
      <c r="AQ70" s="80"/>
      <c r="AR70" s="41"/>
      <c r="AS70" s="72">
        <f t="shared" si="17"/>
        <v>0</v>
      </c>
      <c r="AT70" s="70"/>
      <c r="AU70" s="70"/>
      <c r="AV70" s="45"/>
      <c r="AW70" s="45"/>
      <c r="AX70" s="62" t="s">
        <v>253</v>
      </c>
      <c r="AY70" s="70"/>
      <c r="AZ70" s="81">
        <f t="shared" si="18"/>
        <v>0</v>
      </c>
      <c r="BA70" s="62" t="s">
        <v>119</v>
      </c>
      <c r="BB70" s="100"/>
      <c r="BC70" s="100"/>
    </row>
    <row r="71" spans="1:55" ht="156.75">
      <c r="A71" s="61">
        <f t="shared" si="19"/>
        <v>70</v>
      </c>
      <c r="B71" s="62" t="s">
        <v>310</v>
      </c>
      <c r="C71" s="61">
        <f>IFERROR(VLOOKUP(B71,UNIDADES!$A:$F,2,FALSE)," ")</f>
        <v>66</v>
      </c>
      <c r="D71" s="61" t="str">
        <f>IFERROR(VLOOKUP(B71,[2]UNIDADES!$A:$F,4,FALSE)," ")</f>
        <v>REGIÓN 4</v>
      </c>
      <c r="E71" s="61" t="str">
        <f>IFERROR(VLOOKUP(B71,[2]UNIDADES!$A:$F,5,FALSE)," ")</f>
        <v>SECCIONAL SANIDAD VALLE DEL CAUCA</v>
      </c>
      <c r="F71" s="61" t="str">
        <f>IFERROR(VLOOKUP(B71,[2]UNIDADES!$A:$F,6,FALSE)," ")</f>
        <v>805022186-6</v>
      </c>
      <c r="G71" s="117" t="s">
        <v>1516</v>
      </c>
      <c r="H71" s="41">
        <v>3505595317</v>
      </c>
      <c r="I71" s="63" t="s">
        <v>387</v>
      </c>
      <c r="J71" s="63" t="s">
        <v>388</v>
      </c>
      <c r="K71" s="53" t="s">
        <v>1159</v>
      </c>
      <c r="L71" s="41" t="s">
        <v>391</v>
      </c>
      <c r="M71" s="53" t="s">
        <v>458</v>
      </c>
      <c r="N71" s="41"/>
      <c r="O71" s="70"/>
      <c r="P71" s="70">
        <v>6210000</v>
      </c>
      <c r="Q71" s="72">
        <f t="shared" si="8"/>
        <v>6210000</v>
      </c>
      <c r="R71" s="72">
        <f t="shared" si="9"/>
        <v>6210000</v>
      </c>
      <c r="S71" s="70"/>
      <c r="T71" s="72">
        <f t="shared" si="10"/>
        <v>6210000</v>
      </c>
      <c r="U71" s="41"/>
      <c r="V71" s="47">
        <v>43117</v>
      </c>
      <c r="W71" s="47">
        <v>43130</v>
      </c>
      <c r="X71" s="70">
        <v>6210000</v>
      </c>
      <c r="Y71" s="41" t="s">
        <v>253</v>
      </c>
      <c r="Z71" s="62" t="s">
        <v>162</v>
      </c>
      <c r="AA71" s="41" t="s">
        <v>563</v>
      </c>
      <c r="AB71" s="41" t="s">
        <v>122</v>
      </c>
      <c r="AC71" s="48">
        <v>43117</v>
      </c>
      <c r="AD71" s="48">
        <v>43129</v>
      </c>
      <c r="AE71" s="48">
        <v>43252</v>
      </c>
      <c r="AF71" s="41" t="s">
        <v>508</v>
      </c>
      <c r="AG71" s="64" t="str">
        <f t="shared" si="15"/>
        <v>CUMPLIO</v>
      </c>
      <c r="AH71" s="79">
        <f t="shared" si="16"/>
        <v>1845976</v>
      </c>
      <c r="AI71" s="41" t="s">
        <v>671</v>
      </c>
      <c r="AJ71" s="53" t="s">
        <v>754</v>
      </c>
      <c r="AK71" s="44">
        <v>43161</v>
      </c>
      <c r="AL71" s="51" t="s">
        <v>458</v>
      </c>
      <c r="AM71" s="41" t="s">
        <v>966</v>
      </c>
      <c r="AN71" s="41" t="s">
        <v>967</v>
      </c>
      <c r="AO71" s="41"/>
      <c r="AP71" s="41" t="s">
        <v>968</v>
      </c>
      <c r="AQ71" s="80">
        <v>4364024</v>
      </c>
      <c r="AR71" s="41"/>
      <c r="AS71" s="72">
        <f t="shared" si="17"/>
        <v>4364024</v>
      </c>
      <c r="AT71" s="70">
        <v>4364024</v>
      </c>
      <c r="AU71" s="70"/>
      <c r="AV71" s="45">
        <v>43161</v>
      </c>
      <c r="AW71" s="45">
        <v>43465</v>
      </c>
      <c r="AX71" s="62" t="s">
        <v>253</v>
      </c>
      <c r="AY71" s="70">
        <v>4364024</v>
      </c>
      <c r="AZ71" s="81">
        <f t="shared" si="18"/>
        <v>0</v>
      </c>
      <c r="BA71" s="62" t="s">
        <v>177</v>
      </c>
      <c r="BB71" s="100"/>
      <c r="BC71" s="100"/>
    </row>
    <row r="72" spans="1:55" ht="57">
      <c r="A72" s="61">
        <f t="shared" si="19"/>
        <v>71</v>
      </c>
      <c r="B72" s="62" t="s">
        <v>310</v>
      </c>
      <c r="C72" s="61">
        <f>IFERROR(VLOOKUP(B72,UNIDADES!$A:$F,2,FALSE)," ")</f>
        <v>66</v>
      </c>
      <c r="D72" s="61" t="str">
        <f>IFERROR(VLOOKUP(B72,[2]UNIDADES!$A:$F,4,FALSE)," ")</f>
        <v>REGIÓN 4</v>
      </c>
      <c r="E72" s="61" t="str">
        <f>IFERROR(VLOOKUP(B72,[2]UNIDADES!$A:$F,5,FALSE)," ")</f>
        <v>SECCIONAL SANIDAD VALLE DEL CAUCA</v>
      </c>
      <c r="F72" s="61" t="str">
        <f>IFERROR(VLOOKUP(B72,[2]UNIDADES!$A:$F,6,FALSE)," ")</f>
        <v>805022186-6</v>
      </c>
      <c r="G72" s="117" t="s">
        <v>1516</v>
      </c>
      <c r="H72" s="41">
        <v>3505595318</v>
      </c>
      <c r="I72" s="63" t="s">
        <v>387</v>
      </c>
      <c r="J72" s="63" t="s">
        <v>388</v>
      </c>
      <c r="K72" s="53" t="s">
        <v>1170</v>
      </c>
      <c r="L72" s="41" t="s">
        <v>392</v>
      </c>
      <c r="M72" s="53" t="s">
        <v>459</v>
      </c>
      <c r="N72" s="41"/>
      <c r="O72" s="70"/>
      <c r="P72" s="70">
        <v>35000000</v>
      </c>
      <c r="Q72" s="72">
        <f t="shared" si="8"/>
        <v>35000000</v>
      </c>
      <c r="R72" s="72">
        <f t="shared" si="9"/>
        <v>35000000</v>
      </c>
      <c r="S72" s="70"/>
      <c r="T72" s="72">
        <f t="shared" si="10"/>
        <v>35000000</v>
      </c>
      <c r="U72" s="41"/>
      <c r="V72" s="47">
        <v>43122</v>
      </c>
      <c r="W72" s="47">
        <v>43132</v>
      </c>
      <c r="X72" s="70">
        <v>35000000</v>
      </c>
      <c r="Y72" s="41" t="s">
        <v>253</v>
      </c>
      <c r="Z72" s="62" t="s">
        <v>162</v>
      </c>
      <c r="AA72" s="41" t="s">
        <v>564</v>
      </c>
      <c r="AB72" s="41" t="s">
        <v>565</v>
      </c>
      <c r="AC72" s="48">
        <v>43125</v>
      </c>
      <c r="AD72" s="48">
        <v>43123</v>
      </c>
      <c r="AE72" s="48">
        <v>43187</v>
      </c>
      <c r="AF72" s="41" t="s">
        <v>522</v>
      </c>
      <c r="AG72" s="64" t="str">
        <f t="shared" si="15"/>
        <v>CUMPLIO</v>
      </c>
      <c r="AH72" s="79">
        <f t="shared" si="16"/>
        <v>-17500000</v>
      </c>
      <c r="AI72" s="41" t="s">
        <v>672</v>
      </c>
      <c r="AJ72" s="53" t="s">
        <v>755</v>
      </c>
      <c r="AK72" s="44">
        <v>43174</v>
      </c>
      <c r="AL72" s="51" t="s">
        <v>459</v>
      </c>
      <c r="AM72" s="41" t="s">
        <v>837</v>
      </c>
      <c r="AN72" s="41" t="s">
        <v>969</v>
      </c>
      <c r="AO72" s="41"/>
      <c r="AP72" s="41" t="s">
        <v>839</v>
      </c>
      <c r="AQ72" s="80">
        <v>52500000</v>
      </c>
      <c r="AR72" s="41"/>
      <c r="AS72" s="72">
        <f t="shared" si="17"/>
        <v>52500000</v>
      </c>
      <c r="AT72" s="80">
        <v>52500000</v>
      </c>
      <c r="AU72" s="70"/>
      <c r="AV72" s="45">
        <v>43175</v>
      </c>
      <c r="AW72" s="45">
        <v>43465</v>
      </c>
      <c r="AX72" s="62" t="s">
        <v>253</v>
      </c>
      <c r="AY72" s="70">
        <v>52499999</v>
      </c>
      <c r="AZ72" s="81">
        <f t="shared" si="18"/>
        <v>1</v>
      </c>
      <c r="BA72" s="62" t="s">
        <v>177</v>
      </c>
      <c r="BB72" s="100"/>
      <c r="BC72" s="100"/>
    </row>
    <row r="73" spans="1:55" ht="85.5">
      <c r="A73" s="61">
        <f t="shared" si="19"/>
        <v>72</v>
      </c>
      <c r="B73" s="62" t="s">
        <v>310</v>
      </c>
      <c r="C73" s="61">
        <f>IFERROR(VLOOKUP(B73,UNIDADES!$A:$F,2,FALSE)," ")</f>
        <v>66</v>
      </c>
      <c r="D73" s="61" t="str">
        <f>IFERROR(VLOOKUP(B73,[2]UNIDADES!$A:$F,4,FALSE)," ")</f>
        <v>REGIÓN 4</v>
      </c>
      <c r="E73" s="61" t="str">
        <f>IFERROR(VLOOKUP(B73,[2]UNIDADES!$A:$F,5,FALSE)," ")</f>
        <v>SECCIONAL SANIDAD VALLE DEL CAUCA</v>
      </c>
      <c r="F73" s="61" t="str">
        <f>IFERROR(VLOOKUP(B73,[2]UNIDADES!$A:$F,6,FALSE)," ")</f>
        <v>805022186-6</v>
      </c>
      <c r="G73" s="117" t="s">
        <v>1516</v>
      </c>
      <c r="H73" s="41">
        <v>3505595319</v>
      </c>
      <c r="I73" s="63" t="s">
        <v>387</v>
      </c>
      <c r="J73" s="63" t="s">
        <v>388</v>
      </c>
      <c r="K73" s="53" t="s">
        <v>1174</v>
      </c>
      <c r="L73" s="41" t="s">
        <v>391</v>
      </c>
      <c r="M73" s="53" t="s">
        <v>460</v>
      </c>
      <c r="N73" s="41"/>
      <c r="O73" s="70"/>
      <c r="P73" s="70">
        <v>70000000</v>
      </c>
      <c r="Q73" s="72">
        <f t="shared" si="8"/>
        <v>70000000</v>
      </c>
      <c r="R73" s="72">
        <f t="shared" si="9"/>
        <v>70000000</v>
      </c>
      <c r="S73" s="70"/>
      <c r="T73" s="72">
        <f t="shared" si="10"/>
        <v>70000000</v>
      </c>
      <c r="U73" s="41"/>
      <c r="V73" s="47">
        <v>43146</v>
      </c>
      <c r="W73" s="47">
        <v>43151</v>
      </c>
      <c r="X73" s="70">
        <v>70000000</v>
      </c>
      <c r="Y73" s="41" t="s">
        <v>253</v>
      </c>
      <c r="Z73" s="62" t="s">
        <v>162</v>
      </c>
      <c r="AA73" s="41" t="s">
        <v>523</v>
      </c>
      <c r="AB73" s="41" t="s">
        <v>521</v>
      </c>
      <c r="AC73" s="48">
        <v>43146</v>
      </c>
      <c r="AD73" s="48">
        <v>43151</v>
      </c>
      <c r="AE73" s="48">
        <v>43189</v>
      </c>
      <c r="AF73" s="41" t="s">
        <v>522</v>
      </c>
      <c r="AG73" s="64" t="str">
        <f t="shared" si="15"/>
        <v>CUMPLIO</v>
      </c>
      <c r="AH73" s="79">
        <f t="shared" si="16"/>
        <v>0</v>
      </c>
      <c r="AI73" s="41" t="s">
        <v>673</v>
      </c>
      <c r="AJ73" s="53" t="s">
        <v>756</v>
      </c>
      <c r="AK73" s="44">
        <v>43182</v>
      </c>
      <c r="AL73" s="51" t="s">
        <v>460</v>
      </c>
      <c r="AM73" s="41" t="s">
        <v>970</v>
      </c>
      <c r="AN73" s="41" t="s">
        <v>971</v>
      </c>
      <c r="AO73" s="41"/>
      <c r="AP73" s="41" t="s">
        <v>972</v>
      </c>
      <c r="AQ73" s="80">
        <v>70000000</v>
      </c>
      <c r="AR73" s="41"/>
      <c r="AS73" s="72">
        <f t="shared" si="17"/>
        <v>70000000</v>
      </c>
      <c r="AT73" s="70">
        <v>70000000</v>
      </c>
      <c r="AU73" s="70"/>
      <c r="AV73" s="45">
        <v>43182</v>
      </c>
      <c r="AW73" s="45">
        <v>43465</v>
      </c>
      <c r="AX73" s="62" t="s">
        <v>253</v>
      </c>
      <c r="AY73" s="70">
        <v>70000000</v>
      </c>
      <c r="AZ73" s="81">
        <f t="shared" si="18"/>
        <v>0</v>
      </c>
      <c r="BA73" s="62" t="s">
        <v>177</v>
      </c>
      <c r="BB73" s="100"/>
      <c r="BC73" s="100"/>
    </row>
    <row r="74" spans="1:55" ht="57">
      <c r="A74" s="61">
        <f t="shared" si="19"/>
        <v>73</v>
      </c>
      <c r="B74" s="62" t="s">
        <v>310</v>
      </c>
      <c r="C74" s="61">
        <f>IFERROR(VLOOKUP(B74,UNIDADES!$A:$F,2,FALSE)," ")</f>
        <v>66</v>
      </c>
      <c r="D74" s="61" t="str">
        <f>IFERROR(VLOOKUP(B74,[2]UNIDADES!$A:$F,4,FALSE)," ")</f>
        <v>REGIÓN 4</v>
      </c>
      <c r="E74" s="61" t="str">
        <f>IFERROR(VLOOKUP(B74,[2]UNIDADES!$A:$F,5,FALSE)," ")</f>
        <v>SECCIONAL SANIDAD VALLE DEL CAUCA</v>
      </c>
      <c r="F74" s="61" t="str">
        <f>IFERROR(VLOOKUP(B74,[2]UNIDADES!$A:$F,6,FALSE)," ")</f>
        <v>805022186-6</v>
      </c>
      <c r="G74" s="117" t="s">
        <v>1516</v>
      </c>
      <c r="H74" s="41">
        <v>3505595320</v>
      </c>
      <c r="I74" s="63" t="s">
        <v>387</v>
      </c>
      <c r="J74" s="63" t="s">
        <v>388</v>
      </c>
      <c r="K74" s="53" t="s">
        <v>403</v>
      </c>
      <c r="L74" s="41" t="s">
        <v>392</v>
      </c>
      <c r="M74" s="53" t="s">
        <v>461</v>
      </c>
      <c r="N74" s="41"/>
      <c r="O74" s="70"/>
      <c r="P74" s="70">
        <v>13260000</v>
      </c>
      <c r="Q74" s="72">
        <f t="shared" si="8"/>
        <v>13260000</v>
      </c>
      <c r="R74" s="72">
        <f t="shared" si="9"/>
        <v>13260000</v>
      </c>
      <c r="S74" s="70"/>
      <c r="T74" s="72">
        <f t="shared" si="10"/>
        <v>13260000</v>
      </c>
      <c r="U74" s="41"/>
      <c r="V74" s="47">
        <v>43139</v>
      </c>
      <c r="W74" s="47">
        <v>43157</v>
      </c>
      <c r="X74" s="70">
        <v>13260000</v>
      </c>
      <c r="Y74" s="41" t="s">
        <v>253</v>
      </c>
      <c r="Z74" s="62" t="s">
        <v>162</v>
      </c>
      <c r="AA74" s="41" t="s">
        <v>566</v>
      </c>
      <c r="AB74" s="41" t="s">
        <v>521</v>
      </c>
      <c r="AC74" s="48">
        <v>43139</v>
      </c>
      <c r="AD74" s="48">
        <v>43157</v>
      </c>
      <c r="AE74" s="48">
        <v>43217</v>
      </c>
      <c r="AF74" s="41" t="s">
        <v>124</v>
      </c>
      <c r="AG74" s="64" t="str">
        <f t="shared" si="15"/>
        <v>CUMPLIO</v>
      </c>
      <c r="AH74" s="79">
        <f t="shared" si="16"/>
        <v>-6630000</v>
      </c>
      <c r="AI74" s="41" t="s">
        <v>674</v>
      </c>
      <c r="AJ74" s="53" t="s">
        <v>757</v>
      </c>
      <c r="AK74" s="44">
        <v>43194</v>
      </c>
      <c r="AL74" s="51" t="s">
        <v>461</v>
      </c>
      <c r="AM74" s="41" t="s">
        <v>973</v>
      </c>
      <c r="AN74" s="41" t="s">
        <v>974</v>
      </c>
      <c r="AO74" s="41"/>
      <c r="AP74" s="41" t="s">
        <v>975</v>
      </c>
      <c r="AQ74" s="80">
        <v>19890000</v>
      </c>
      <c r="AR74" s="41"/>
      <c r="AS74" s="72">
        <f t="shared" si="17"/>
        <v>19890000</v>
      </c>
      <c r="AT74" s="70">
        <v>19890000</v>
      </c>
      <c r="AU74" s="70"/>
      <c r="AV74" s="45">
        <v>43194</v>
      </c>
      <c r="AW74" s="45">
        <v>43465</v>
      </c>
      <c r="AX74" s="62" t="s">
        <v>253</v>
      </c>
      <c r="AY74" s="70">
        <v>19890000</v>
      </c>
      <c r="AZ74" s="81">
        <f t="shared" si="18"/>
        <v>0</v>
      </c>
      <c r="BA74" s="62" t="s">
        <v>177</v>
      </c>
      <c r="BB74" s="100"/>
      <c r="BC74" s="100"/>
    </row>
    <row r="75" spans="1:55" ht="99.75">
      <c r="A75" s="61">
        <f t="shared" si="19"/>
        <v>74</v>
      </c>
      <c r="B75" s="62" t="s">
        <v>310</v>
      </c>
      <c r="C75" s="61">
        <f>IFERROR(VLOOKUP(B75,UNIDADES!$A:$F,2,FALSE)," ")</f>
        <v>66</v>
      </c>
      <c r="D75" s="61" t="str">
        <f>IFERROR(VLOOKUP(B75,[2]UNIDADES!$A:$F,4,FALSE)," ")</f>
        <v>REGIÓN 4</v>
      </c>
      <c r="E75" s="61" t="str">
        <f>IFERROR(VLOOKUP(B75,[2]UNIDADES!$A:$F,5,FALSE)," ")</f>
        <v>SECCIONAL SANIDAD VALLE DEL CAUCA</v>
      </c>
      <c r="F75" s="61" t="str">
        <f>IFERROR(VLOOKUP(B75,[2]UNIDADES!$A:$F,6,FALSE)," ")</f>
        <v>805022186-6</v>
      </c>
      <c r="G75" s="117" t="s">
        <v>1516</v>
      </c>
      <c r="H75" s="41">
        <v>3505595321</v>
      </c>
      <c r="I75" s="63" t="s">
        <v>387</v>
      </c>
      <c r="J75" s="63" t="s">
        <v>388</v>
      </c>
      <c r="K75" s="53" t="s">
        <v>1164</v>
      </c>
      <c r="L75" s="41" t="s">
        <v>391</v>
      </c>
      <c r="M75" s="53" t="s">
        <v>462</v>
      </c>
      <c r="N75" s="41"/>
      <c r="O75" s="70"/>
      <c r="P75" s="70">
        <v>50000000</v>
      </c>
      <c r="Q75" s="72">
        <f t="shared" si="8"/>
        <v>50000000</v>
      </c>
      <c r="R75" s="72">
        <f t="shared" si="9"/>
        <v>50000000</v>
      </c>
      <c r="S75" s="70"/>
      <c r="T75" s="72">
        <f t="shared" si="10"/>
        <v>50000000</v>
      </c>
      <c r="U75" s="41"/>
      <c r="V75" s="47">
        <v>43137</v>
      </c>
      <c r="W75" s="47">
        <v>43143</v>
      </c>
      <c r="X75" s="70">
        <v>50000000</v>
      </c>
      <c r="Y75" s="41" t="s">
        <v>253</v>
      </c>
      <c r="Z75" s="62" t="s">
        <v>162</v>
      </c>
      <c r="AA75" s="41" t="s">
        <v>524</v>
      </c>
      <c r="AB75" s="41" t="s">
        <v>521</v>
      </c>
      <c r="AC75" s="48">
        <v>43137</v>
      </c>
      <c r="AD75" s="48">
        <v>43152</v>
      </c>
      <c r="AE75" s="48">
        <v>43252</v>
      </c>
      <c r="AF75" s="41" t="s">
        <v>508</v>
      </c>
      <c r="AG75" s="64" t="str">
        <f t="shared" si="15"/>
        <v>CUMPLIO</v>
      </c>
      <c r="AH75" s="79">
        <f t="shared" si="16"/>
        <v>-25000000</v>
      </c>
      <c r="AI75" s="41" t="s">
        <v>675</v>
      </c>
      <c r="AJ75" s="53" t="s">
        <v>758</v>
      </c>
      <c r="AK75" s="44">
        <v>43180</v>
      </c>
      <c r="AL75" s="51" t="s">
        <v>462</v>
      </c>
      <c r="AM75" s="41" t="s">
        <v>976</v>
      </c>
      <c r="AN75" s="41" t="s">
        <v>977</v>
      </c>
      <c r="AO75" s="41"/>
      <c r="AP75" s="41" t="s">
        <v>978</v>
      </c>
      <c r="AQ75" s="80">
        <v>50000000</v>
      </c>
      <c r="AR75" s="80">
        <v>25000000</v>
      </c>
      <c r="AS75" s="72">
        <f t="shared" si="17"/>
        <v>75000000</v>
      </c>
      <c r="AT75" s="70">
        <v>75000000</v>
      </c>
      <c r="AU75" s="70"/>
      <c r="AV75" s="45">
        <v>43180</v>
      </c>
      <c r="AW75" s="45">
        <v>43555</v>
      </c>
      <c r="AX75" s="62" t="s">
        <v>253</v>
      </c>
      <c r="AY75" s="70">
        <v>49995972</v>
      </c>
      <c r="AZ75" s="81">
        <f t="shared" si="18"/>
        <v>25004028</v>
      </c>
      <c r="BA75" s="62" t="s">
        <v>176</v>
      </c>
      <c r="BB75" s="100"/>
      <c r="BC75" s="100"/>
    </row>
    <row r="76" spans="1:55" ht="85.5">
      <c r="A76" s="61">
        <f t="shared" si="19"/>
        <v>75</v>
      </c>
      <c r="B76" s="62" t="s">
        <v>310</v>
      </c>
      <c r="C76" s="61">
        <f>IFERROR(VLOOKUP(B76,UNIDADES!$A:$F,2,FALSE)," ")</f>
        <v>66</v>
      </c>
      <c r="D76" s="61" t="str">
        <f>IFERROR(VLOOKUP(B76,[2]UNIDADES!$A:$F,4,FALSE)," ")</f>
        <v>REGIÓN 4</v>
      </c>
      <c r="E76" s="61" t="str">
        <f>IFERROR(VLOOKUP(B76,[2]UNIDADES!$A:$F,5,FALSE)," ")</f>
        <v>SECCIONAL SANIDAD VALLE DEL CAUCA</v>
      </c>
      <c r="F76" s="61" t="str">
        <f>IFERROR(VLOOKUP(B76,[2]UNIDADES!$A:$F,6,FALSE)," ")</f>
        <v>805022186-6</v>
      </c>
      <c r="G76" s="117" t="s">
        <v>1516</v>
      </c>
      <c r="H76" s="41">
        <v>3505595322</v>
      </c>
      <c r="I76" s="63" t="s">
        <v>387</v>
      </c>
      <c r="J76" s="63" t="s">
        <v>388</v>
      </c>
      <c r="K76" s="53" t="s">
        <v>399</v>
      </c>
      <c r="L76" s="41" t="s">
        <v>391</v>
      </c>
      <c r="M76" s="83" t="s">
        <v>463</v>
      </c>
      <c r="N76" s="41"/>
      <c r="O76" s="70"/>
      <c r="P76" s="70">
        <v>1360000000</v>
      </c>
      <c r="Q76" s="72">
        <f t="shared" si="8"/>
        <v>1360000000</v>
      </c>
      <c r="R76" s="72">
        <f t="shared" si="9"/>
        <v>1360000000</v>
      </c>
      <c r="S76" s="70"/>
      <c r="T76" s="72">
        <f t="shared" si="10"/>
        <v>1360000000</v>
      </c>
      <c r="U76" s="41"/>
      <c r="V76" s="47">
        <v>43133</v>
      </c>
      <c r="W76" s="47">
        <v>43152</v>
      </c>
      <c r="X76" s="70">
        <v>1360000000</v>
      </c>
      <c r="Y76" s="41" t="s">
        <v>253</v>
      </c>
      <c r="Z76" s="62" t="s">
        <v>161</v>
      </c>
      <c r="AA76" s="41" t="s">
        <v>567</v>
      </c>
      <c r="AB76" s="41" t="s">
        <v>521</v>
      </c>
      <c r="AC76" s="48">
        <v>43133</v>
      </c>
      <c r="AD76" s="48">
        <v>43152</v>
      </c>
      <c r="AE76" s="48">
        <v>43221</v>
      </c>
      <c r="AF76" s="41" t="s">
        <v>507</v>
      </c>
      <c r="AG76" s="64" t="str">
        <f t="shared" si="15"/>
        <v>CUMPLIO</v>
      </c>
      <c r="AH76" s="79">
        <f t="shared" si="16"/>
        <v>1360000000</v>
      </c>
      <c r="AI76" s="41"/>
      <c r="AJ76" s="53" t="s">
        <v>759</v>
      </c>
      <c r="AK76" s="44"/>
      <c r="AL76" s="84" t="s">
        <v>463</v>
      </c>
      <c r="AM76" s="41"/>
      <c r="AN76" s="41"/>
      <c r="AO76" s="41"/>
      <c r="AP76" s="41"/>
      <c r="AQ76" s="80"/>
      <c r="AR76" s="41"/>
      <c r="AS76" s="72">
        <f t="shared" si="17"/>
        <v>0</v>
      </c>
      <c r="AT76" s="70"/>
      <c r="AU76" s="70"/>
      <c r="AV76" s="52"/>
      <c r="AW76" s="52"/>
      <c r="AX76" s="62" t="s">
        <v>253</v>
      </c>
      <c r="AY76" s="70"/>
      <c r="AZ76" s="81">
        <f t="shared" si="18"/>
        <v>0</v>
      </c>
      <c r="BA76" s="62" t="s">
        <v>119</v>
      </c>
      <c r="BB76" s="100"/>
      <c r="BC76" s="100"/>
    </row>
    <row r="77" spans="1:55" ht="99.75">
      <c r="A77" s="61">
        <f t="shared" si="19"/>
        <v>76</v>
      </c>
      <c r="B77" s="62" t="s">
        <v>310</v>
      </c>
      <c r="C77" s="61">
        <f>IFERROR(VLOOKUP(B77,UNIDADES!$A:$F,2,FALSE)," ")</f>
        <v>66</v>
      </c>
      <c r="D77" s="61" t="str">
        <f>IFERROR(VLOOKUP(B77,[2]UNIDADES!$A:$F,4,FALSE)," ")</f>
        <v>REGIÓN 4</v>
      </c>
      <c r="E77" s="61" t="str">
        <f>IFERROR(VLOOKUP(B77,[2]UNIDADES!$A:$F,5,FALSE)," ")</f>
        <v>SECCIONAL SANIDAD VALLE DEL CAUCA</v>
      </c>
      <c r="F77" s="61" t="str">
        <f>IFERROR(VLOOKUP(B77,[2]UNIDADES!$A:$F,6,FALSE)," ")</f>
        <v>805022186-6</v>
      </c>
      <c r="G77" s="117" t="s">
        <v>1516</v>
      </c>
      <c r="H77" s="41">
        <v>3505595323</v>
      </c>
      <c r="I77" s="63" t="s">
        <v>387</v>
      </c>
      <c r="J77" s="63" t="s">
        <v>388</v>
      </c>
      <c r="K77" s="53" t="s">
        <v>1170</v>
      </c>
      <c r="L77" s="41" t="s">
        <v>392</v>
      </c>
      <c r="M77" s="83" t="s">
        <v>464</v>
      </c>
      <c r="N77" s="41"/>
      <c r="O77" s="70"/>
      <c r="P77" s="70">
        <v>50000000</v>
      </c>
      <c r="Q77" s="72">
        <f t="shared" si="8"/>
        <v>50000000</v>
      </c>
      <c r="R77" s="72">
        <f t="shared" si="9"/>
        <v>50000000</v>
      </c>
      <c r="S77" s="70"/>
      <c r="T77" s="72">
        <v>50000000</v>
      </c>
      <c r="U77" s="41"/>
      <c r="V77" s="47">
        <v>43136</v>
      </c>
      <c r="W77" s="47">
        <v>43147</v>
      </c>
      <c r="X77" s="70">
        <v>50000000</v>
      </c>
      <c r="Y77" s="41" t="s">
        <v>253</v>
      </c>
      <c r="Z77" s="62" t="s">
        <v>162</v>
      </c>
      <c r="AA77" s="41" t="s">
        <v>526</v>
      </c>
      <c r="AB77" s="41" t="s">
        <v>521</v>
      </c>
      <c r="AC77" s="48">
        <v>43136</v>
      </c>
      <c r="AD77" s="48">
        <v>43147</v>
      </c>
      <c r="AE77" s="48">
        <v>43221</v>
      </c>
      <c r="AF77" s="41" t="s">
        <v>507</v>
      </c>
      <c r="AG77" s="64" t="str">
        <f t="shared" si="15"/>
        <v>CUMPLIO</v>
      </c>
      <c r="AH77" s="79">
        <f t="shared" si="16"/>
        <v>50000000</v>
      </c>
      <c r="AI77" s="41"/>
      <c r="AJ77" s="53" t="s">
        <v>760</v>
      </c>
      <c r="AK77" s="44"/>
      <c r="AL77" s="84" t="s">
        <v>464</v>
      </c>
      <c r="AM77" s="41"/>
      <c r="AN77" s="41"/>
      <c r="AO77" s="41"/>
      <c r="AP77" s="41"/>
      <c r="AQ77" s="80"/>
      <c r="AR77" s="41"/>
      <c r="AS77" s="72">
        <f t="shared" si="17"/>
        <v>0</v>
      </c>
      <c r="AT77" s="70"/>
      <c r="AU77" s="70"/>
      <c r="AV77" s="52"/>
      <c r="AW77" s="52"/>
      <c r="AX77" s="62" t="s">
        <v>253</v>
      </c>
      <c r="AY77" s="70"/>
      <c r="AZ77" s="81">
        <f t="shared" si="18"/>
        <v>0</v>
      </c>
      <c r="BA77" s="62" t="s">
        <v>119</v>
      </c>
      <c r="BB77" s="100"/>
      <c r="BC77" s="100"/>
    </row>
    <row r="78" spans="1:55" ht="213.75">
      <c r="A78" s="61">
        <f t="shared" si="19"/>
        <v>77</v>
      </c>
      <c r="B78" s="62" t="s">
        <v>310</v>
      </c>
      <c r="C78" s="61">
        <f>IFERROR(VLOOKUP(B78,UNIDADES!$A:$F,2,FALSE)," ")</f>
        <v>66</v>
      </c>
      <c r="D78" s="61" t="str">
        <f>IFERROR(VLOOKUP(B78,[2]UNIDADES!$A:$F,4,FALSE)," ")</f>
        <v>REGIÓN 4</v>
      </c>
      <c r="E78" s="61" t="str">
        <f>IFERROR(VLOOKUP(B78,[2]UNIDADES!$A:$F,5,FALSE)," ")</f>
        <v>SECCIONAL SANIDAD VALLE DEL CAUCA</v>
      </c>
      <c r="F78" s="61" t="str">
        <f>IFERROR(VLOOKUP(B78,[2]UNIDADES!$A:$F,6,FALSE)," ")</f>
        <v>805022186-6</v>
      </c>
      <c r="G78" s="117" t="s">
        <v>1516</v>
      </c>
      <c r="H78" s="41">
        <v>3505595324</v>
      </c>
      <c r="I78" s="63" t="s">
        <v>387</v>
      </c>
      <c r="J78" s="63" t="s">
        <v>388</v>
      </c>
      <c r="K78" s="53" t="s">
        <v>1167</v>
      </c>
      <c r="L78" s="41" t="s">
        <v>391</v>
      </c>
      <c r="M78" s="53" t="s">
        <v>439</v>
      </c>
      <c r="N78" s="41"/>
      <c r="O78" s="70"/>
      <c r="P78" s="70">
        <v>147000000</v>
      </c>
      <c r="Q78" s="72">
        <f t="shared" si="8"/>
        <v>147000000</v>
      </c>
      <c r="R78" s="72">
        <f t="shared" si="9"/>
        <v>147000000</v>
      </c>
      <c r="S78" s="70"/>
      <c r="T78" s="72">
        <f t="shared" si="10"/>
        <v>147000000</v>
      </c>
      <c r="U78" s="41"/>
      <c r="V78" s="47">
        <v>43137</v>
      </c>
      <c r="W78" s="47">
        <v>43151</v>
      </c>
      <c r="X78" s="70">
        <v>147000000</v>
      </c>
      <c r="Y78" s="41" t="s">
        <v>253</v>
      </c>
      <c r="Z78" s="62" t="s">
        <v>161</v>
      </c>
      <c r="AA78" s="41" t="s">
        <v>568</v>
      </c>
      <c r="AB78" s="41" t="s">
        <v>521</v>
      </c>
      <c r="AC78" s="48">
        <v>43132</v>
      </c>
      <c r="AD78" s="48">
        <v>43133</v>
      </c>
      <c r="AE78" s="48">
        <v>43202</v>
      </c>
      <c r="AF78" s="41" t="s">
        <v>124</v>
      </c>
      <c r="AG78" s="64" t="str">
        <f t="shared" si="15"/>
        <v>NO CUMPLIO</v>
      </c>
      <c r="AH78" s="79">
        <f t="shared" si="16"/>
        <v>0</v>
      </c>
      <c r="AI78" s="41" t="s">
        <v>676</v>
      </c>
      <c r="AJ78" s="53" t="s">
        <v>761</v>
      </c>
      <c r="AK78" s="44">
        <v>43221</v>
      </c>
      <c r="AL78" s="51" t="s">
        <v>439</v>
      </c>
      <c r="AM78" s="41" t="s">
        <v>897</v>
      </c>
      <c r="AN78" s="41" t="s">
        <v>898</v>
      </c>
      <c r="AO78" s="41"/>
      <c r="AP78" s="41" t="s">
        <v>899</v>
      </c>
      <c r="AQ78" s="80">
        <v>147000000</v>
      </c>
      <c r="AR78" s="41"/>
      <c r="AS78" s="72">
        <f t="shared" si="17"/>
        <v>147000000</v>
      </c>
      <c r="AT78" s="70">
        <v>147000000</v>
      </c>
      <c r="AU78" s="70"/>
      <c r="AV78" s="46">
        <v>43221</v>
      </c>
      <c r="AW78" s="46">
        <v>43414</v>
      </c>
      <c r="AX78" s="62" t="s">
        <v>253</v>
      </c>
      <c r="AY78" s="70">
        <v>146878209</v>
      </c>
      <c r="AZ78" s="81">
        <f t="shared" si="18"/>
        <v>121791</v>
      </c>
      <c r="BA78" s="62" t="s">
        <v>177</v>
      </c>
      <c r="BB78" s="100"/>
      <c r="BC78" s="100"/>
    </row>
    <row r="79" spans="1:55" ht="171">
      <c r="A79" s="61">
        <f t="shared" si="19"/>
        <v>78</v>
      </c>
      <c r="B79" s="62" t="s">
        <v>310</v>
      </c>
      <c r="C79" s="61">
        <f>IFERROR(VLOOKUP(B79,UNIDADES!$A:$F,2,FALSE)," ")</f>
        <v>66</v>
      </c>
      <c r="D79" s="61" t="str">
        <f>IFERROR(VLOOKUP(B79,[2]UNIDADES!$A:$F,4,FALSE)," ")</f>
        <v>REGIÓN 4</v>
      </c>
      <c r="E79" s="61" t="str">
        <f>IFERROR(VLOOKUP(B79,[2]UNIDADES!$A:$F,5,FALSE)," ")</f>
        <v>SECCIONAL SANIDAD VALLE DEL CAUCA</v>
      </c>
      <c r="F79" s="61" t="str">
        <f>IFERROR(VLOOKUP(B79,[2]UNIDADES!$A:$F,6,FALSE)," ")</f>
        <v>805022186-6</v>
      </c>
      <c r="G79" s="117" t="s">
        <v>1516</v>
      </c>
      <c r="H79" s="41">
        <v>3505595325</v>
      </c>
      <c r="I79" s="63" t="s">
        <v>387</v>
      </c>
      <c r="J79" s="63" t="s">
        <v>388</v>
      </c>
      <c r="K79" s="53" t="s">
        <v>1160</v>
      </c>
      <c r="L79" s="41" t="s">
        <v>391</v>
      </c>
      <c r="M79" s="53" t="s">
        <v>465</v>
      </c>
      <c r="N79" s="41"/>
      <c r="O79" s="70"/>
      <c r="P79" s="70">
        <v>16000000</v>
      </c>
      <c r="Q79" s="72">
        <f t="shared" si="8"/>
        <v>16000000</v>
      </c>
      <c r="R79" s="72">
        <f t="shared" si="9"/>
        <v>16000000</v>
      </c>
      <c r="S79" s="70"/>
      <c r="T79" s="72">
        <f t="shared" si="10"/>
        <v>16000000</v>
      </c>
      <c r="U79" s="41"/>
      <c r="V79" s="47">
        <v>43131</v>
      </c>
      <c r="W79" s="47">
        <v>43154</v>
      </c>
      <c r="X79" s="70">
        <v>16000000</v>
      </c>
      <c r="Y79" s="41" t="s">
        <v>253</v>
      </c>
      <c r="Z79" s="62" t="s">
        <v>162</v>
      </c>
      <c r="AA79" s="41" t="s">
        <v>527</v>
      </c>
      <c r="AB79" s="41" t="s">
        <v>565</v>
      </c>
      <c r="AC79" s="48">
        <v>43122</v>
      </c>
      <c r="AD79" s="48">
        <v>43130</v>
      </c>
      <c r="AE79" s="48">
        <v>43192</v>
      </c>
      <c r="AF79" s="41" t="s">
        <v>124</v>
      </c>
      <c r="AG79" s="64" t="str">
        <f t="shared" si="15"/>
        <v>NO CUMPLIO</v>
      </c>
      <c r="AH79" s="79">
        <f t="shared" si="16"/>
        <v>-8000000</v>
      </c>
      <c r="AI79" s="41" t="s">
        <v>677</v>
      </c>
      <c r="AJ79" s="53" t="s">
        <v>762</v>
      </c>
      <c r="AK79" s="44">
        <v>43196</v>
      </c>
      <c r="AL79" s="51" t="s">
        <v>465</v>
      </c>
      <c r="AM79" s="41" t="s">
        <v>979</v>
      </c>
      <c r="AN79" s="41" t="s">
        <v>980</v>
      </c>
      <c r="AO79" s="41"/>
      <c r="AP79" s="41" t="s">
        <v>981</v>
      </c>
      <c r="AQ79" s="80">
        <v>16000000</v>
      </c>
      <c r="AR79" s="41">
        <v>8000000</v>
      </c>
      <c r="AS79" s="72">
        <f t="shared" si="17"/>
        <v>24000000</v>
      </c>
      <c r="AT79" s="70">
        <v>24000000</v>
      </c>
      <c r="AU79" s="70"/>
      <c r="AV79" s="45">
        <v>43196</v>
      </c>
      <c r="AW79" s="45">
        <v>43585</v>
      </c>
      <c r="AX79" s="62" t="s">
        <v>253</v>
      </c>
      <c r="AY79" s="70">
        <v>15988419</v>
      </c>
      <c r="AZ79" s="81">
        <f t="shared" si="18"/>
        <v>8011581</v>
      </c>
      <c r="BA79" s="62" t="s">
        <v>176</v>
      </c>
      <c r="BB79" s="100"/>
      <c r="BC79" s="100"/>
    </row>
    <row r="80" spans="1:55" ht="71.25">
      <c r="A80" s="61">
        <f t="shared" si="19"/>
        <v>79</v>
      </c>
      <c r="B80" s="62" t="s">
        <v>310</v>
      </c>
      <c r="C80" s="61">
        <f>IFERROR(VLOOKUP(B80,UNIDADES!$A:$F,2,FALSE)," ")</f>
        <v>66</v>
      </c>
      <c r="D80" s="61" t="str">
        <f>IFERROR(VLOOKUP(B80,[2]UNIDADES!$A:$F,4,FALSE)," ")</f>
        <v>REGIÓN 4</v>
      </c>
      <c r="E80" s="61" t="str">
        <f>IFERROR(VLOOKUP(B80,[2]UNIDADES!$A:$F,5,FALSE)," ")</f>
        <v>SECCIONAL SANIDAD VALLE DEL CAUCA</v>
      </c>
      <c r="F80" s="61" t="str">
        <f>IFERROR(VLOOKUP(B80,[2]UNIDADES!$A:$F,6,FALSE)," ")</f>
        <v>805022186-6</v>
      </c>
      <c r="G80" s="117" t="s">
        <v>1516</v>
      </c>
      <c r="H80" s="41">
        <v>3505595326</v>
      </c>
      <c r="I80" s="63" t="s">
        <v>387</v>
      </c>
      <c r="J80" s="63" t="s">
        <v>388</v>
      </c>
      <c r="K80" s="53" t="s">
        <v>1173</v>
      </c>
      <c r="L80" s="41" t="s">
        <v>391</v>
      </c>
      <c r="M80" s="53" t="s">
        <v>445</v>
      </c>
      <c r="N80" s="41"/>
      <c r="O80" s="70"/>
      <c r="P80" s="70">
        <v>1004056249</v>
      </c>
      <c r="Q80" s="72">
        <f t="shared" si="8"/>
        <v>1004056249</v>
      </c>
      <c r="R80" s="72">
        <f t="shared" si="9"/>
        <v>1004056249</v>
      </c>
      <c r="S80" s="70"/>
      <c r="T80" s="72">
        <f t="shared" si="10"/>
        <v>1004056249</v>
      </c>
      <c r="U80" s="41"/>
      <c r="V80" s="47">
        <v>43146</v>
      </c>
      <c r="W80" s="47">
        <v>43151</v>
      </c>
      <c r="X80" s="70">
        <v>1004056249</v>
      </c>
      <c r="Y80" s="41" t="s">
        <v>253</v>
      </c>
      <c r="Z80" s="62" t="s">
        <v>161</v>
      </c>
      <c r="AA80" s="41" t="s">
        <v>569</v>
      </c>
      <c r="AB80" s="41" t="s">
        <v>521</v>
      </c>
      <c r="AC80" s="48">
        <v>43146</v>
      </c>
      <c r="AD80" s="48">
        <v>43151</v>
      </c>
      <c r="AE80" s="48">
        <v>43282</v>
      </c>
      <c r="AF80" s="41" t="s">
        <v>533</v>
      </c>
      <c r="AG80" s="64" t="str">
        <f t="shared" si="15"/>
        <v>CUMPLIO</v>
      </c>
      <c r="AH80" s="79">
        <f t="shared" si="16"/>
        <v>-100000000</v>
      </c>
      <c r="AI80" s="41" t="s">
        <v>678</v>
      </c>
      <c r="AJ80" s="53" t="s">
        <v>763</v>
      </c>
      <c r="AK80" s="44">
        <v>43204</v>
      </c>
      <c r="AL80" s="51" t="s">
        <v>445</v>
      </c>
      <c r="AM80" s="41" t="s">
        <v>982</v>
      </c>
      <c r="AN80" s="41" t="s">
        <v>983</v>
      </c>
      <c r="AO80" s="41"/>
      <c r="AP80" s="41" t="s">
        <v>984</v>
      </c>
      <c r="AQ80" s="80">
        <v>1104056249</v>
      </c>
      <c r="AR80" s="41"/>
      <c r="AS80" s="72">
        <f t="shared" si="17"/>
        <v>1104056249</v>
      </c>
      <c r="AT80" s="70">
        <v>1104056249</v>
      </c>
      <c r="AU80" s="70"/>
      <c r="AV80" s="45">
        <v>43207</v>
      </c>
      <c r="AW80" s="45">
        <v>43465</v>
      </c>
      <c r="AX80" s="62" t="s">
        <v>253</v>
      </c>
      <c r="AY80" s="70">
        <v>997302178</v>
      </c>
      <c r="AZ80" s="81">
        <f t="shared" si="18"/>
        <v>106754071</v>
      </c>
      <c r="BA80" s="62" t="s">
        <v>177</v>
      </c>
      <c r="BB80" s="100"/>
      <c r="BC80" s="100"/>
    </row>
    <row r="81" spans="1:55" ht="42.75">
      <c r="A81" s="61">
        <f t="shared" si="19"/>
        <v>80</v>
      </c>
      <c r="B81" s="62" t="s">
        <v>310</v>
      </c>
      <c r="C81" s="61">
        <f>IFERROR(VLOOKUP(B81,UNIDADES!$A:$F,2,FALSE)," ")</f>
        <v>66</v>
      </c>
      <c r="D81" s="61" t="str">
        <f>IFERROR(VLOOKUP(B81,[2]UNIDADES!$A:$F,4,FALSE)," ")</f>
        <v>REGIÓN 4</v>
      </c>
      <c r="E81" s="61" t="str">
        <f>IFERROR(VLOOKUP(B81,[2]UNIDADES!$A:$F,5,FALSE)," ")</f>
        <v>SECCIONAL SANIDAD VALLE DEL CAUCA</v>
      </c>
      <c r="F81" s="61" t="str">
        <f>IFERROR(VLOOKUP(B81,[2]UNIDADES!$A:$F,6,FALSE)," ")</f>
        <v>805022186-6</v>
      </c>
      <c r="G81" s="117" t="s">
        <v>1516</v>
      </c>
      <c r="H81" s="41">
        <v>3505595327</v>
      </c>
      <c r="I81" s="63" t="s">
        <v>387</v>
      </c>
      <c r="J81" s="63" t="s">
        <v>388</v>
      </c>
      <c r="K81" s="53" t="s">
        <v>1156</v>
      </c>
      <c r="L81" s="41" t="s">
        <v>392</v>
      </c>
      <c r="M81" s="52" t="s">
        <v>418</v>
      </c>
      <c r="N81" s="41"/>
      <c r="O81" s="70"/>
      <c r="P81" s="70">
        <v>32999834.09</v>
      </c>
      <c r="Q81" s="72">
        <f t="shared" si="8"/>
        <v>32999834.09</v>
      </c>
      <c r="R81" s="72">
        <f t="shared" si="9"/>
        <v>32999834.09</v>
      </c>
      <c r="S81" s="70"/>
      <c r="T81" s="72">
        <f t="shared" si="10"/>
        <v>32999834.09</v>
      </c>
      <c r="U81" s="41"/>
      <c r="V81" s="47">
        <v>43133</v>
      </c>
      <c r="W81" s="47">
        <v>43158</v>
      </c>
      <c r="X81" s="70">
        <v>32999834.09</v>
      </c>
      <c r="Y81" s="41" t="s">
        <v>253</v>
      </c>
      <c r="Z81" s="62" t="s">
        <v>162</v>
      </c>
      <c r="AA81" s="41" t="s">
        <v>570</v>
      </c>
      <c r="AB81" s="41" t="s">
        <v>565</v>
      </c>
      <c r="AC81" s="48">
        <v>43122</v>
      </c>
      <c r="AD81" s="48">
        <v>43137</v>
      </c>
      <c r="AE81" s="48">
        <v>43191</v>
      </c>
      <c r="AF81" s="41" t="s">
        <v>124</v>
      </c>
      <c r="AG81" s="64" t="str">
        <f t="shared" si="15"/>
        <v>NO CUMPLIO</v>
      </c>
      <c r="AH81" s="79">
        <f t="shared" si="16"/>
        <v>0</v>
      </c>
      <c r="AI81" s="41" t="s">
        <v>679</v>
      </c>
      <c r="AJ81" s="53" t="s">
        <v>764</v>
      </c>
      <c r="AK81" s="44">
        <v>43210</v>
      </c>
      <c r="AL81" s="51" t="s">
        <v>418</v>
      </c>
      <c r="AM81" s="41" t="s">
        <v>985</v>
      </c>
      <c r="AN81" s="41" t="s">
        <v>986</v>
      </c>
      <c r="AO81" s="41"/>
      <c r="AP81" s="41" t="s">
        <v>987</v>
      </c>
      <c r="AQ81" s="80">
        <v>32999834.09</v>
      </c>
      <c r="AR81" s="41"/>
      <c r="AS81" s="72">
        <f t="shared" si="17"/>
        <v>32999834.09</v>
      </c>
      <c r="AT81" s="70">
        <v>32999834.09</v>
      </c>
      <c r="AU81" s="70"/>
      <c r="AV81" s="45">
        <v>43210</v>
      </c>
      <c r="AW81" s="45">
        <v>43465</v>
      </c>
      <c r="AX81" s="62" t="s">
        <v>253</v>
      </c>
      <c r="AY81" s="70">
        <v>32999834.09</v>
      </c>
      <c r="AZ81" s="81">
        <f t="shared" si="18"/>
        <v>0</v>
      </c>
      <c r="BA81" s="62" t="s">
        <v>178</v>
      </c>
      <c r="BB81" s="100"/>
      <c r="BC81" s="100"/>
    </row>
    <row r="82" spans="1:55" ht="28.5">
      <c r="A82" s="61">
        <f t="shared" si="19"/>
        <v>81</v>
      </c>
      <c r="B82" s="62" t="s">
        <v>310</v>
      </c>
      <c r="C82" s="61">
        <f>IFERROR(VLOOKUP(B82,UNIDADES!$A:$F,2,FALSE)," ")</f>
        <v>66</v>
      </c>
      <c r="D82" s="61" t="str">
        <f>IFERROR(VLOOKUP(B82,[2]UNIDADES!$A:$F,4,FALSE)," ")</f>
        <v>REGIÓN 4</v>
      </c>
      <c r="E82" s="61" t="str">
        <f>IFERROR(VLOOKUP(B82,[2]UNIDADES!$A:$F,5,FALSE)," ")</f>
        <v>SECCIONAL SANIDAD VALLE DEL CAUCA</v>
      </c>
      <c r="F82" s="61" t="str">
        <f>IFERROR(VLOOKUP(B82,[2]UNIDADES!$A:$F,6,FALSE)," ")</f>
        <v>805022186-6</v>
      </c>
      <c r="G82" s="117" t="s">
        <v>1516</v>
      </c>
      <c r="H82" s="41">
        <v>3505595328</v>
      </c>
      <c r="I82" s="63" t="s">
        <v>387</v>
      </c>
      <c r="J82" s="63" t="s">
        <v>388</v>
      </c>
      <c r="K82" s="167" t="s">
        <v>1158</v>
      </c>
      <c r="L82" s="168" t="s">
        <v>391</v>
      </c>
      <c r="M82" s="170" t="s">
        <v>466</v>
      </c>
      <c r="N82" s="41"/>
      <c r="O82" s="70"/>
      <c r="P82" s="70">
        <v>373650000</v>
      </c>
      <c r="Q82" s="72">
        <f t="shared" si="8"/>
        <v>373650000</v>
      </c>
      <c r="R82" s="72">
        <f t="shared" si="9"/>
        <v>373650000</v>
      </c>
      <c r="S82" s="70"/>
      <c r="T82" s="72">
        <f t="shared" si="10"/>
        <v>373650000</v>
      </c>
      <c r="U82" s="41"/>
      <c r="V82" s="47">
        <v>43125</v>
      </c>
      <c r="W82" s="47">
        <v>43157</v>
      </c>
      <c r="X82" s="70">
        <v>373650000</v>
      </c>
      <c r="Y82" s="41" t="s">
        <v>253</v>
      </c>
      <c r="Z82" s="62" t="s">
        <v>161</v>
      </c>
      <c r="AA82" s="136" t="s">
        <v>571</v>
      </c>
      <c r="AB82" s="136" t="s">
        <v>122</v>
      </c>
      <c r="AC82" s="138">
        <v>43125</v>
      </c>
      <c r="AD82" s="138">
        <v>43157</v>
      </c>
      <c r="AE82" s="138">
        <v>43215</v>
      </c>
      <c r="AF82" s="136" t="s">
        <v>124</v>
      </c>
      <c r="AG82" s="64" t="str">
        <f t="shared" si="15"/>
        <v>NO CUMPLIO</v>
      </c>
      <c r="AH82" s="79">
        <f t="shared" si="16"/>
        <v>-60000000</v>
      </c>
      <c r="AI82" s="41" t="s">
        <v>680</v>
      </c>
      <c r="AJ82" s="167" t="s">
        <v>765</v>
      </c>
      <c r="AK82" s="44">
        <v>43236</v>
      </c>
      <c r="AL82" s="165" t="s">
        <v>466</v>
      </c>
      <c r="AM82" s="41" t="s">
        <v>856</v>
      </c>
      <c r="AN82" s="41" t="s">
        <v>988</v>
      </c>
      <c r="AO82" s="41"/>
      <c r="AP82" s="41" t="s">
        <v>989</v>
      </c>
      <c r="AQ82" s="80">
        <v>373650000</v>
      </c>
      <c r="AR82" s="41">
        <v>60000000</v>
      </c>
      <c r="AS82" s="72">
        <f t="shared" si="17"/>
        <v>433650000</v>
      </c>
      <c r="AT82" s="70">
        <v>433650000</v>
      </c>
      <c r="AU82" s="70"/>
      <c r="AV82" s="45">
        <v>43236</v>
      </c>
      <c r="AW82" s="45">
        <v>43496</v>
      </c>
      <c r="AX82" s="62" t="s">
        <v>253</v>
      </c>
      <c r="AY82" s="70">
        <v>373649821.5</v>
      </c>
      <c r="AZ82" s="81">
        <f t="shared" si="18"/>
        <v>60000178.5</v>
      </c>
      <c r="BA82" s="62" t="s">
        <v>176</v>
      </c>
      <c r="BB82" s="100"/>
      <c r="BC82" s="100"/>
    </row>
    <row r="83" spans="1:55" ht="42.75">
      <c r="A83" s="61">
        <f t="shared" si="19"/>
        <v>82</v>
      </c>
      <c r="B83" s="62" t="s">
        <v>310</v>
      </c>
      <c r="C83" s="61">
        <f>IFERROR(VLOOKUP(B83,UNIDADES!$A:$F,2,FALSE)," ")</f>
        <v>66</v>
      </c>
      <c r="D83" s="61" t="str">
        <f>IFERROR(VLOOKUP(B83,[2]UNIDADES!$A:$F,4,FALSE)," ")</f>
        <v>REGIÓN 4</v>
      </c>
      <c r="E83" s="61" t="str">
        <f>IFERROR(VLOOKUP(B83,[2]UNIDADES!$A:$F,5,FALSE)," ")</f>
        <v>SECCIONAL SANIDAD VALLE DEL CAUCA</v>
      </c>
      <c r="F83" s="61" t="str">
        <f>IFERROR(VLOOKUP(B83,[2]UNIDADES!$A:$F,6,FALSE)," ")</f>
        <v>805022186-6</v>
      </c>
      <c r="G83" s="117" t="s">
        <v>1516</v>
      </c>
      <c r="H83" s="41">
        <v>3505595329</v>
      </c>
      <c r="I83" s="63" t="s">
        <v>387</v>
      </c>
      <c r="J83" s="63" t="s">
        <v>388</v>
      </c>
      <c r="K83" s="167"/>
      <c r="L83" s="168"/>
      <c r="M83" s="170"/>
      <c r="N83" s="41"/>
      <c r="O83" s="70"/>
      <c r="P83" s="70">
        <v>50350000</v>
      </c>
      <c r="Q83" s="72">
        <f t="shared" si="8"/>
        <v>50350000</v>
      </c>
      <c r="R83" s="72">
        <f t="shared" si="9"/>
        <v>50350000</v>
      </c>
      <c r="S83" s="70"/>
      <c r="T83" s="72">
        <f t="shared" si="10"/>
        <v>50350000</v>
      </c>
      <c r="U83" s="41"/>
      <c r="V83" s="47">
        <v>43125</v>
      </c>
      <c r="W83" s="47">
        <v>43157</v>
      </c>
      <c r="X83" s="70">
        <v>50350000</v>
      </c>
      <c r="Y83" s="41" t="s">
        <v>253</v>
      </c>
      <c r="Z83" s="62" t="s">
        <v>161</v>
      </c>
      <c r="AA83" s="162"/>
      <c r="AB83" s="162"/>
      <c r="AC83" s="172"/>
      <c r="AD83" s="172"/>
      <c r="AE83" s="172"/>
      <c r="AF83" s="162"/>
      <c r="AG83" s="64" t="str">
        <f t="shared" si="15"/>
        <v>NO CUMPLIO</v>
      </c>
      <c r="AH83" s="79">
        <f t="shared" si="16"/>
        <v>0</v>
      </c>
      <c r="AI83" s="41" t="s">
        <v>681</v>
      </c>
      <c r="AJ83" s="167"/>
      <c r="AK83" s="44">
        <v>43231</v>
      </c>
      <c r="AL83" s="173"/>
      <c r="AM83" s="41" t="s">
        <v>859</v>
      </c>
      <c r="AN83" s="41" t="s">
        <v>860</v>
      </c>
      <c r="AO83" s="41"/>
      <c r="AP83" s="41" t="s">
        <v>990</v>
      </c>
      <c r="AQ83" s="80">
        <v>11350000</v>
      </c>
      <c r="AR83" s="41">
        <v>39000000</v>
      </c>
      <c r="AS83" s="72">
        <f t="shared" si="17"/>
        <v>50350000</v>
      </c>
      <c r="AT83" s="70">
        <v>50350000</v>
      </c>
      <c r="AU83" s="70"/>
      <c r="AV83" s="45">
        <v>43231</v>
      </c>
      <c r="AW83" s="45">
        <v>43646</v>
      </c>
      <c r="AX83" s="62" t="s">
        <v>253</v>
      </c>
      <c r="AY83" s="70">
        <v>11348023.59</v>
      </c>
      <c r="AZ83" s="81">
        <f t="shared" si="18"/>
        <v>39001976.409999996</v>
      </c>
      <c r="BA83" s="62" t="s">
        <v>176</v>
      </c>
      <c r="BB83" s="100"/>
      <c r="BC83" s="100"/>
    </row>
    <row r="84" spans="1:55" ht="28.5">
      <c r="A84" s="61">
        <f t="shared" si="19"/>
        <v>83</v>
      </c>
      <c r="B84" s="62" t="s">
        <v>310</v>
      </c>
      <c r="C84" s="61">
        <f>IFERROR(VLOOKUP(B84,UNIDADES!$A:$F,2,FALSE)," ")</f>
        <v>66</v>
      </c>
      <c r="D84" s="61" t="str">
        <f>IFERROR(VLOOKUP(B84,[2]UNIDADES!$A:$F,4,FALSE)," ")</f>
        <v>REGIÓN 4</v>
      </c>
      <c r="E84" s="61" t="str">
        <f>IFERROR(VLOOKUP(B84,[2]UNIDADES!$A:$F,5,FALSE)," ")</f>
        <v>SECCIONAL SANIDAD VALLE DEL CAUCA</v>
      </c>
      <c r="F84" s="61" t="str">
        <f>IFERROR(VLOOKUP(B84,[2]UNIDADES!$A:$F,6,FALSE)," ")</f>
        <v>805022186-6</v>
      </c>
      <c r="G84" s="117" t="s">
        <v>1516</v>
      </c>
      <c r="H84" s="41">
        <v>3505595330</v>
      </c>
      <c r="I84" s="63" t="s">
        <v>387</v>
      </c>
      <c r="J84" s="63" t="s">
        <v>388</v>
      </c>
      <c r="K84" s="167"/>
      <c r="L84" s="168"/>
      <c r="M84" s="170"/>
      <c r="N84" s="41"/>
      <c r="O84" s="70"/>
      <c r="P84" s="70">
        <v>66000000</v>
      </c>
      <c r="Q84" s="72">
        <f t="shared" ref="Q84:Q144" si="20">+O84+P84</f>
        <v>66000000</v>
      </c>
      <c r="R84" s="72">
        <f t="shared" ref="R84:R144" si="21">+N84+Q84</f>
        <v>66000000</v>
      </c>
      <c r="S84" s="70"/>
      <c r="T84" s="72">
        <f t="shared" ref="T84:T144" si="22">+R84+S84</f>
        <v>66000000</v>
      </c>
      <c r="U84" s="41"/>
      <c r="V84" s="47">
        <v>43125</v>
      </c>
      <c r="W84" s="47">
        <v>43157</v>
      </c>
      <c r="X84" s="70">
        <v>66000000</v>
      </c>
      <c r="Y84" s="41" t="s">
        <v>253</v>
      </c>
      <c r="Z84" s="62" t="s">
        <v>161</v>
      </c>
      <c r="AA84" s="137"/>
      <c r="AB84" s="137"/>
      <c r="AC84" s="139"/>
      <c r="AD84" s="139"/>
      <c r="AE84" s="139"/>
      <c r="AF84" s="137"/>
      <c r="AG84" s="64" t="str">
        <f t="shared" si="15"/>
        <v>NO CUMPLIO</v>
      </c>
      <c r="AH84" s="79">
        <f t="shared" si="16"/>
        <v>-33000000</v>
      </c>
      <c r="AI84" s="41" t="s">
        <v>682</v>
      </c>
      <c r="AJ84" s="167"/>
      <c r="AK84" s="44">
        <v>43231</v>
      </c>
      <c r="AL84" s="166"/>
      <c r="AM84" s="41" t="s">
        <v>991</v>
      </c>
      <c r="AN84" s="41" t="s">
        <v>992</v>
      </c>
      <c r="AO84" s="41"/>
      <c r="AP84" s="41" t="s">
        <v>993</v>
      </c>
      <c r="AQ84" s="80">
        <v>99000000</v>
      </c>
      <c r="AR84" s="41"/>
      <c r="AS84" s="72">
        <f t="shared" si="17"/>
        <v>99000000</v>
      </c>
      <c r="AT84" s="70">
        <v>99000000</v>
      </c>
      <c r="AU84" s="70"/>
      <c r="AV84" s="45">
        <v>43231</v>
      </c>
      <c r="AW84" s="45">
        <v>43450</v>
      </c>
      <c r="AX84" s="62" t="s">
        <v>253</v>
      </c>
      <c r="AY84" s="70">
        <v>99000000</v>
      </c>
      <c r="AZ84" s="81">
        <f t="shared" si="18"/>
        <v>0</v>
      </c>
      <c r="BA84" s="62" t="s">
        <v>177</v>
      </c>
      <c r="BB84" s="100"/>
      <c r="BC84" s="100"/>
    </row>
    <row r="85" spans="1:55" ht="156.75">
      <c r="A85" s="61">
        <f t="shared" si="19"/>
        <v>84</v>
      </c>
      <c r="B85" s="62" t="s">
        <v>310</v>
      </c>
      <c r="C85" s="61">
        <f>IFERROR(VLOOKUP(B85,UNIDADES!$A:$F,2,FALSE)," ")</f>
        <v>66</v>
      </c>
      <c r="D85" s="61" t="str">
        <f>IFERROR(VLOOKUP(B85,[2]UNIDADES!$A:$F,4,FALSE)," ")</f>
        <v>REGIÓN 4</v>
      </c>
      <c r="E85" s="61" t="str">
        <f>IFERROR(VLOOKUP(B85,[2]UNIDADES!$A:$F,5,FALSE)," ")</f>
        <v>SECCIONAL SANIDAD VALLE DEL CAUCA</v>
      </c>
      <c r="F85" s="61" t="str">
        <f>IFERROR(VLOOKUP(B85,[2]UNIDADES!$A:$F,6,FALSE)," ")</f>
        <v>805022186-6</v>
      </c>
      <c r="G85" s="117" t="s">
        <v>1516</v>
      </c>
      <c r="H85" s="41">
        <v>3505595331</v>
      </c>
      <c r="I85" s="63" t="s">
        <v>387</v>
      </c>
      <c r="J85" s="63" t="s">
        <v>388</v>
      </c>
      <c r="K85" s="53" t="s">
        <v>1166</v>
      </c>
      <c r="L85" s="41" t="s">
        <v>391</v>
      </c>
      <c r="M85" s="53" t="s">
        <v>467</v>
      </c>
      <c r="N85" s="41"/>
      <c r="O85" s="70"/>
      <c r="P85" s="70">
        <v>200000000</v>
      </c>
      <c r="Q85" s="72">
        <f t="shared" si="20"/>
        <v>200000000</v>
      </c>
      <c r="R85" s="72">
        <f t="shared" si="21"/>
        <v>200000000</v>
      </c>
      <c r="S85" s="70"/>
      <c r="T85" s="72">
        <f t="shared" si="22"/>
        <v>200000000</v>
      </c>
      <c r="U85" s="41"/>
      <c r="V85" s="47">
        <v>43143</v>
      </c>
      <c r="W85" s="47">
        <v>43165</v>
      </c>
      <c r="X85" s="70">
        <v>200000000</v>
      </c>
      <c r="Y85" s="41" t="s">
        <v>253</v>
      </c>
      <c r="Z85" s="62" t="s">
        <v>161</v>
      </c>
      <c r="AA85" s="41" t="s">
        <v>572</v>
      </c>
      <c r="AB85" s="41" t="s">
        <v>521</v>
      </c>
      <c r="AC85" s="48">
        <v>43143</v>
      </c>
      <c r="AD85" s="48">
        <v>43165</v>
      </c>
      <c r="AE85" s="48">
        <v>43252</v>
      </c>
      <c r="AF85" s="41" t="s">
        <v>508</v>
      </c>
      <c r="AG85" s="64" t="str">
        <f t="shared" si="15"/>
        <v>CUMPLIO</v>
      </c>
      <c r="AH85" s="79">
        <f t="shared" si="16"/>
        <v>0</v>
      </c>
      <c r="AI85" s="41" t="s">
        <v>683</v>
      </c>
      <c r="AJ85" s="53" t="s">
        <v>766</v>
      </c>
      <c r="AK85" s="44">
        <v>43235</v>
      </c>
      <c r="AL85" s="51" t="s">
        <v>467</v>
      </c>
      <c r="AM85" s="41" t="s">
        <v>912</v>
      </c>
      <c r="AN85" s="41" t="s">
        <v>913</v>
      </c>
      <c r="AO85" s="41"/>
      <c r="AP85" s="41" t="s">
        <v>994</v>
      </c>
      <c r="AQ85" s="80">
        <v>200000000</v>
      </c>
      <c r="AR85" s="41"/>
      <c r="AS85" s="72">
        <f t="shared" si="17"/>
        <v>200000000</v>
      </c>
      <c r="AT85" s="70">
        <v>200000000</v>
      </c>
      <c r="AU85" s="70"/>
      <c r="AV85" s="45">
        <v>43235</v>
      </c>
      <c r="AW85" s="45">
        <v>43358</v>
      </c>
      <c r="AX85" s="62" t="s">
        <v>253</v>
      </c>
      <c r="AY85" s="70">
        <v>199902874</v>
      </c>
      <c r="AZ85" s="81">
        <f t="shared" si="18"/>
        <v>97126</v>
      </c>
      <c r="BA85" s="62" t="s">
        <v>178</v>
      </c>
      <c r="BB85" s="100"/>
      <c r="BC85" s="100"/>
    </row>
    <row r="86" spans="1:55" ht="85.5">
      <c r="A86" s="61">
        <f t="shared" si="19"/>
        <v>85</v>
      </c>
      <c r="B86" s="62" t="s">
        <v>310</v>
      </c>
      <c r="C86" s="61">
        <f>IFERROR(VLOOKUP(B86,UNIDADES!$A:$F,2,FALSE)," ")</f>
        <v>66</v>
      </c>
      <c r="D86" s="61" t="str">
        <f>IFERROR(VLOOKUP(B86,[2]UNIDADES!$A:$F,4,FALSE)," ")</f>
        <v>REGIÓN 4</v>
      </c>
      <c r="E86" s="61" t="str">
        <f>IFERROR(VLOOKUP(B86,[2]UNIDADES!$A:$F,5,FALSE)," ")</f>
        <v>SECCIONAL SANIDAD VALLE DEL CAUCA</v>
      </c>
      <c r="F86" s="61" t="str">
        <f>IFERROR(VLOOKUP(B86,[2]UNIDADES!$A:$F,6,FALSE)," ")</f>
        <v>805022186-6</v>
      </c>
      <c r="G86" s="117" t="s">
        <v>1516</v>
      </c>
      <c r="H86" s="41">
        <v>3505595332</v>
      </c>
      <c r="I86" s="63" t="s">
        <v>387</v>
      </c>
      <c r="J86" s="63" t="s">
        <v>388</v>
      </c>
      <c r="K86" s="53" t="s">
        <v>395</v>
      </c>
      <c r="L86" s="41" t="s">
        <v>397</v>
      </c>
      <c r="M86" s="53" t="s">
        <v>468</v>
      </c>
      <c r="N86" s="41"/>
      <c r="O86" s="70"/>
      <c r="P86" s="70">
        <v>31818182</v>
      </c>
      <c r="Q86" s="72">
        <f t="shared" si="20"/>
        <v>31818182</v>
      </c>
      <c r="R86" s="72">
        <f t="shared" si="21"/>
        <v>31818182</v>
      </c>
      <c r="S86" s="70"/>
      <c r="T86" s="72">
        <f t="shared" si="22"/>
        <v>31818182</v>
      </c>
      <c r="U86" s="41"/>
      <c r="V86" s="47">
        <v>43139</v>
      </c>
      <c r="W86" s="47">
        <v>43175</v>
      </c>
      <c r="X86" s="70">
        <v>31818182</v>
      </c>
      <c r="Y86" s="41" t="s">
        <v>253</v>
      </c>
      <c r="Z86" s="62" t="s">
        <v>162</v>
      </c>
      <c r="AA86" s="41" t="s">
        <v>529</v>
      </c>
      <c r="AB86" s="41" t="s">
        <v>521</v>
      </c>
      <c r="AC86" s="48">
        <v>43139</v>
      </c>
      <c r="AD86" s="48">
        <v>43175</v>
      </c>
      <c r="AE86" s="48">
        <v>43221</v>
      </c>
      <c r="AF86" s="41" t="s">
        <v>507</v>
      </c>
      <c r="AG86" s="64" t="str">
        <f t="shared" si="15"/>
        <v>CUMPLIO</v>
      </c>
      <c r="AH86" s="79">
        <f t="shared" si="16"/>
        <v>-7853057</v>
      </c>
      <c r="AI86" s="41" t="s">
        <v>684</v>
      </c>
      <c r="AJ86" s="53" t="s">
        <v>767</v>
      </c>
      <c r="AK86" s="44">
        <v>43207</v>
      </c>
      <c r="AL86" s="51" t="s">
        <v>468</v>
      </c>
      <c r="AM86" s="41" t="s">
        <v>853</v>
      </c>
      <c r="AN86" s="41" t="s">
        <v>854</v>
      </c>
      <c r="AO86" s="41"/>
      <c r="AP86" s="41" t="s">
        <v>855</v>
      </c>
      <c r="AQ86" s="80">
        <v>39671239</v>
      </c>
      <c r="AR86" s="41"/>
      <c r="AS86" s="72">
        <f t="shared" si="17"/>
        <v>39671239</v>
      </c>
      <c r="AT86" s="70">
        <v>39671239</v>
      </c>
      <c r="AU86" s="70"/>
      <c r="AV86" s="45">
        <v>43218</v>
      </c>
      <c r="AW86" s="45">
        <v>43465</v>
      </c>
      <c r="AX86" s="62" t="s">
        <v>253</v>
      </c>
      <c r="AY86" s="70">
        <v>39671239</v>
      </c>
      <c r="AZ86" s="81">
        <f t="shared" si="18"/>
        <v>0</v>
      </c>
      <c r="BA86" s="62" t="s">
        <v>177</v>
      </c>
      <c r="BB86" s="100"/>
      <c r="BC86" s="100"/>
    </row>
    <row r="87" spans="1:55" ht="114">
      <c r="A87" s="61">
        <f t="shared" si="19"/>
        <v>86</v>
      </c>
      <c r="B87" s="62" t="s">
        <v>310</v>
      </c>
      <c r="C87" s="61">
        <f>IFERROR(VLOOKUP(B87,UNIDADES!$A:$F,2,FALSE)," ")</f>
        <v>66</v>
      </c>
      <c r="D87" s="61" t="str">
        <f>IFERROR(VLOOKUP(B87,[2]UNIDADES!$A:$F,4,FALSE)," ")</f>
        <v>REGIÓN 4</v>
      </c>
      <c r="E87" s="61" t="str">
        <f>IFERROR(VLOOKUP(B87,[2]UNIDADES!$A:$F,5,FALSE)," ")</f>
        <v>SECCIONAL SANIDAD VALLE DEL CAUCA</v>
      </c>
      <c r="F87" s="61" t="str">
        <f>IFERROR(VLOOKUP(B87,[2]UNIDADES!$A:$F,6,FALSE)," ")</f>
        <v>805022186-6</v>
      </c>
      <c r="G87" s="117" t="s">
        <v>1516</v>
      </c>
      <c r="H87" s="41">
        <v>3505595333</v>
      </c>
      <c r="I87" s="63" t="s">
        <v>387</v>
      </c>
      <c r="J87" s="63" t="s">
        <v>388</v>
      </c>
      <c r="K87" s="53" t="s">
        <v>1168</v>
      </c>
      <c r="L87" s="41" t="s">
        <v>391</v>
      </c>
      <c r="M87" s="83" t="s">
        <v>469</v>
      </c>
      <c r="N87" s="41"/>
      <c r="O87" s="70"/>
      <c r="P87" s="70">
        <v>131800000</v>
      </c>
      <c r="Q87" s="72">
        <f t="shared" si="20"/>
        <v>131800000</v>
      </c>
      <c r="R87" s="72">
        <f t="shared" si="21"/>
        <v>131800000</v>
      </c>
      <c r="S87" s="70"/>
      <c r="T87" s="72">
        <v>131800000</v>
      </c>
      <c r="U87" s="41"/>
      <c r="V87" s="47">
        <v>43136</v>
      </c>
      <c r="W87" s="47">
        <v>43157</v>
      </c>
      <c r="X87" s="70">
        <v>131800000</v>
      </c>
      <c r="Y87" s="41" t="s">
        <v>253</v>
      </c>
      <c r="Z87" s="62" t="s">
        <v>161</v>
      </c>
      <c r="AA87" s="41" t="s">
        <v>530</v>
      </c>
      <c r="AB87" s="41" t="s">
        <v>521</v>
      </c>
      <c r="AC87" s="48">
        <v>43136</v>
      </c>
      <c r="AD87" s="48">
        <v>43157</v>
      </c>
      <c r="AE87" s="48">
        <v>43248</v>
      </c>
      <c r="AF87" s="41" t="s">
        <v>507</v>
      </c>
      <c r="AG87" s="64" t="str">
        <f t="shared" si="15"/>
        <v>CUMPLIO</v>
      </c>
      <c r="AH87" s="79">
        <f t="shared" si="16"/>
        <v>131800000</v>
      </c>
      <c r="AI87" s="41"/>
      <c r="AJ87" s="53" t="s">
        <v>768</v>
      </c>
      <c r="AK87" s="44"/>
      <c r="AL87" s="84" t="s">
        <v>469</v>
      </c>
      <c r="AM87" s="41"/>
      <c r="AN87" s="41"/>
      <c r="AO87" s="41"/>
      <c r="AP87" s="41"/>
      <c r="AQ87" s="80"/>
      <c r="AR87" s="41"/>
      <c r="AS87" s="72">
        <f t="shared" si="17"/>
        <v>0</v>
      </c>
      <c r="AT87" s="70"/>
      <c r="AU87" s="70"/>
      <c r="AV87" s="52"/>
      <c r="AW87" s="45"/>
      <c r="AX87" s="62" t="s">
        <v>253</v>
      </c>
      <c r="AY87" s="70"/>
      <c r="AZ87" s="81">
        <f t="shared" si="18"/>
        <v>0</v>
      </c>
      <c r="BA87" s="62" t="s">
        <v>119</v>
      </c>
      <c r="BB87" s="100"/>
      <c r="BC87" s="100"/>
    </row>
    <row r="88" spans="1:55" ht="114">
      <c r="A88" s="61">
        <f t="shared" si="19"/>
        <v>87</v>
      </c>
      <c r="B88" s="62" t="s">
        <v>310</v>
      </c>
      <c r="C88" s="61">
        <f>IFERROR(VLOOKUP(B88,UNIDADES!$A:$F,2,FALSE)," ")</f>
        <v>66</v>
      </c>
      <c r="D88" s="61" t="str">
        <f>IFERROR(VLOOKUP(B88,[2]UNIDADES!$A:$F,4,FALSE)," ")</f>
        <v>REGIÓN 4</v>
      </c>
      <c r="E88" s="61" t="str">
        <f>IFERROR(VLOOKUP(B88,[2]UNIDADES!$A:$F,5,FALSE)," ")</f>
        <v>SECCIONAL SANIDAD VALLE DEL CAUCA</v>
      </c>
      <c r="F88" s="61" t="str">
        <f>IFERROR(VLOOKUP(B88,[2]UNIDADES!$A:$F,6,FALSE)," ")</f>
        <v>805022186-6</v>
      </c>
      <c r="G88" s="117" t="s">
        <v>1516</v>
      </c>
      <c r="H88" s="41">
        <v>3505595334</v>
      </c>
      <c r="I88" s="63" t="s">
        <v>387</v>
      </c>
      <c r="J88" s="63" t="s">
        <v>388</v>
      </c>
      <c r="K88" s="53" t="s">
        <v>1161</v>
      </c>
      <c r="L88" s="41" t="s">
        <v>391</v>
      </c>
      <c r="M88" s="53" t="s">
        <v>470</v>
      </c>
      <c r="N88" s="41"/>
      <c r="O88" s="70"/>
      <c r="P88" s="70">
        <v>20973333</v>
      </c>
      <c r="Q88" s="72">
        <f t="shared" si="20"/>
        <v>20973333</v>
      </c>
      <c r="R88" s="72">
        <f t="shared" si="21"/>
        <v>20973333</v>
      </c>
      <c r="S88" s="70"/>
      <c r="T88" s="72">
        <f t="shared" si="22"/>
        <v>20973333</v>
      </c>
      <c r="U88" s="41"/>
      <c r="V88" s="47">
        <v>43141</v>
      </c>
      <c r="W88" s="47">
        <v>43172</v>
      </c>
      <c r="X88" s="70">
        <v>20973333</v>
      </c>
      <c r="Y88" s="41" t="s">
        <v>253</v>
      </c>
      <c r="Z88" s="62" t="s">
        <v>272</v>
      </c>
      <c r="AA88" s="41" t="s">
        <v>573</v>
      </c>
      <c r="AB88" s="41" t="s">
        <v>521</v>
      </c>
      <c r="AC88" s="48">
        <v>43141</v>
      </c>
      <c r="AD88" s="48">
        <v>43172</v>
      </c>
      <c r="AE88" s="48" t="s">
        <v>574</v>
      </c>
      <c r="AF88" s="41" t="s">
        <v>124</v>
      </c>
      <c r="AG88" s="64" t="str">
        <f t="shared" si="15"/>
        <v>CUMPLIO</v>
      </c>
      <c r="AH88" s="79">
        <f t="shared" si="16"/>
        <v>-10486666</v>
      </c>
      <c r="AI88" s="41" t="s">
        <v>690</v>
      </c>
      <c r="AJ88" s="53" t="s">
        <v>769</v>
      </c>
      <c r="AK88" s="44">
        <v>43215</v>
      </c>
      <c r="AL88" s="51" t="s">
        <v>470</v>
      </c>
      <c r="AM88" s="67">
        <v>31851037</v>
      </c>
      <c r="AN88" s="41" t="s">
        <v>872</v>
      </c>
      <c r="AO88" s="41"/>
      <c r="AP88" s="41" t="s">
        <v>872</v>
      </c>
      <c r="AQ88" s="80">
        <v>20973333</v>
      </c>
      <c r="AR88" s="105">
        <v>10486666</v>
      </c>
      <c r="AS88" s="72">
        <f t="shared" si="17"/>
        <v>31459999</v>
      </c>
      <c r="AT88" s="70">
        <v>31459999</v>
      </c>
      <c r="AU88" s="70"/>
      <c r="AV88" s="45">
        <v>43219</v>
      </c>
      <c r="AW88" s="45">
        <v>43586</v>
      </c>
      <c r="AX88" s="62" t="s">
        <v>253</v>
      </c>
      <c r="AY88" s="70">
        <v>20973333</v>
      </c>
      <c r="AZ88" s="81">
        <f t="shared" si="18"/>
        <v>10486666</v>
      </c>
      <c r="BA88" s="62" t="s">
        <v>176</v>
      </c>
      <c r="BB88" s="100"/>
      <c r="BC88" s="100"/>
    </row>
    <row r="89" spans="1:55" ht="99.75">
      <c r="A89" s="61">
        <f t="shared" si="19"/>
        <v>88</v>
      </c>
      <c r="B89" s="62" t="s">
        <v>310</v>
      </c>
      <c r="C89" s="61">
        <f>IFERROR(VLOOKUP(B89,UNIDADES!$A:$F,2,FALSE)," ")</f>
        <v>66</v>
      </c>
      <c r="D89" s="61" t="str">
        <f>IFERROR(VLOOKUP(B89,[2]UNIDADES!$A:$F,4,FALSE)," ")</f>
        <v>REGIÓN 4</v>
      </c>
      <c r="E89" s="61" t="str">
        <f>IFERROR(VLOOKUP(B89,[2]UNIDADES!$A:$F,5,FALSE)," ")</f>
        <v>SECCIONAL SANIDAD VALLE DEL CAUCA</v>
      </c>
      <c r="F89" s="61" t="str">
        <f>IFERROR(VLOOKUP(B89,[2]UNIDADES!$A:$F,6,FALSE)," ")</f>
        <v>805022186-6</v>
      </c>
      <c r="G89" s="117" t="s">
        <v>1516</v>
      </c>
      <c r="H89" s="41">
        <v>3505595335</v>
      </c>
      <c r="I89" s="63" t="s">
        <v>387</v>
      </c>
      <c r="J89" s="63" t="s">
        <v>388</v>
      </c>
      <c r="K89" s="53" t="s">
        <v>1175</v>
      </c>
      <c r="L89" s="41" t="s">
        <v>391</v>
      </c>
      <c r="M89" s="53" t="s">
        <v>457</v>
      </c>
      <c r="N89" s="41"/>
      <c r="O89" s="70"/>
      <c r="P89" s="70">
        <v>4752000</v>
      </c>
      <c r="Q89" s="72">
        <f t="shared" si="20"/>
        <v>4752000</v>
      </c>
      <c r="R89" s="72">
        <f t="shared" si="21"/>
        <v>4752000</v>
      </c>
      <c r="S89" s="70"/>
      <c r="T89" s="72">
        <f t="shared" si="22"/>
        <v>4752000</v>
      </c>
      <c r="U89" s="41"/>
      <c r="V89" s="47">
        <v>43167</v>
      </c>
      <c r="W89" s="47">
        <v>43171</v>
      </c>
      <c r="X89" s="70">
        <v>4752000</v>
      </c>
      <c r="Y89" s="41" t="s">
        <v>253</v>
      </c>
      <c r="Z89" s="62" t="s">
        <v>162</v>
      </c>
      <c r="AA89" s="41" t="s">
        <v>575</v>
      </c>
      <c r="AB89" s="41" t="s">
        <v>522</v>
      </c>
      <c r="AC89" s="48">
        <v>43167</v>
      </c>
      <c r="AD89" s="48">
        <v>43171</v>
      </c>
      <c r="AE89" s="48">
        <v>43187</v>
      </c>
      <c r="AF89" s="41" t="s">
        <v>522</v>
      </c>
      <c r="AG89" s="64" t="str">
        <f t="shared" si="15"/>
        <v>NO CUMPLIO</v>
      </c>
      <c r="AH89" s="79">
        <f t="shared" si="16"/>
        <v>-1862876</v>
      </c>
      <c r="AI89" s="41" t="s">
        <v>685</v>
      </c>
      <c r="AJ89" s="53" t="s">
        <v>770</v>
      </c>
      <c r="AK89" s="44">
        <v>43195</v>
      </c>
      <c r="AL89" s="51" t="s">
        <v>457</v>
      </c>
      <c r="AM89" s="41" t="s">
        <v>995</v>
      </c>
      <c r="AN89" s="41" t="s">
        <v>996</v>
      </c>
      <c r="AO89" s="41"/>
      <c r="AP89" s="41" t="s">
        <v>997</v>
      </c>
      <c r="AQ89" s="80">
        <v>6614876</v>
      </c>
      <c r="AR89" s="41"/>
      <c r="AS89" s="72">
        <f t="shared" si="17"/>
        <v>6614876</v>
      </c>
      <c r="AT89" s="70">
        <v>6614876</v>
      </c>
      <c r="AU89" s="70"/>
      <c r="AV89" s="45">
        <v>43196</v>
      </c>
      <c r="AW89" s="45">
        <v>43465</v>
      </c>
      <c r="AX89" s="62" t="s">
        <v>253</v>
      </c>
      <c r="AY89" s="70"/>
      <c r="AZ89" s="81">
        <f t="shared" si="18"/>
        <v>6614876</v>
      </c>
      <c r="BA89" s="62" t="s">
        <v>177</v>
      </c>
      <c r="BB89" s="100"/>
      <c r="BC89" s="100"/>
    </row>
    <row r="90" spans="1:55" ht="85.5">
      <c r="A90" s="61">
        <f t="shared" si="19"/>
        <v>89</v>
      </c>
      <c r="B90" s="62" t="s">
        <v>310</v>
      </c>
      <c r="C90" s="61">
        <f>IFERROR(VLOOKUP(B90,UNIDADES!$A:$F,2,FALSE)," ")</f>
        <v>66</v>
      </c>
      <c r="D90" s="61" t="str">
        <f>IFERROR(VLOOKUP(B90,[2]UNIDADES!$A:$F,4,FALSE)," ")</f>
        <v>REGIÓN 4</v>
      </c>
      <c r="E90" s="61" t="str">
        <f>IFERROR(VLOOKUP(B90,[2]UNIDADES!$A:$F,5,FALSE)," ")</f>
        <v>SECCIONAL SANIDAD VALLE DEL CAUCA</v>
      </c>
      <c r="F90" s="61" t="str">
        <f>IFERROR(VLOOKUP(B90,[2]UNIDADES!$A:$F,6,FALSE)," ")</f>
        <v>805022186-6</v>
      </c>
      <c r="G90" s="117" t="s">
        <v>1516</v>
      </c>
      <c r="H90" s="41">
        <v>3505595336</v>
      </c>
      <c r="I90" s="63" t="s">
        <v>387</v>
      </c>
      <c r="J90" s="63" t="s">
        <v>388</v>
      </c>
      <c r="K90" s="53" t="s">
        <v>1172</v>
      </c>
      <c r="L90" s="41" t="s">
        <v>391</v>
      </c>
      <c r="M90" s="53" t="s">
        <v>471</v>
      </c>
      <c r="N90" s="41"/>
      <c r="O90" s="70"/>
      <c r="P90" s="70">
        <v>100000000</v>
      </c>
      <c r="Q90" s="72">
        <f t="shared" si="20"/>
        <v>100000000</v>
      </c>
      <c r="R90" s="72">
        <f t="shared" si="21"/>
        <v>100000000</v>
      </c>
      <c r="S90" s="70"/>
      <c r="T90" s="72">
        <f t="shared" si="22"/>
        <v>100000000</v>
      </c>
      <c r="U90" s="41"/>
      <c r="V90" s="47">
        <v>43191</v>
      </c>
      <c r="W90" s="47">
        <v>43193</v>
      </c>
      <c r="X90" s="70">
        <v>100000000</v>
      </c>
      <c r="Y90" s="41" t="s">
        <v>253</v>
      </c>
      <c r="Z90" s="62" t="s">
        <v>161</v>
      </c>
      <c r="AA90" s="41" t="s">
        <v>576</v>
      </c>
      <c r="AB90" s="41" t="s">
        <v>124</v>
      </c>
      <c r="AC90" s="48">
        <v>43191</v>
      </c>
      <c r="AD90" s="48">
        <v>43193</v>
      </c>
      <c r="AE90" s="48">
        <v>43220</v>
      </c>
      <c r="AF90" s="41" t="s">
        <v>124</v>
      </c>
      <c r="AG90" s="64" t="str">
        <f t="shared" si="15"/>
        <v>NO CUMPLIO</v>
      </c>
      <c r="AH90" s="79">
        <f t="shared" si="16"/>
        <v>-50000000</v>
      </c>
      <c r="AI90" s="41" t="s">
        <v>1058</v>
      </c>
      <c r="AJ90" s="53" t="s">
        <v>1021</v>
      </c>
      <c r="AK90" s="44">
        <v>43249</v>
      </c>
      <c r="AL90" s="51" t="s">
        <v>471</v>
      </c>
      <c r="AM90" s="41" t="s">
        <v>1059</v>
      </c>
      <c r="AN90" s="41" t="s">
        <v>1060</v>
      </c>
      <c r="AO90" s="41"/>
      <c r="AP90" s="41" t="s">
        <v>1061</v>
      </c>
      <c r="AQ90" s="80">
        <v>150000000</v>
      </c>
      <c r="AR90" s="41"/>
      <c r="AS90" s="72">
        <f t="shared" si="17"/>
        <v>150000000</v>
      </c>
      <c r="AT90" s="70">
        <v>150000000</v>
      </c>
      <c r="AU90" s="70"/>
      <c r="AV90" s="45">
        <v>43250</v>
      </c>
      <c r="AW90" s="45">
        <v>43434</v>
      </c>
      <c r="AX90" s="62" t="s">
        <v>253</v>
      </c>
      <c r="AY90" s="70">
        <v>149995805</v>
      </c>
      <c r="AZ90" s="81">
        <f t="shared" si="18"/>
        <v>4195</v>
      </c>
      <c r="BA90" s="62" t="s">
        <v>177</v>
      </c>
      <c r="BB90" s="100"/>
      <c r="BC90" s="100"/>
    </row>
    <row r="91" spans="1:55" ht="156.75">
      <c r="A91" s="61">
        <f t="shared" si="19"/>
        <v>90</v>
      </c>
      <c r="B91" s="62" t="s">
        <v>310</v>
      </c>
      <c r="C91" s="61">
        <f>IFERROR(VLOOKUP(B91,UNIDADES!$A:$F,2,FALSE)," ")</f>
        <v>66</v>
      </c>
      <c r="D91" s="61" t="str">
        <f>IFERROR(VLOOKUP(B91,[2]UNIDADES!$A:$F,4,FALSE)," ")</f>
        <v>REGIÓN 4</v>
      </c>
      <c r="E91" s="61" t="str">
        <f>IFERROR(VLOOKUP(B91,[2]UNIDADES!$A:$F,5,FALSE)," ")</f>
        <v>SECCIONAL SANIDAD VALLE DEL CAUCA</v>
      </c>
      <c r="F91" s="61" t="str">
        <f>IFERROR(VLOOKUP(B91,[2]UNIDADES!$A:$F,6,FALSE)," ")</f>
        <v>805022186-6</v>
      </c>
      <c r="G91" s="117" t="s">
        <v>1516</v>
      </c>
      <c r="H91" s="41">
        <v>3505595337</v>
      </c>
      <c r="I91" s="63" t="s">
        <v>387</v>
      </c>
      <c r="J91" s="63" t="s">
        <v>388</v>
      </c>
      <c r="K91" s="53" t="s">
        <v>1174</v>
      </c>
      <c r="L91" s="41" t="s">
        <v>391</v>
      </c>
      <c r="M91" s="53" t="s">
        <v>472</v>
      </c>
      <c r="N91" s="41"/>
      <c r="O91" s="70"/>
      <c r="P91" s="70">
        <v>48780808</v>
      </c>
      <c r="Q91" s="72">
        <f t="shared" si="20"/>
        <v>48780808</v>
      </c>
      <c r="R91" s="72">
        <f t="shared" si="21"/>
        <v>48780808</v>
      </c>
      <c r="S91" s="70"/>
      <c r="T91" s="72">
        <f t="shared" si="22"/>
        <v>48780808</v>
      </c>
      <c r="U91" s="41"/>
      <c r="V91" s="47">
        <v>43159</v>
      </c>
      <c r="W91" s="47">
        <v>43178</v>
      </c>
      <c r="X91" s="70">
        <v>48780808</v>
      </c>
      <c r="Y91" s="41" t="s">
        <v>253</v>
      </c>
      <c r="Z91" s="62" t="s">
        <v>162</v>
      </c>
      <c r="AA91" s="41" t="s">
        <v>577</v>
      </c>
      <c r="AB91" s="41" t="s">
        <v>522</v>
      </c>
      <c r="AC91" s="48">
        <v>43159</v>
      </c>
      <c r="AD91" s="48">
        <v>43178</v>
      </c>
      <c r="AE91" s="48">
        <v>43189</v>
      </c>
      <c r="AF91" s="41" t="s">
        <v>124</v>
      </c>
      <c r="AG91" s="64" t="str">
        <f t="shared" si="15"/>
        <v>NO CUMPLIO</v>
      </c>
      <c r="AH91" s="79">
        <f t="shared" si="16"/>
        <v>0</v>
      </c>
      <c r="AI91" s="41" t="s">
        <v>686</v>
      </c>
      <c r="AJ91" s="53" t="s">
        <v>771</v>
      </c>
      <c r="AK91" s="44">
        <v>43224</v>
      </c>
      <c r="AL91" s="51" t="s">
        <v>472</v>
      </c>
      <c r="AM91" s="41" t="s">
        <v>998</v>
      </c>
      <c r="AN91" s="41" t="s">
        <v>999</v>
      </c>
      <c r="AO91" s="41"/>
      <c r="AP91" s="41" t="s">
        <v>1000</v>
      </c>
      <c r="AQ91" s="80">
        <v>48780808</v>
      </c>
      <c r="AR91" s="41"/>
      <c r="AS91" s="72">
        <f t="shared" si="17"/>
        <v>48780808</v>
      </c>
      <c r="AT91" s="70">
        <v>48780808</v>
      </c>
      <c r="AU91" s="70"/>
      <c r="AV91" s="45">
        <v>43224</v>
      </c>
      <c r="AW91" s="45">
        <v>43284</v>
      </c>
      <c r="AX91" s="62" t="s">
        <v>253</v>
      </c>
      <c r="AY91" s="70"/>
      <c r="AZ91" s="81">
        <f t="shared" si="18"/>
        <v>48780808</v>
      </c>
      <c r="BA91" s="62" t="s">
        <v>178</v>
      </c>
      <c r="BB91" s="100"/>
      <c r="BC91" s="100"/>
    </row>
    <row r="92" spans="1:55" ht="128.25">
      <c r="A92" s="61">
        <f t="shared" si="19"/>
        <v>91</v>
      </c>
      <c r="B92" s="62" t="s">
        <v>310</v>
      </c>
      <c r="C92" s="61">
        <f>IFERROR(VLOOKUP(B92,UNIDADES!$A:$F,2,FALSE)," ")</f>
        <v>66</v>
      </c>
      <c r="D92" s="61" t="str">
        <f>IFERROR(VLOOKUP(B92,[2]UNIDADES!$A:$F,4,FALSE)," ")</f>
        <v>REGIÓN 4</v>
      </c>
      <c r="E92" s="61" t="str">
        <f>IFERROR(VLOOKUP(B92,[2]UNIDADES!$A:$F,5,FALSE)," ")</f>
        <v>SECCIONAL SANIDAD VALLE DEL CAUCA</v>
      </c>
      <c r="F92" s="61" t="str">
        <f>IFERROR(VLOOKUP(B92,[2]UNIDADES!$A:$F,6,FALSE)," ")</f>
        <v>805022186-6</v>
      </c>
      <c r="G92" s="117" t="s">
        <v>1516</v>
      </c>
      <c r="H92" s="41">
        <v>3505595338</v>
      </c>
      <c r="I92" s="63" t="s">
        <v>387</v>
      </c>
      <c r="J92" s="63" t="s">
        <v>388</v>
      </c>
      <c r="K92" s="53" t="s">
        <v>1176</v>
      </c>
      <c r="L92" s="41" t="s">
        <v>397</v>
      </c>
      <c r="M92" s="83" t="s">
        <v>473</v>
      </c>
      <c r="N92" s="41"/>
      <c r="O92" s="70"/>
      <c r="P92" s="70">
        <v>10000000</v>
      </c>
      <c r="Q92" s="72">
        <f t="shared" si="20"/>
        <v>10000000</v>
      </c>
      <c r="R92" s="72">
        <f t="shared" si="21"/>
        <v>10000000</v>
      </c>
      <c r="S92" s="70"/>
      <c r="T92" s="72">
        <v>10000000</v>
      </c>
      <c r="U92" s="41"/>
      <c r="V92" s="47">
        <v>43171</v>
      </c>
      <c r="W92" s="47">
        <v>43173</v>
      </c>
      <c r="X92" s="70">
        <v>10000000</v>
      </c>
      <c r="Y92" s="41" t="s">
        <v>253</v>
      </c>
      <c r="Z92" s="62" t="s">
        <v>162</v>
      </c>
      <c r="AA92" s="41" t="s">
        <v>578</v>
      </c>
      <c r="AB92" s="41" t="s">
        <v>522</v>
      </c>
      <c r="AC92" s="48">
        <v>43173</v>
      </c>
      <c r="AD92" s="48">
        <v>43173</v>
      </c>
      <c r="AE92" s="48">
        <v>43252</v>
      </c>
      <c r="AF92" s="41" t="s">
        <v>508</v>
      </c>
      <c r="AG92" s="64" t="str">
        <f t="shared" si="15"/>
        <v>CUMPLIO</v>
      </c>
      <c r="AH92" s="79">
        <f t="shared" si="16"/>
        <v>10000000</v>
      </c>
      <c r="AI92" s="41"/>
      <c r="AJ92" s="53" t="s">
        <v>772</v>
      </c>
      <c r="AK92" s="52"/>
      <c r="AL92" s="84" t="s">
        <v>473</v>
      </c>
      <c r="AM92" s="41"/>
      <c r="AN92" s="41"/>
      <c r="AO92" s="41"/>
      <c r="AP92" s="41"/>
      <c r="AQ92" s="80"/>
      <c r="AR92" s="41"/>
      <c r="AS92" s="72">
        <f t="shared" si="17"/>
        <v>0</v>
      </c>
      <c r="AT92" s="70"/>
      <c r="AU92" s="70"/>
      <c r="AV92" s="52"/>
      <c r="AW92" s="45"/>
      <c r="AX92" s="62" t="s">
        <v>253</v>
      </c>
      <c r="AY92" s="70"/>
      <c r="AZ92" s="81">
        <f t="shared" si="18"/>
        <v>0</v>
      </c>
      <c r="BA92" s="62" t="s">
        <v>119</v>
      </c>
      <c r="BB92" s="100"/>
      <c r="BC92" s="100"/>
    </row>
    <row r="93" spans="1:55" ht="142.5">
      <c r="A93" s="61">
        <f t="shared" si="19"/>
        <v>92</v>
      </c>
      <c r="B93" s="62" t="s">
        <v>310</v>
      </c>
      <c r="C93" s="61">
        <f>IFERROR(VLOOKUP(B93,UNIDADES!$A:$F,2,FALSE)," ")</f>
        <v>66</v>
      </c>
      <c r="D93" s="61" t="str">
        <f>IFERROR(VLOOKUP(B93,[2]UNIDADES!$A:$F,4,FALSE)," ")</f>
        <v>REGIÓN 4</v>
      </c>
      <c r="E93" s="61" t="str">
        <f>IFERROR(VLOOKUP(B93,[2]UNIDADES!$A:$F,5,FALSE)," ")</f>
        <v>SECCIONAL SANIDAD VALLE DEL CAUCA</v>
      </c>
      <c r="F93" s="61" t="str">
        <f>IFERROR(VLOOKUP(B93,[2]UNIDADES!$A:$F,6,FALSE)," ")</f>
        <v>805022186-6</v>
      </c>
      <c r="G93" s="117" t="s">
        <v>1516</v>
      </c>
      <c r="H93" s="41">
        <v>3505595339</v>
      </c>
      <c r="I93" s="63" t="s">
        <v>387</v>
      </c>
      <c r="J93" s="63" t="s">
        <v>388</v>
      </c>
      <c r="K93" s="53" t="s">
        <v>1170</v>
      </c>
      <c r="L93" s="41" t="s">
        <v>391</v>
      </c>
      <c r="M93" s="53" t="s">
        <v>474</v>
      </c>
      <c r="N93" s="41"/>
      <c r="O93" s="70"/>
      <c r="P93" s="70">
        <v>879688534</v>
      </c>
      <c r="Q93" s="72">
        <f t="shared" si="20"/>
        <v>879688534</v>
      </c>
      <c r="R93" s="72">
        <f t="shared" si="21"/>
        <v>879688534</v>
      </c>
      <c r="S93" s="70"/>
      <c r="T93" s="72">
        <f t="shared" si="22"/>
        <v>879688534</v>
      </c>
      <c r="U93" s="41"/>
      <c r="V93" s="47" t="s">
        <v>500</v>
      </c>
      <c r="W93" s="47">
        <v>43174</v>
      </c>
      <c r="X93" s="70">
        <v>879688534</v>
      </c>
      <c r="Y93" s="41" t="s">
        <v>253</v>
      </c>
      <c r="Z93" s="62" t="s">
        <v>161</v>
      </c>
      <c r="AA93" s="41" t="s">
        <v>579</v>
      </c>
      <c r="AB93" s="41" t="s">
        <v>521</v>
      </c>
      <c r="AC93" s="48">
        <v>43144</v>
      </c>
      <c r="AD93" s="48">
        <v>43174</v>
      </c>
      <c r="AE93" s="48">
        <v>43227</v>
      </c>
      <c r="AF93" s="41" t="s">
        <v>507</v>
      </c>
      <c r="AG93" s="64" t="str">
        <f t="shared" si="15"/>
        <v>NO CUMPLIO</v>
      </c>
      <c r="AH93" s="79">
        <f t="shared" si="16"/>
        <v>-334117394</v>
      </c>
      <c r="AI93" s="41" t="s">
        <v>1027</v>
      </c>
      <c r="AJ93" s="53" t="s">
        <v>773</v>
      </c>
      <c r="AK93" s="46">
        <v>43238</v>
      </c>
      <c r="AL93" s="51" t="s">
        <v>474</v>
      </c>
      <c r="AM93" s="41" t="s">
        <v>1028</v>
      </c>
      <c r="AN93" s="41" t="s">
        <v>1014</v>
      </c>
      <c r="AO93" s="41"/>
      <c r="AP93" s="41" t="s">
        <v>876</v>
      </c>
      <c r="AQ93" s="70">
        <v>810484338</v>
      </c>
      <c r="AR93" s="105">
        <v>403321590</v>
      </c>
      <c r="AS93" s="72">
        <f t="shared" si="17"/>
        <v>1213805928</v>
      </c>
      <c r="AT93" s="70">
        <v>1213805928</v>
      </c>
      <c r="AU93" s="70"/>
      <c r="AV93" s="45">
        <v>43241</v>
      </c>
      <c r="AW93" s="45">
        <v>43561</v>
      </c>
      <c r="AX93" s="62" t="s">
        <v>253</v>
      </c>
      <c r="AY93" s="70">
        <v>845054760</v>
      </c>
      <c r="AZ93" s="81">
        <f t="shared" si="18"/>
        <v>368751168</v>
      </c>
      <c r="BA93" s="62" t="s">
        <v>176</v>
      </c>
      <c r="BB93" s="100"/>
      <c r="BC93" s="100"/>
    </row>
    <row r="94" spans="1:55" ht="99.75">
      <c r="A94" s="61">
        <f t="shared" si="19"/>
        <v>93</v>
      </c>
      <c r="B94" s="62" t="s">
        <v>310</v>
      </c>
      <c r="C94" s="61">
        <f>IFERROR(VLOOKUP(B94,UNIDADES!$A:$F,2,FALSE)," ")</f>
        <v>66</v>
      </c>
      <c r="D94" s="61" t="str">
        <f>IFERROR(VLOOKUP(B94,[2]UNIDADES!$A:$F,4,FALSE)," ")</f>
        <v>REGIÓN 4</v>
      </c>
      <c r="E94" s="61" t="str">
        <f>IFERROR(VLOOKUP(B94,[2]UNIDADES!$A:$F,5,FALSE)," ")</f>
        <v>SECCIONAL SANIDAD VALLE DEL CAUCA</v>
      </c>
      <c r="F94" s="61" t="str">
        <f>IFERROR(VLOOKUP(B94,[2]UNIDADES!$A:$F,6,FALSE)," ")</f>
        <v>805022186-6</v>
      </c>
      <c r="G94" s="117" t="s">
        <v>1516</v>
      </c>
      <c r="H94" s="41">
        <v>3505595340</v>
      </c>
      <c r="I94" s="63" t="s">
        <v>387</v>
      </c>
      <c r="J94" s="63" t="s">
        <v>388</v>
      </c>
      <c r="K94" s="53" t="s">
        <v>1173</v>
      </c>
      <c r="L94" s="41" t="s">
        <v>391</v>
      </c>
      <c r="M94" s="53" t="s">
        <v>1135</v>
      </c>
      <c r="N94" s="41"/>
      <c r="O94" s="70"/>
      <c r="P94" s="70">
        <v>61000000</v>
      </c>
      <c r="Q94" s="72">
        <f t="shared" si="20"/>
        <v>61000000</v>
      </c>
      <c r="R94" s="72">
        <f t="shared" si="21"/>
        <v>61000000</v>
      </c>
      <c r="S94" s="70"/>
      <c r="T94" s="72">
        <f t="shared" si="22"/>
        <v>61000000</v>
      </c>
      <c r="U94" s="41"/>
      <c r="V94" s="47">
        <v>43245</v>
      </c>
      <c r="W94" s="47">
        <v>43271</v>
      </c>
      <c r="X94" s="70">
        <v>61000000</v>
      </c>
      <c r="Y94" s="41" t="s">
        <v>253</v>
      </c>
      <c r="Z94" s="62" t="s">
        <v>162</v>
      </c>
      <c r="AA94" s="41" t="s">
        <v>1020</v>
      </c>
      <c r="AB94" s="41" t="s">
        <v>507</v>
      </c>
      <c r="AC94" s="48">
        <v>43245</v>
      </c>
      <c r="AD94" s="47">
        <v>43271</v>
      </c>
      <c r="AE94" s="48">
        <v>43313</v>
      </c>
      <c r="AF94" s="41" t="s">
        <v>511</v>
      </c>
      <c r="AG94" s="64" t="str">
        <f t="shared" si="15"/>
        <v>CUMPLIO</v>
      </c>
      <c r="AH94" s="79">
        <f t="shared" si="16"/>
        <v>-5500000</v>
      </c>
      <c r="AI94" s="41" t="s">
        <v>1137</v>
      </c>
      <c r="AJ94" s="52" t="s">
        <v>1220</v>
      </c>
      <c r="AK94" s="46">
        <v>43305</v>
      </c>
      <c r="AL94" s="53" t="s">
        <v>1135</v>
      </c>
      <c r="AM94" s="41" t="s">
        <v>865</v>
      </c>
      <c r="AN94" s="41" t="s">
        <v>866</v>
      </c>
      <c r="AO94" s="41"/>
      <c r="AP94" s="41" t="s">
        <v>867</v>
      </c>
      <c r="AQ94" s="70">
        <v>41500000</v>
      </c>
      <c r="AR94" s="41">
        <v>25000000</v>
      </c>
      <c r="AS94" s="72">
        <f t="shared" si="17"/>
        <v>66500000</v>
      </c>
      <c r="AT94" s="70">
        <v>66500000</v>
      </c>
      <c r="AU94" s="70"/>
      <c r="AV94" s="45">
        <v>43305</v>
      </c>
      <c r="AW94" s="45">
        <v>43585</v>
      </c>
      <c r="AX94" s="62" t="s">
        <v>253</v>
      </c>
      <c r="AY94" s="70">
        <v>33742794</v>
      </c>
      <c r="AZ94" s="81">
        <f t="shared" si="18"/>
        <v>32757206</v>
      </c>
      <c r="BA94" s="62" t="s">
        <v>176</v>
      </c>
      <c r="BB94" s="100"/>
      <c r="BC94" s="100"/>
    </row>
    <row r="95" spans="1:55" ht="128.25">
      <c r="A95" s="61">
        <f t="shared" si="19"/>
        <v>94</v>
      </c>
      <c r="B95" s="62" t="s">
        <v>310</v>
      </c>
      <c r="C95" s="61">
        <f>IFERROR(VLOOKUP(B95,UNIDADES!$A:$F,2,FALSE)," ")</f>
        <v>66</v>
      </c>
      <c r="D95" s="61" t="str">
        <f>IFERROR(VLOOKUP(B95,[2]UNIDADES!$A:$F,4,FALSE)," ")</f>
        <v>REGIÓN 4</v>
      </c>
      <c r="E95" s="61" t="str">
        <f>IFERROR(VLOOKUP(B95,[2]UNIDADES!$A:$F,5,FALSE)," ")</f>
        <v>SECCIONAL SANIDAD VALLE DEL CAUCA</v>
      </c>
      <c r="F95" s="61" t="str">
        <f>IFERROR(VLOOKUP(B95,[2]UNIDADES!$A:$F,6,FALSE)," ")</f>
        <v>805022186-6</v>
      </c>
      <c r="G95" s="117" t="s">
        <v>1516</v>
      </c>
      <c r="H95" s="41">
        <v>3505595341</v>
      </c>
      <c r="I95" s="63" t="s">
        <v>387</v>
      </c>
      <c r="J95" s="63" t="s">
        <v>388</v>
      </c>
      <c r="K95" s="53" t="s">
        <v>1165</v>
      </c>
      <c r="L95" s="41" t="s">
        <v>391</v>
      </c>
      <c r="M95" s="53" t="s">
        <v>475</v>
      </c>
      <c r="N95" s="41"/>
      <c r="O95" s="70"/>
      <c r="P95" s="70">
        <v>50000000</v>
      </c>
      <c r="Q95" s="72">
        <f t="shared" si="20"/>
        <v>50000000</v>
      </c>
      <c r="R95" s="72">
        <f t="shared" si="21"/>
        <v>50000000</v>
      </c>
      <c r="S95" s="70"/>
      <c r="T95" s="72">
        <f t="shared" si="22"/>
        <v>50000000</v>
      </c>
      <c r="U95" s="41"/>
      <c r="V95" s="47">
        <v>43153</v>
      </c>
      <c r="W95" s="47">
        <v>43165</v>
      </c>
      <c r="X95" s="70">
        <v>50000000</v>
      </c>
      <c r="Y95" s="41" t="s">
        <v>253</v>
      </c>
      <c r="Z95" s="62" t="s">
        <v>162</v>
      </c>
      <c r="AA95" s="41" t="s">
        <v>580</v>
      </c>
      <c r="AB95" s="41" t="s">
        <v>522</v>
      </c>
      <c r="AC95" s="48">
        <v>43153</v>
      </c>
      <c r="AD95" s="48">
        <v>43165</v>
      </c>
      <c r="AE95" s="41" t="s">
        <v>581</v>
      </c>
      <c r="AF95" s="41" t="s">
        <v>581</v>
      </c>
      <c r="AG95" s="64" t="str">
        <f t="shared" si="15"/>
        <v>CUMPLIO</v>
      </c>
      <c r="AH95" s="79">
        <f t="shared" si="16"/>
        <v>0</v>
      </c>
      <c r="AI95" s="41" t="s">
        <v>687</v>
      </c>
      <c r="AJ95" s="53" t="s">
        <v>774</v>
      </c>
      <c r="AK95" s="44">
        <v>43207</v>
      </c>
      <c r="AL95" s="51" t="s">
        <v>475</v>
      </c>
      <c r="AM95" s="41" t="s">
        <v>1001</v>
      </c>
      <c r="AN95" s="41" t="s">
        <v>1002</v>
      </c>
      <c r="AO95" s="41"/>
      <c r="AP95" s="41" t="s">
        <v>1003</v>
      </c>
      <c r="AQ95" s="80">
        <v>50000000</v>
      </c>
      <c r="AR95" s="41"/>
      <c r="AS95" s="72">
        <f t="shared" si="17"/>
        <v>50000000</v>
      </c>
      <c r="AT95" s="70">
        <v>50000000</v>
      </c>
      <c r="AU95" s="70"/>
      <c r="AV95" s="45">
        <v>43390</v>
      </c>
      <c r="AW95" s="45">
        <v>43380</v>
      </c>
      <c r="AX95" s="62" t="s">
        <v>253</v>
      </c>
      <c r="AY95" s="70">
        <v>49955217.049999997</v>
      </c>
      <c r="AZ95" s="81">
        <f t="shared" si="18"/>
        <v>44782.95000000298</v>
      </c>
      <c r="BA95" s="62" t="s">
        <v>178</v>
      </c>
      <c r="BB95" s="100"/>
      <c r="BC95" s="100"/>
    </row>
    <row r="96" spans="1:55" ht="142.5">
      <c r="A96" s="61">
        <f t="shared" si="19"/>
        <v>95</v>
      </c>
      <c r="B96" s="62" t="s">
        <v>310</v>
      </c>
      <c r="C96" s="61">
        <f>IFERROR(VLOOKUP(B96,UNIDADES!$A:$F,2,FALSE)," ")</f>
        <v>66</v>
      </c>
      <c r="D96" s="61" t="str">
        <f>IFERROR(VLOOKUP(B96,[2]UNIDADES!$A:$F,4,FALSE)," ")</f>
        <v>REGIÓN 4</v>
      </c>
      <c r="E96" s="61" t="str">
        <f>IFERROR(VLOOKUP(B96,[2]UNIDADES!$A:$F,5,FALSE)," ")</f>
        <v>SECCIONAL SANIDAD VALLE DEL CAUCA</v>
      </c>
      <c r="F96" s="61" t="str">
        <f>IFERROR(VLOOKUP(B96,[2]UNIDADES!$A:$F,6,FALSE)," ")</f>
        <v>805022186-6</v>
      </c>
      <c r="G96" s="117" t="s">
        <v>1516</v>
      </c>
      <c r="H96" s="41">
        <v>3505595342</v>
      </c>
      <c r="I96" s="63" t="s">
        <v>387</v>
      </c>
      <c r="J96" s="63" t="s">
        <v>388</v>
      </c>
      <c r="K96" s="53" t="s">
        <v>1163</v>
      </c>
      <c r="L96" s="41" t="s">
        <v>391</v>
      </c>
      <c r="M96" s="85" t="s">
        <v>424</v>
      </c>
      <c r="N96" s="41"/>
      <c r="O96" s="70"/>
      <c r="P96" s="70">
        <v>13440000</v>
      </c>
      <c r="Q96" s="72">
        <f t="shared" si="20"/>
        <v>13440000</v>
      </c>
      <c r="R96" s="72">
        <f t="shared" si="21"/>
        <v>13440000</v>
      </c>
      <c r="S96" s="70"/>
      <c r="T96" s="72">
        <f t="shared" si="22"/>
        <v>13440000</v>
      </c>
      <c r="U96" s="41"/>
      <c r="V96" s="47">
        <v>43165</v>
      </c>
      <c r="W96" s="47">
        <v>43179</v>
      </c>
      <c r="X96" s="70">
        <v>13440000</v>
      </c>
      <c r="Y96" s="41" t="s">
        <v>253</v>
      </c>
      <c r="Z96" s="62" t="s">
        <v>272</v>
      </c>
      <c r="AA96" s="41" t="s">
        <v>582</v>
      </c>
      <c r="AB96" s="41" t="s">
        <v>522</v>
      </c>
      <c r="AC96" s="48">
        <v>43165</v>
      </c>
      <c r="AD96" s="48">
        <v>43179</v>
      </c>
      <c r="AE96" s="48">
        <v>43221</v>
      </c>
      <c r="AF96" s="41" t="s">
        <v>507</v>
      </c>
      <c r="AG96" s="64" t="str">
        <f t="shared" si="15"/>
        <v>CUMPLIO</v>
      </c>
      <c r="AH96" s="79">
        <f t="shared" si="16"/>
        <v>-6720000</v>
      </c>
      <c r="AI96" s="41" t="s">
        <v>688</v>
      </c>
      <c r="AJ96" s="53" t="s">
        <v>775</v>
      </c>
      <c r="AK96" s="44">
        <v>43216</v>
      </c>
      <c r="AL96" s="85" t="s">
        <v>424</v>
      </c>
      <c r="AM96" s="67">
        <v>29992453</v>
      </c>
      <c r="AN96" s="41" t="s">
        <v>852</v>
      </c>
      <c r="AO96" s="41"/>
      <c r="AP96" s="41" t="s">
        <v>852</v>
      </c>
      <c r="AQ96" s="80">
        <v>13440000</v>
      </c>
      <c r="AR96" s="105">
        <v>6720000</v>
      </c>
      <c r="AS96" s="72">
        <f t="shared" si="17"/>
        <v>20160000</v>
      </c>
      <c r="AT96" s="70">
        <v>13440000</v>
      </c>
      <c r="AU96" s="70"/>
      <c r="AV96" s="45">
        <v>43221</v>
      </c>
      <c r="AW96" s="45">
        <v>43585</v>
      </c>
      <c r="AX96" s="62" t="s">
        <v>253</v>
      </c>
      <c r="AY96" s="70">
        <v>13440000</v>
      </c>
      <c r="AZ96" s="81">
        <f t="shared" si="18"/>
        <v>6720000</v>
      </c>
      <c r="BA96" s="62" t="s">
        <v>176</v>
      </c>
      <c r="BB96" s="100"/>
      <c r="BC96" s="100"/>
    </row>
    <row r="97" spans="1:55" ht="28.5">
      <c r="A97" s="61">
        <f t="shared" si="19"/>
        <v>96</v>
      </c>
      <c r="B97" s="62" t="s">
        <v>310</v>
      </c>
      <c r="C97" s="61">
        <f>IFERROR(VLOOKUP(B97,UNIDADES!$A:$F,2,FALSE)," ")</f>
        <v>66</v>
      </c>
      <c r="D97" s="61" t="str">
        <f>IFERROR(VLOOKUP(B97,[2]UNIDADES!$A:$F,4,FALSE)," ")</f>
        <v>REGIÓN 4</v>
      </c>
      <c r="E97" s="61" t="str">
        <f>IFERROR(VLOOKUP(B97,[2]UNIDADES!$A:$F,5,FALSE)," ")</f>
        <v>SECCIONAL SANIDAD VALLE DEL CAUCA</v>
      </c>
      <c r="F97" s="61" t="str">
        <f>IFERROR(VLOOKUP(B97,[2]UNIDADES!$A:$F,6,FALSE)," ")</f>
        <v>805022186-6</v>
      </c>
      <c r="G97" s="117" t="s">
        <v>1516</v>
      </c>
      <c r="H97" s="41">
        <v>3505595343</v>
      </c>
      <c r="I97" s="63" t="s">
        <v>387</v>
      </c>
      <c r="J97" s="63" t="s">
        <v>388</v>
      </c>
      <c r="K97" s="167" t="s">
        <v>1162</v>
      </c>
      <c r="L97" s="168" t="s">
        <v>391</v>
      </c>
      <c r="M97" s="171" t="s">
        <v>476</v>
      </c>
      <c r="N97" s="41"/>
      <c r="O97" s="70"/>
      <c r="P97" s="70">
        <v>130000000</v>
      </c>
      <c r="Q97" s="72">
        <f t="shared" si="20"/>
        <v>130000000</v>
      </c>
      <c r="R97" s="72">
        <f t="shared" si="21"/>
        <v>130000000</v>
      </c>
      <c r="S97" s="70"/>
      <c r="T97" s="72">
        <f t="shared" si="22"/>
        <v>130000000</v>
      </c>
      <c r="U97" s="41"/>
      <c r="V97" s="47">
        <v>43145</v>
      </c>
      <c r="W97" s="47">
        <v>43179</v>
      </c>
      <c r="X97" s="70">
        <v>130000000</v>
      </c>
      <c r="Y97" s="41" t="s">
        <v>253</v>
      </c>
      <c r="Z97" s="62" t="s">
        <v>161</v>
      </c>
      <c r="AA97" s="136" t="s">
        <v>583</v>
      </c>
      <c r="AB97" s="136" t="s">
        <v>584</v>
      </c>
      <c r="AC97" s="138">
        <v>43143</v>
      </c>
      <c r="AD97" s="138">
        <v>43175</v>
      </c>
      <c r="AE97" s="138">
        <v>43282</v>
      </c>
      <c r="AF97" s="138" t="s">
        <v>533</v>
      </c>
      <c r="AG97" s="64" t="str">
        <f t="shared" si="15"/>
        <v>CUMPLIO</v>
      </c>
      <c r="AH97" s="79">
        <f t="shared" si="16"/>
        <v>-65000000</v>
      </c>
      <c r="AI97" s="41" t="s">
        <v>1029</v>
      </c>
      <c r="AJ97" s="167" t="s">
        <v>776</v>
      </c>
      <c r="AK97" s="44">
        <v>43245</v>
      </c>
      <c r="AL97" s="165" t="s">
        <v>476</v>
      </c>
      <c r="AM97" s="41" t="s">
        <v>825</v>
      </c>
      <c r="AN97" s="41" t="s">
        <v>1004</v>
      </c>
      <c r="AO97" s="41"/>
      <c r="AP97" s="41" t="s">
        <v>1030</v>
      </c>
      <c r="AQ97" s="80">
        <v>130000000</v>
      </c>
      <c r="AR97" s="105">
        <v>65000000</v>
      </c>
      <c r="AS97" s="72">
        <f t="shared" si="17"/>
        <v>195000000</v>
      </c>
      <c r="AT97" s="80">
        <v>195000000</v>
      </c>
      <c r="AU97" s="70"/>
      <c r="AV97" s="45">
        <v>43245</v>
      </c>
      <c r="AW97" s="45">
        <v>43555</v>
      </c>
      <c r="AX97" s="62" t="s">
        <v>253</v>
      </c>
      <c r="AY97" s="70">
        <v>129785997</v>
      </c>
      <c r="AZ97" s="81">
        <f t="shared" si="18"/>
        <v>65214003</v>
      </c>
      <c r="BA97" s="62" t="s">
        <v>176</v>
      </c>
      <c r="BB97" s="100"/>
      <c r="BC97" s="100"/>
    </row>
    <row r="98" spans="1:55" ht="42.75">
      <c r="A98" s="61">
        <f t="shared" si="19"/>
        <v>97</v>
      </c>
      <c r="B98" s="62" t="s">
        <v>310</v>
      </c>
      <c r="C98" s="61">
        <f>IFERROR(VLOOKUP(B98,UNIDADES!$A:$F,2,FALSE)," ")</f>
        <v>66</v>
      </c>
      <c r="D98" s="61" t="str">
        <f>IFERROR(VLOOKUP(B98,[2]UNIDADES!$A:$F,4,FALSE)," ")</f>
        <v>REGIÓN 4</v>
      </c>
      <c r="E98" s="61" t="str">
        <f>IFERROR(VLOOKUP(B98,[2]UNIDADES!$A:$F,5,FALSE)," ")</f>
        <v>SECCIONAL SANIDAD VALLE DEL CAUCA</v>
      </c>
      <c r="F98" s="61" t="str">
        <f>IFERROR(VLOOKUP(B98,[2]UNIDADES!$A:$F,6,FALSE)," ")</f>
        <v>805022186-6</v>
      </c>
      <c r="G98" s="117" t="s">
        <v>1516</v>
      </c>
      <c r="H98" s="41">
        <v>3505595344</v>
      </c>
      <c r="I98" s="63" t="s">
        <v>387</v>
      </c>
      <c r="J98" s="63" t="s">
        <v>388</v>
      </c>
      <c r="K98" s="167"/>
      <c r="L98" s="168"/>
      <c r="M98" s="171"/>
      <c r="N98" s="41"/>
      <c r="O98" s="70"/>
      <c r="P98" s="70">
        <v>7312000</v>
      </c>
      <c r="Q98" s="72">
        <f t="shared" si="20"/>
        <v>7312000</v>
      </c>
      <c r="R98" s="72">
        <f t="shared" si="21"/>
        <v>7312000</v>
      </c>
      <c r="S98" s="70"/>
      <c r="T98" s="72">
        <f t="shared" si="22"/>
        <v>7312000</v>
      </c>
      <c r="U98" s="41"/>
      <c r="V98" s="47">
        <v>43145</v>
      </c>
      <c r="W98" s="47">
        <v>43179</v>
      </c>
      <c r="X98" s="70">
        <v>7312000</v>
      </c>
      <c r="Y98" s="41" t="s">
        <v>253</v>
      </c>
      <c r="Z98" s="62" t="s">
        <v>161</v>
      </c>
      <c r="AA98" s="137"/>
      <c r="AB98" s="137"/>
      <c r="AC98" s="139"/>
      <c r="AD98" s="139"/>
      <c r="AE98" s="139"/>
      <c r="AF98" s="139"/>
      <c r="AG98" s="64" t="str">
        <f t="shared" ref="AG98:AG129" si="23">IFERROR(IF(AK98&lt;=AE98,"CUMPLIO","NO CUMPLIO")," ")</f>
        <v>NO CUMPLIO</v>
      </c>
      <c r="AH98" s="79">
        <f t="shared" ref="AH98:AH129" si="24">+X98-AS98</f>
        <v>-3656000</v>
      </c>
      <c r="AI98" s="41" t="s">
        <v>1031</v>
      </c>
      <c r="AJ98" s="167"/>
      <c r="AK98" s="44">
        <v>43238</v>
      </c>
      <c r="AL98" s="166"/>
      <c r="AM98" s="41" t="s">
        <v>828</v>
      </c>
      <c r="AN98" s="41" t="s">
        <v>829</v>
      </c>
      <c r="AO98" s="41"/>
      <c r="AP98" s="41" t="s">
        <v>830</v>
      </c>
      <c r="AQ98" s="80">
        <v>10968000</v>
      </c>
      <c r="AR98" s="41"/>
      <c r="AS98" s="72">
        <f t="shared" si="17"/>
        <v>10968000</v>
      </c>
      <c r="AT98" s="80">
        <v>10968000</v>
      </c>
      <c r="AU98" s="70"/>
      <c r="AV98" s="45">
        <v>43241</v>
      </c>
      <c r="AW98" s="45">
        <v>43424</v>
      </c>
      <c r="AX98" s="62" t="s">
        <v>253</v>
      </c>
      <c r="AY98" s="70">
        <v>10956111</v>
      </c>
      <c r="AZ98" s="81">
        <f t="shared" si="18"/>
        <v>11889</v>
      </c>
      <c r="BA98" s="62" t="s">
        <v>177</v>
      </c>
      <c r="BB98" s="100"/>
      <c r="BC98" s="100"/>
    </row>
    <row r="99" spans="1:55" ht="156.75">
      <c r="A99" s="61">
        <f t="shared" si="19"/>
        <v>98</v>
      </c>
      <c r="B99" s="62" t="s">
        <v>310</v>
      </c>
      <c r="C99" s="61">
        <f>IFERROR(VLOOKUP(B99,UNIDADES!$A:$F,2,FALSE)," ")</f>
        <v>66</v>
      </c>
      <c r="D99" s="61" t="str">
        <f>IFERROR(VLOOKUP(B99,[2]UNIDADES!$A:$F,4,FALSE)," ")</f>
        <v>REGIÓN 4</v>
      </c>
      <c r="E99" s="61" t="str">
        <f>IFERROR(VLOOKUP(B99,[2]UNIDADES!$A:$F,5,FALSE)," ")</f>
        <v>SECCIONAL SANIDAD VALLE DEL CAUCA</v>
      </c>
      <c r="F99" s="61" t="str">
        <f>IFERROR(VLOOKUP(B99,[2]UNIDADES!$A:$F,6,FALSE)," ")</f>
        <v>805022186-6</v>
      </c>
      <c r="G99" s="117" t="s">
        <v>1516</v>
      </c>
      <c r="H99" s="41">
        <v>3505595345</v>
      </c>
      <c r="I99" s="63" t="s">
        <v>387</v>
      </c>
      <c r="J99" s="63" t="s">
        <v>388</v>
      </c>
      <c r="K99" s="53" t="s">
        <v>1162</v>
      </c>
      <c r="L99" s="41" t="s">
        <v>391</v>
      </c>
      <c r="M99" s="41" t="s">
        <v>477</v>
      </c>
      <c r="N99" s="41"/>
      <c r="O99" s="70"/>
      <c r="P99" s="70">
        <v>16000000</v>
      </c>
      <c r="Q99" s="72">
        <f t="shared" si="20"/>
        <v>16000000</v>
      </c>
      <c r="R99" s="72">
        <f t="shared" si="21"/>
        <v>16000000</v>
      </c>
      <c r="S99" s="70"/>
      <c r="T99" s="72">
        <f t="shared" si="22"/>
        <v>16000000</v>
      </c>
      <c r="U99" s="41"/>
      <c r="V99" s="47">
        <v>43151</v>
      </c>
      <c r="W99" s="47">
        <v>43159</v>
      </c>
      <c r="X99" s="70">
        <v>16000000</v>
      </c>
      <c r="Y99" s="41" t="s">
        <v>253</v>
      </c>
      <c r="Z99" s="62" t="s">
        <v>272</v>
      </c>
      <c r="AA99" s="41" t="s">
        <v>1101</v>
      </c>
      <c r="AB99" s="41" t="s">
        <v>521</v>
      </c>
      <c r="AC99" s="48">
        <v>43151</v>
      </c>
      <c r="AD99" s="48">
        <v>43159</v>
      </c>
      <c r="AE99" s="48">
        <v>43191</v>
      </c>
      <c r="AF99" s="41" t="s">
        <v>124</v>
      </c>
      <c r="AG99" s="64" t="str">
        <f t="shared" si="23"/>
        <v>NO CUMPLIO</v>
      </c>
      <c r="AH99" s="79">
        <f t="shared" si="24"/>
        <v>-8000000</v>
      </c>
      <c r="AI99" s="41" t="s">
        <v>689</v>
      </c>
      <c r="AJ99" s="53" t="s">
        <v>777</v>
      </c>
      <c r="AK99" s="44">
        <v>43256</v>
      </c>
      <c r="AL99" s="51" t="s">
        <v>477</v>
      </c>
      <c r="AM99" s="41" t="s">
        <v>1005</v>
      </c>
      <c r="AN99" s="41" t="s">
        <v>1006</v>
      </c>
      <c r="AO99" s="41"/>
      <c r="AP99" s="41" t="s">
        <v>1007</v>
      </c>
      <c r="AQ99" s="80">
        <v>16000000</v>
      </c>
      <c r="AR99" s="105">
        <v>8000000</v>
      </c>
      <c r="AS99" s="72">
        <f t="shared" si="17"/>
        <v>24000000</v>
      </c>
      <c r="AT99" s="70">
        <v>24000000</v>
      </c>
      <c r="AU99" s="70"/>
      <c r="AV99" s="45">
        <v>43257</v>
      </c>
      <c r="AW99" s="45">
        <v>43585</v>
      </c>
      <c r="AX99" s="62" t="s">
        <v>253</v>
      </c>
      <c r="AY99" s="70">
        <v>15829371</v>
      </c>
      <c r="AZ99" s="81">
        <f t="shared" si="18"/>
        <v>8170629</v>
      </c>
      <c r="BA99" s="62" t="s">
        <v>176</v>
      </c>
      <c r="BB99" s="100"/>
      <c r="BC99" s="100"/>
    </row>
    <row r="100" spans="1:55" ht="42.75">
      <c r="A100" s="61">
        <f t="shared" si="19"/>
        <v>99</v>
      </c>
      <c r="B100" s="62" t="s">
        <v>310</v>
      </c>
      <c r="C100" s="61">
        <f>IFERROR(VLOOKUP(B100,UNIDADES!$A:$F,2,FALSE)," ")</f>
        <v>66</v>
      </c>
      <c r="D100" s="61" t="str">
        <f>IFERROR(VLOOKUP(B100,[2]UNIDADES!$A:$F,4,FALSE)," ")</f>
        <v>REGIÓN 4</v>
      </c>
      <c r="E100" s="61" t="str">
        <f>IFERROR(VLOOKUP(B100,[2]UNIDADES!$A:$F,5,FALSE)," ")</f>
        <v>SECCIONAL SANIDAD VALLE DEL CAUCA</v>
      </c>
      <c r="F100" s="61" t="str">
        <f>IFERROR(VLOOKUP(B100,[2]UNIDADES!$A:$F,6,FALSE)," ")</f>
        <v>805022186-6</v>
      </c>
      <c r="G100" s="117" t="s">
        <v>1516</v>
      </c>
      <c r="H100" s="41">
        <v>3505595346</v>
      </c>
      <c r="I100" s="63" t="s">
        <v>387</v>
      </c>
      <c r="J100" s="63" t="s">
        <v>388</v>
      </c>
      <c r="K100" s="53" t="s">
        <v>1164</v>
      </c>
      <c r="L100" s="41" t="s">
        <v>391</v>
      </c>
      <c r="M100" s="53" t="s">
        <v>478</v>
      </c>
      <c r="N100" s="41"/>
      <c r="O100" s="70"/>
      <c r="P100" s="70">
        <v>76000000</v>
      </c>
      <c r="Q100" s="72">
        <f t="shared" si="20"/>
        <v>76000000</v>
      </c>
      <c r="R100" s="72">
        <f t="shared" si="21"/>
        <v>76000000</v>
      </c>
      <c r="S100" s="70"/>
      <c r="T100" s="72">
        <f t="shared" si="22"/>
        <v>76000000</v>
      </c>
      <c r="U100" s="41"/>
      <c r="V100" s="47">
        <v>43157</v>
      </c>
      <c r="W100" s="47">
        <v>43186</v>
      </c>
      <c r="X100" s="70">
        <v>76000000</v>
      </c>
      <c r="Y100" s="41" t="s">
        <v>253</v>
      </c>
      <c r="Z100" s="62" t="s">
        <v>272</v>
      </c>
      <c r="AA100" s="41" t="s">
        <v>585</v>
      </c>
      <c r="AB100" s="41" t="s">
        <v>521</v>
      </c>
      <c r="AC100" s="48">
        <v>43147</v>
      </c>
      <c r="AD100" s="48">
        <v>43157</v>
      </c>
      <c r="AE100" s="48">
        <v>43221</v>
      </c>
      <c r="AF100" s="41" t="s">
        <v>507</v>
      </c>
      <c r="AG100" s="64" t="str">
        <f t="shared" si="23"/>
        <v>CUMPLIO</v>
      </c>
      <c r="AH100" s="79">
        <f t="shared" si="24"/>
        <v>-28500000</v>
      </c>
      <c r="AI100" s="41" t="s">
        <v>1116</v>
      </c>
      <c r="AJ100" s="53" t="s">
        <v>778</v>
      </c>
      <c r="AK100" s="44">
        <v>43215</v>
      </c>
      <c r="AL100" s="51" t="s">
        <v>478</v>
      </c>
      <c r="AM100" s="67">
        <v>50849288</v>
      </c>
      <c r="AN100" s="41" t="s">
        <v>863</v>
      </c>
      <c r="AO100" s="41"/>
      <c r="AP100" s="41" t="s">
        <v>864</v>
      </c>
      <c r="AQ100" s="80">
        <v>76000000</v>
      </c>
      <c r="AR100" s="105">
        <v>28500000</v>
      </c>
      <c r="AS100" s="72">
        <f t="shared" si="17"/>
        <v>104500000</v>
      </c>
      <c r="AT100" s="70">
        <v>104500000</v>
      </c>
      <c r="AU100" s="70"/>
      <c r="AV100" s="46">
        <v>43221</v>
      </c>
      <c r="AW100" s="46">
        <v>43555</v>
      </c>
      <c r="AX100" s="62" t="s">
        <v>253</v>
      </c>
      <c r="AY100" s="70">
        <v>76000000</v>
      </c>
      <c r="AZ100" s="81">
        <f t="shared" si="18"/>
        <v>28500000</v>
      </c>
      <c r="BA100" s="62" t="s">
        <v>176</v>
      </c>
      <c r="BB100" s="100"/>
      <c r="BC100" s="100"/>
    </row>
    <row r="101" spans="1:55" ht="71.25">
      <c r="A101" s="61">
        <f t="shared" si="19"/>
        <v>100</v>
      </c>
      <c r="B101" s="62" t="s">
        <v>310</v>
      </c>
      <c r="C101" s="61">
        <f>IFERROR(VLOOKUP(B101,UNIDADES!$A:$F,2,FALSE)," ")</f>
        <v>66</v>
      </c>
      <c r="D101" s="61" t="str">
        <f>IFERROR(VLOOKUP(B101,[2]UNIDADES!$A:$F,4,FALSE)," ")</f>
        <v>REGIÓN 4</v>
      </c>
      <c r="E101" s="61" t="str">
        <f>IFERROR(VLOOKUP(B101,[2]UNIDADES!$A:$F,5,FALSE)," ")</f>
        <v>SECCIONAL SANIDAD VALLE DEL CAUCA</v>
      </c>
      <c r="F101" s="61" t="str">
        <f>IFERROR(VLOOKUP(B101,[2]UNIDADES!$A:$F,6,FALSE)," ")</f>
        <v>805022186-6</v>
      </c>
      <c r="G101" s="117" t="s">
        <v>1516</v>
      </c>
      <c r="H101" s="41">
        <v>3505595347</v>
      </c>
      <c r="I101" s="63" t="s">
        <v>387</v>
      </c>
      <c r="J101" s="63" t="s">
        <v>388</v>
      </c>
      <c r="K101" s="53" t="s">
        <v>1169</v>
      </c>
      <c r="L101" s="41" t="s">
        <v>392</v>
      </c>
      <c r="M101" s="53" t="s">
        <v>479</v>
      </c>
      <c r="N101" s="41"/>
      <c r="O101" s="70"/>
      <c r="P101" s="70">
        <v>5940000</v>
      </c>
      <c r="Q101" s="72">
        <f t="shared" si="20"/>
        <v>5940000</v>
      </c>
      <c r="R101" s="72">
        <f t="shared" si="21"/>
        <v>5940000</v>
      </c>
      <c r="S101" s="70"/>
      <c r="T101" s="72">
        <f t="shared" si="22"/>
        <v>5940000</v>
      </c>
      <c r="U101" s="41"/>
      <c r="V101" s="47">
        <v>43214</v>
      </c>
      <c r="W101" s="47">
        <v>43207</v>
      </c>
      <c r="X101" s="70">
        <v>5940000</v>
      </c>
      <c r="Y101" s="41" t="s">
        <v>253</v>
      </c>
      <c r="Z101" s="62" t="s">
        <v>162</v>
      </c>
      <c r="AA101" s="41" t="s">
        <v>534</v>
      </c>
      <c r="AB101" s="41" t="s">
        <v>124</v>
      </c>
      <c r="AC101" s="48">
        <v>43214</v>
      </c>
      <c r="AD101" s="48">
        <v>43207</v>
      </c>
      <c r="AE101" s="48">
        <v>43248</v>
      </c>
      <c r="AF101" s="41" t="s">
        <v>507</v>
      </c>
      <c r="AG101" s="64" t="str">
        <f t="shared" si="23"/>
        <v>NO CUMPLIO</v>
      </c>
      <c r="AH101" s="79">
        <f t="shared" si="24"/>
        <v>938066</v>
      </c>
      <c r="AI101" s="41" t="s">
        <v>1066</v>
      </c>
      <c r="AJ101" s="53" t="s">
        <v>779</v>
      </c>
      <c r="AK101" s="44">
        <v>43252</v>
      </c>
      <c r="AL101" s="51" t="s">
        <v>479</v>
      </c>
      <c r="AM101" s="41" t="s">
        <v>1067</v>
      </c>
      <c r="AN101" s="41" t="s">
        <v>1032</v>
      </c>
      <c r="AO101" s="41"/>
      <c r="AP101" s="41" t="s">
        <v>1068</v>
      </c>
      <c r="AQ101" s="80">
        <v>5001934</v>
      </c>
      <c r="AR101" s="41"/>
      <c r="AS101" s="72">
        <f t="shared" si="17"/>
        <v>5001934</v>
      </c>
      <c r="AT101" s="70">
        <v>5001934</v>
      </c>
      <c r="AU101" s="70"/>
      <c r="AV101" s="45">
        <v>43252</v>
      </c>
      <c r="AW101" s="45">
        <v>43465</v>
      </c>
      <c r="AX101" s="62" t="s">
        <v>253</v>
      </c>
      <c r="AY101" s="70">
        <v>5001934</v>
      </c>
      <c r="AZ101" s="81">
        <f t="shared" si="18"/>
        <v>0</v>
      </c>
      <c r="BA101" s="62" t="s">
        <v>178</v>
      </c>
      <c r="BB101" s="100"/>
      <c r="BC101" s="100"/>
    </row>
    <row r="102" spans="1:55" ht="128.25">
      <c r="A102" s="61">
        <f t="shared" si="19"/>
        <v>101</v>
      </c>
      <c r="B102" s="62" t="s">
        <v>310</v>
      </c>
      <c r="C102" s="61">
        <f>IFERROR(VLOOKUP(B102,UNIDADES!$A:$F,2,FALSE)," ")</f>
        <v>66</v>
      </c>
      <c r="D102" s="61" t="str">
        <f>IFERROR(VLOOKUP(B102,[2]UNIDADES!$A:$F,4,FALSE)," ")</f>
        <v>REGIÓN 4</v>
      </c>
      <c r="E102" s="61" t="str">
        <f>IFERROR(VLOOKUP(B102,[2]UNIDADES!$A:$F,5,FALSE)," ")</f>
        <v>SECCIONAL SANIDAD VALLE DEL CAUCA</v>
      </c>
      <c r="F102" s="61" t="str">
        <f>IFERROR(VLOOKUP(B102,[2]UNIDADES!$A:$F,6,FALSE)," ")</f>
        <v>805022186-6</v>
      </c>
      <c r="G102" s="117" t="s">
        <v>1516</v>
      </c>
      <c r="H102" s="41">
        <v>3505595348</v>
      </c>
      <c r="I102" s="63" t="s">
        <v>387</v>
      </c>
      <c r="J102" s="63" t="s">
        <v>388</v>
      </c>
      <c r="K102" s="53" t="s">
        <v>404</v>
      </c>
      <c r="L102" s="41" t="s">
        <v>392</v>
      </c>
      <c r="M102" s="53" t="s">
        <v>480</v>
      </c>
      <c r="N102" s="41"/>
      <c r="O102" s="70"/>
      <c r="P102" s="70">
        <v>40000000</v>
      </c>
      <c r="Q102" s="72">
        <f t="shared" si="20"/>
        <v>40000000</v>
      </c>
      <c r="R102" s="72">
        <f t="shared" si="21"/>
        <v>40000000</v>
      </c>
      <c r="S102" s="70"/>
      <c r="T102" s="72">
        <f t="shared" si="22"/>
        <v>40000000</v>
      </c>
      <c r="U102" s="41"/>
      <c r="V102" s="47">
        <v>43165</v>
      </c>
      <c r="W102" s="47">
        <v>43186</v>
      </c>
      <c r="X102" s="70">
        <v>40000000</v>
      </c>
      <c r="Y102" s="41" t="s">
        <v>253</v>
      </c>
      <c r="Z102" s="62" t="s">
        <v>162</v>
      </c>
      <c r="AA102" s="41" t="s">
        <v>586</v>
      </c>
      <c r="AB102" s="41" t="s">
        <v>522</v>
      </c>
      <c r="AC102" s="48">
        <v>43165</v>
      </c>
      <c r="AD102" s="48">
        <v>43186</v>
      </c>
      <c r="AE102" s="48">
        <v>43187</v>
      </c>
      <c r="AF102" s="41" t="s">
        <v>522</v>
      </c>
      <c r="AG102" s="64" t="str">
        <f t="shared" si="23"/>
        <v>NO CUMPLIO</v>
      </c>
      <c r="AH102" s="79">
        <f t="shared" si="24"/>
        <v>-20000000</v>
      </c>
      <c r="AI102" s="41" t="s">
        <v>691</v>
      </c>
      <c r="AJ102" s="53" t="s">
        <v>780</v>
      </c>
      <c r="AK102" s="44">
        <v>43224</v>
      </c>
      <c r="AL102" s="51" t="s">
        <v>480</v>
      </c>
      <c r="AM102" s="41" t="s">
        <v>840</v>
      </c>
      <c r="AN102" s="41" t="s">
        <v>1008</v>
      </c>
      <c r="AO102" s="41"/>
      <c r="AP102" s="41" t="s">
        <v>842</v>
      </c>
      <c r="AQ102" s="80">
        <v>40000000</v>
      </c>
      <c r="AR102" s="105">
        <v>20000000</v>
      </c>
      <c r="AS102" s="72">
        <f t="shared" si="17"/>
        <v>60000000</v>
      </c>
      <c r="AT102" s="70">
        <v>60000000</v>
      </c>
      <c r="AU102" s="70"/>
      <c r="AV102" s="45">
        <v>43231</v>
      </c>
      <c r="AW102" s="45">
        <v>43585</v>
      </c>
      <c r="AX102" s="62" t="s">
        <v>253</v>
      </c>
      <c r="AY102" s="70">
        <v>40000000</v>
      </c>
      <c r="AZ102" s="81">
        <f t="shared" si="18"/>
        <v>20000000</v>
      </c>
      <c r="BA102" s="62" t="s">
        <v>176</v>
      </c>
      <c r="BB102" s="100"/>
      <c r="BC102" s="100"/>
    </row>
    <row r="103" spans="1:55" ht="142.5">
      <c r="A103" s="61">
        <f t="shared" si="19"/>
        <v>102</v>
      </c>
      <c r="B103" s="62" t="s">
        <v>310</v>
      </c>
      <c r="C103" s="61">
        <f>IFERROR(VLOOKUP(B103,UNIDADES!$A:$F,2,FALSE)," ")</f>
        <v>66</v>
      </c>
      <c r="D103" s="61" t="str">
        <f>IFERROR(VLOOKUP(B103,[2]UNIDADES!$A:$F,4,FALSE)," ")</f>
        <v>REGIÓN 4</v>
      </c>
      <c r="E103" s="61" t="str">
        <f>IFERROR(VLOOKUP(B103,[2]UNIDADES!$A:$F,5,FALSE)," ")</f>
        <v>SECCIONAL SANIDAD VALLE DEL CAUCA</v>
      </c>
      <c r="F103" s="61" t="str">
        <f>IFERROR(VLOOKUP(B103,[2]UNIDADES!$A:$F,6,FALSE)," ")</f>
        <v>805022186-6</v>
      </c>
      <c r="G103" s="117" t="s">
        <v>1516</v>
      </c>
      <c r="H103" s="41">
        <v>3505595349</v>
      </c>
      <c r="I103" s="63" t="s">
        <v>387</v>
      </c>
      <c r="J103" s="63" t="s">
        <v>388</v>
      </c>
      <c r="K103" s="53" t="s">
        <v>1162</v>
      </c>
      <c r="L103" s="41" t="s">
        <v>391</v>
      </c>
      <c r="M103" s="53" t="s">
        <v>481</v>
      </c>
      <c r="N103" s="41"/>
      <c r="O103" s="70"/>
      <c r="P103" s="70">
        <v>21960000</v>
      </c>
      <c r="Q103" s="72">
        <f t="shared" si="20"/>
        <v>21960000</v>
      </c>
      <c r="R103" s="72">
        <f t="shared" si="21"/>
        <v>21960000</v>
      </c>
      <c r="S103" s="70"/>
      <c r="T103" s="72">
        <f t="shared" si="22"/>
        <v>21960000</v>
      </c>
      <c r="U103" s="41"/>
      <c r="V103" s="47">
        <v>43187</v>
      </c>
      <c r="W103" s="47">
        <v>43192</v>
      </c>
      <c r="X103" s="70">
        <v>21960000</v>
      </c>
      <c r="Y103" s="41" t="s">
        <v>253</v>
      </c>
      <c r="Z103" s="62" t="s">
        <v>272</v>
      </c>
      <c r="AA103" s="41" t="s">
        <v>587</v>
      </c>
      <c r="AB103" s="41" t="s">
        <v>565</v>
      </c>
      <c r="AC103" s="48">
        <v>43125</v>
      </c>
      <c r="AD103" s="48">
        <v>43187</v>
      </c>
      <c r="AE103" s="48">
        <v>43217</v>
      </c>
      <c r="AF103" s="41" t="s">
        <v>124</v>
      </c>
      <c r="AG103" s="64" t="str">
        <f t="shared" si="23"/>
        <v>CUMPLIO</v>
      </c>
      <c r="AH103" s="79">
        <f t="shared" si="24"/>
        <v>-10980000</v>
      </c>
      <c r="AI103" s="41" t="s">
        <v>692</v>
      </c>
      <c r="AJ103" s="53" t="s">
        <v>781</v>
      </c>
      <c r="AK103" s="46">
        <v>43215</v>
      </c>
      <c r="AL103" s="51" t="s">
        <v>481</v>
      </c>
      <c r="AM103" s="41" t="s">
        <v>877</v>
      </c>
      <c r="AN103" s="41" t="s">
        <v>878</v>
      </c>
      <c r="AO103" s="41"/>
      <c r="AP103" s="41" t="s">
        <v>878</v>
      </c>
      <c r="AQ103" s="80">
        <v>21960000</v>
      </c>
      <c r="AR103" s="105">
        <v>10980000</v>
      </c>
      <c r="AS103" s="72">
        <f t="shared" si="17"/>
        <v>32940000</v>
      </c>
      <c r="AT103" s="70">
        <v>32940000</v>
      </c>
      <c r="AU103" s="70"/>
      <c r="AV103" s="46">
        <v>43217</v>
      </c>
      <c r="AW103" s="46">
        <v>43587</v>
      </c>
      <c r="AX103" s="62" t="s">
        <v>253</v>
      </c>
      <c r="AY103" s="70">
        <v>21960000</v>
      </c>
      <c r="AZ103" s="81">
        <f t="shared" si="18"/>
        <v>10980000</v>
      </c>
      <c r="BA103" s="62" t="s">
        <v>176</v>
      </c>
      <c r="BB103" s="100"/>
      <c r="BC103" s="100"/>
    </row>
    <row r="104" spans="1:55" ht="114">
      <c r="A104" s="61">
        <f t="shared" si="19"/>
        <v>103</v>
      </c>
      <c r="B104" s="62" t="s">
        <v>310</v>
      </c>
      <c r="C104" s="61">
        <f>IFERROR(VLOOKUP(B104,UNIDADES!$A:$F,2,FALSE)," ")</f>
        <v>66</v>
      </c>
      <c r="D104" s="61" t="str">
        <f>IFERROR(VLOOKUP(B104,[2]UNIDADES!$A:$F,4,FALSE)," ")</f>
        <v>REGIÓN 4</v>
      </c>
      <c r="E104" s="61" t="str">
        <f>IFERROR(VLOOKUP(B104,[2]UNIDADES!$A:$F,5,FALSE)," ")</f>
        <v>SECCIONAL SANIDAD VALLE DEL CAUCA</v>
      </c>
      <c r="F104" s="61" t="str">
        <f>IFERROR(VLOOKUP(B104,[2]UNIDADES!$A:$F,6,FALSE)," ")</f>
        <v>805022186-6</v>
      </c>
      <c r="G104" s="117" t="s">
        <v>1516</v>
      </c>
      <c r="H104" s="41">
        <v>3505595350</v>
      </c>
      <c r="I104" s="63" t="s">
        <v>387</v>
      </c>
      <c r="J104" s="63" t="s">
        <v>388</v>
      </c>
      <c r="K104" s="53" t="s">
        <v>396</v>
      </c>
      <c r="L104" s="41" t="s">
        <v>397</v>
      </c>
      <c r="M104" s="53" t="s">
        <v>482</v>
      </c>
      <c r="N104" s="41"/>
      <c r="O104" s="70"/>
      <c r="P104" s="70">
        <v>60984000</v>
      </c>
      <c r="Q104" s="72">
        <f t="shared" si="20"/>
        <v>60984000</v>
      </c>
      <c r="R104" s="72">
        <f t="shared" si="21"/>
        <v>60984000</v>
      </c>
      <c r="S104" s="70"/>
      <c r="T104" s="72">
        <f t="shared" si="22"/>
        <v>60984000</v>
      </c>
      <c r="U104" s="41"/>
      <c r="V104" s="47">
        <v>43193</v>
      </c>
      <c r="W104" s="47">
        <v>43194</v>
      </c>
      <c r="X104" s="70">
        <v>60984000</v>
      </c>
      <c r="Y104" s="41" t="s">
        <v>253</v>
      </c>
      <c r="Z104" s="62" t="s">
        <v>272</v>
      </c>
      <c r="AA104" s="41" t="s">
        <v>536</v>
      </c>
      <c r="AB104" s="41" t="s">
        <v>588</v>
      </c>
      <c r="AC104" s="48">
        <v>43193</v>
      </c>
      <c r="AD104" s="48">
        <v>43193</v>
      </c>
      <c r="AE104" s="48">
        <v>43206</v>
      </c>
      <c r="AF104" s="41" t="s">
        <v>507</v>
      </c>
      <c r="AG104" s="64" t="str">
        <f t="shared" si="23"/>
        <v>CUMPLIO</v>
      </c>
      <c r="AH104" s="79">
        <f t="shared" si="24"/>
        <v>-30492000</v>
      </c>
      <c r="AI104" s="41" t="s">
        <v>693</v>
      </c>
      <c r="AJ104" s="53" t="s">
        <v>749</v>
      </c>
      <c r="AK104" s="46">
        <v>43203</v>
      </c>
      <c r="AL104" s="51" t="s">
        <v>482</v>
      </c>
      <c r="AM104" s="41" t="s">
        <v>1009</v>
      </c>
      <c r="AN104" s="41" t="s">
        <v>1010</v>
      </c>
      <c r="AO104" s="41"/>
      <c r="AP104" s="41" t="s">
        <v>1010</v>
      </c>
      <c r="AQ104" s="80">
        <v>60984000</v>
      </c>
      <c r="AR104" s="105">
        <v>30492000</v>
      </c>
      <c r="AS104" s="72">
        <f t="shared" si="17"/>
        <v>91476000</v>
      </c>
      <c r="AT104" s="70">
        <v>91476000</v>
      </c>
      <c r="AU104" s="70"/>
      <c r="AV104" s="46">
        <v>43206</v>
      </c>
      <c r="AW104" s="46">
        <v>43573</v>
      </c>
      <c r="AX104" s="62" t="s">
        <v>253</v>
      </c>
      <c r="AY104" s="70">
        <v>64260000</v>
      </c>
      <c r="AZ104" s="81">
        <f t="shared" si="18"/>
        <v>27216000</v>
      </c>
      <c r="BA104" s="62" t="s">
        <v>176</v>
      </c>
      <c r="BB104" s="100"/>
      <c r="BC104" s="100"/>
    </row>
    <row r="105" spans="1:55" ht="85.5">
      <c r="A105" s="61">
        <f t="shared" si="19"/>
        <v>104</v>
      </c>
      <c r="B105" s="62" t="s">
        <v>310</v>
      </c>
      <c r="C105" s="61">
        <f>IFERROR(VLOOKUP(B105,UNIDADES!$A:$F,2,FALSE)," ")</f>
        <v>66</v>
      </c>
      <c r="D105" s="61" t="str">
        <f>IFERROR(VLOOKUP(B105,[2]UNIDADES!$A:$F,4,FALSE)," ")</f>
        <v>REGIÓN 4</v>
      </c>
      <c r="E105" s="61" t="str">
        <f>IFERROR(VLOOKUP(B105,[2]UNIDADES!$A:$F,5,FALSE)," ")</f>
        <v>SECCIONAL SANIDAD VALLE DEL CAUCA</v>
      </c>
      <c r="F105" s="61" t="str">
        <f>IFERROR(VLOOKUP(B105,[2]UNIDADES!$A:$F,6,FALSE)," ")</f>
        <v>805022186-6</v>
      </c>
      <c r="G105" s="117" t="s">
        <v>1516</v>
      </c>
      <c r="H105" s="41">
        <v>3505595351</v>
      </c>
      <c r="I105" s="63" t="s">
        <v>387</v>
      </c>
      <c r="J105" s="63" t="s">
        <v>388</v>
      </c>
      <c r="K105" s="53" t="s">
        <v>1169</v>
      </c>
      <c r="L105" s="41" t="s">
        <v>392</v>
      </c>
      <c r="M105" s="53" t="s">
        <v>483</v>
      </c>
      <c r="N105" s="41"/>
      <c r="O105" s="70"/>
      <c r="P105" s="70">
        <v>4950000</v>
      </c>
      <c r="Q105" s="72">
        <f t="shared" si="20"/>
        <v>4950000</v>
      </c>
      <c r="R105" s="72">
        <f t="shared" si="21"/>
        <v>4950000</v>
      </c>
      <c r="S105" s="70"/>
      <c r="T105" s="72">
        <f t="shared" si="22"/>
        <v>4950000</v>
      </c>
      <c r="U105" s="41"/>
      <c r="V105" s="47">
        <v>43161</v>
      </c>
      <c r="W105" s="47">
        <v>43195</v>
      </c>
      <c r="X105" s="70">
        <v>4950000</v>
      </c>
      <c r="Y105" s="41" t="s">
        <v>253</v>
      </c>
      <c r="Z105" s="62" t="s">
        <v>162</v>
      </c>
      <c r="AA105" s="41" t="s">
        <v>589</v>
      </c>
      <c r="AB105" s="41" t="s">
        <v>522</v>
      </c>
      <c r="AC105" s="48">
        <v>43161</v>
      </c>
      <c r="AD105" s="48">
        <v>43195</v>
      </c>
      <c r="AE105" s="48">
        <v>43218</v>
      </c>
      <c r="AF105" s="41" t="s">
        <v>124</v>
      </c>
      <c r="AG105" s="64" t="str">
        <f t="shared" si="23"/>
        <v>CUMPLIO</v>
      </c>
      <c r="AH105" s="79">
        <f t="shared" si="24"/>
        <v>0</v>
      </c>
      <c r="AI105" s="41" t="s">
        <v>694</v>
      </c>
      <c r="AJ105" s="53" t="s">
        <v>782</v>
      </c>
      <c r="AK105" s="46">
        <v>43215</v>
      </c>
      <c r="AL105" s="51" t="s">
        <v>483</v>
      </c>
      <c r="AM105" s="41" t="s">
        <v>868</v>
      </c>
      <c r="AN105" s="41" t="s">
        <v>869</v>
      </c>
      <c r="AO105" s="41"/>
      <c r="AP105" s="41" t="s">
        <v>870</v>
      </c>
      <c r="AQ105" s="80">
        <v>4950000</v>
      </c>
      <c r="AR105" s="41"/>
      <c r="AS105" s="72">
        <f t="shared" si="17"/>
        <v>4950000</v>
      </c>
      <c r="AT105" s="70">
        <v>4950000</v>
      </c>
      <c r="AU105" s="70"/>
      <c r="AV105" s="46">
        <v>43216</v>
      </c>
      <c r="AW105" s="46">
        <v>43404</v>
      </c>
      <c r="AX105" s="62" t="s">
        <v>253</v>
      </c>
      <c r="AY105" s="70">
        <v>4950000</v>
      </c>
      <c r="AZ105" s="81">
        <f t="shared" si="18"/>
        <v>0</v>
      </c>
      <c r="BA105" s="62" t="s">
        <v>177</v>
      </c>
      <c r="BB105" s="100"/>
      <c r="BC105" s="100"/>
    </row>
    <row r="106" spans="1:55" ht="114">
      <c r="A106" s="61">
        <f t="shared" si="19"/>
        <v>105</v>
      </c>
      <c r="B106" s="62" t="s">
        <v>310</v>
      </c>
      <c r="C106" s="61">
        <f>IFERROR(VLOOKUP(B106,UNIDADES!$A:$F,2,FALSE)," ")</f>
        <v>66</v>
      </c>
      <c r="D106" s="61" t="str">
        <f>IFERROR(VLOOKUP(B106,[2]UNIDADES!$A:$F,4,FALSE)," ")</f>
        <v>REGIÓN 4</v>
      </c>
      <c r="E106" s="61" t="str">
        <f>IFERROR(VLOOKUP(B106,[2]UNIDADES!$A:$F,5,FALSE)," ")</f>
        <v>SECCIONAL SANIDAD VALLE DEL CAUCA</v>
      </c>
      <c r="F106" s="61" t="str">
        <f>IFERROR(VLOOKUP(B106,[2]UNIDADES!$A:$F,6,FALSE)," ")</f>
        <v>805022186-6</v>
      </c>
      <c r="G106" s="117" t="s">
        <v>1516</v>
      </c>
      <c r="H106" s="41">
        <v>3505595352</v>
      </c>
      <c r="I106" s="63" t="s">
        <v>387</v>
      </c>
      <c r="J106" s="63" t="s">
        <v>388</v>
      </c>
      <c r="K106" s="53" t="s">
        <v>1162</v>
      </c>
      <c r="L106" s="41" t="s">
        <v>391</v>
      </c>
      <c r="M106" s="53" t="s">
        <v>484</v>
      </c>
      <c r="N106" s="41"/>
      <c r="O106" s="70"/>
      <c r="P106" s="70">
        <v>15000000</v>
      </c>
      <c r="Q106" s="72">
        <f t="shared" si="20"/>
        <v>15000000</v>
      </c>
      <c r="R106" s="72">
        <f t="shared" si="21"/>
        <v>15000000</v>
      </c>
      <c r="S106" s="70"/>
      <c r="T106" s="72">
        <f t="shared" si="22"/>
        <v>15000000</v>
      </c>
      <c r="U106" s="41"/>
      <c r="V106" s="47">
        <v>43174</v>
      </c>
      <c r="W106" s="47">
        <v>43186</v>
      </c>
      <c r="X106" s="70">
        <v>15000000</v>
      </c>
      <c r="Y106" s="41" t="s">
        <v>253</v>
      </c>
      <c r="Z106" s="62" t="s">
        <v>272</v>
      </c>
      <c r="AA106" s="41" t="s">
        <v>590</v>
      </c>
      <c r="AB106" s="41" t="s">
        <v>522</v>
      </c>
      <c r="AC106" s="48">
        <v>43174</v>
      </c>
      <c r="AD106" s="48">
        <v>43186</v>
      </c>
      <c r="AE106" s="48" t="s">
        <v>591</v>
      </c>
      <c r="AF106" s="41" t="s">
        <v>533</v>
      </c>
      <c r="AG106" s="64" t="str">
        <f t="shared" si="23"/>
        <v>CUMPLIO</v>
      </c>
      <c r="AH106" s="79">
        <f t="shared" si="24"/>
        <v>-7500000</v>
      </c>
      <c r="AI106" s="41" t="s">
        <v>695</v>
      </c>
      <c r="AJ106" s="53" t="s">
        <v>783</v>
      </c>
      <c r="AK106" s="46">
        <v>43235</v>
      </c>
      <c r="AL106" s="51" t="s">
        <v>484</v>
      </c>
      <c r="AM106" s="41" t="s">
        <v>1282</v>
      </c>
      <c r="AN106" s="41" t="s">
        <v>1012</v>
      </c>
      <c r="AO106" s="41"/>
      <c r="AP106" s="41" t="s">
        <v>1013</v>
      </c>
      <c r="AQ106" s="80">
        <v>15000000</v>
      </c>
      <c r="AR106" s="105">
        <v>7500000</v>
      </c>
      <c r="AS106" s="72">
        <f t="shared" si="17"/>
        <v>22500000</v>
      </c>
      <c r="AT106" s="70">
        <v>22500000</v>
      </c>
      <c r="AU106" s="70"/>
      <c r="AV106" s="46">
        <v>43235</v>
      </c>
      <c r="AW106" s="46">
        <v>43585</v>
      </c>
      <c r="AX106" s="62" t="s">
        <v>253</v>
      </c>
      <c r="AY106" s="70">
        <v>13922683</v>
      </c>
      <c r="AZ106" s="81">
        <f t="shared" si="18"/>
        <v>8577317</v>
      </c>
      <c r="BA106" s="62" t="s">
        <v>176</v>
      </c>
      <c r="BB106" s="100"/>
      <c r="BC106" s="100"/>
    </row>
    <row r="107" spans="1:55" ht="57">
      <c r="A107" s="61">
        <f t="shared" si="19"/>
        <v>106</v>
      </c>
      <c r="B107" s="62" t="s">
        <v>310</v>
      </c>
      <c r="C107" s="61">
        <f>IFERROR(VLOOKUP(B107,UNIDADES!$A:$F,2,FALSE)," ")</f>
        <v>66</v>
      </c>
      <c r="D107" s="61" t="str">
        <f>IFERROR(VLOOKUP(B107,[2]UNIDADES!$A:$F,4,FALSE)," ")</f>
        <v>REGIÓN 4</v>
      </c>
      <c r="E107" s="61" t="str">
        <f>IFERROR(VLOOKUP(B107,[2]UNIDADES!$A:$F,5,FALSE)," ")</f>
        <v>SECCIONAL SANIDAD VALLE DEL CAUCA</v>
      </c>
      <c r="F107" s="61" t="str">
        <f>IFERROR(VLOOKUP(B107,[2]UNIDADES!$A:$F,6,FALSE)," ")</f>
        <v>805022186-6</v>
      </c>
      <c r="G107" s="117" t="s">
        <v>1516</v>
      </c>
      <c r="H107" s="41">
        <v>3505595353</v>
      </c>
      <c r="I107" s="63" t="s">
        <v>387</v>
      </c>
      <c r="J107" s="63" t="s">
        <v>388</v>
      </c>
      <c r="K107" s="53" t="s">
        <v>1169</v>
      </c>
      <c r="L107" s="41" t="s">
        <v>392</v>
      </c>
      <c r="M107" s="83" t="s">
        <v>485</v>
      </c>
      <c r="N107" s="41"/>
      <c r="O107" s="70"/>
      <c r="P107" s="70">
        <v>2162045</v>
      </c>
      <c r="Q107" s="72">
        <f t="shared" si="20"/>
        <v>2162045</v>
      </c>
      <c r="R107" s="72">
        <f t="shared" si="21"/>
        <v>2162045</v>
      </c>
      <c r="S107" s="70"/>
      <c r="T107" s="72">
        <v>2162045</v>
      </c>
      <c r="U107" s="41"/>
      <c r="V107" s="47">
        <v>43171</v>
      </c>
      <c r="W107" s="47">
        <v>43207</v>
      </c>
      <c r="X107" s="70">
        <v>2162045</v>
      </c>
      <c r="Y107" s="41" t="s">
        <v>253</v>
      </c>
      <c r="Z107" s="62" t="s">
        <v>162</v>
      </c>
      <c r="AA107" s="41" t="s">
        <v>592</v>
      </c>
      <c r="AB107" s="41" t="s">
        <v>124</v>
      </c>
      <c r="AC107" s="48">
        <v>43171</v>
      </c>
      <c r="AD107" s="48">
        <v>43207</v>
      </c>
      <c r="AE107" s="48">
        <v>43252</v>
      </c>
      <c r="AF107" s="41" t="s">
        <v>507</v>
      </c>
      <c r="AG107" s="64" t="str">
        <f t="shared" si="23"/>
        <v>CUMPLIO</v>
      </c>
      <c r="AH107" s="79">
        <f t="shared" si="24"/>
        <v>2162045</v>
      </c>
      <c r="AI107" s="41"/>
      <c r="AJ107" s="53" t="s">
        <v>784</v>
      </c>
      <c r="AK107" s="52"/>
      <c r="AL107" s="84" t="s">
        <v>485</v>
      </c>
      <c r="AM107" s="41"/>
      <c r="AN107" s="41"/>
      <c r="AO107" s="41"/>
      <c r="AP107" s="41"/>
      <c r="AQ107" s="80"/>
      <c r="AR107" s="41"/>
      <c r="AS107" s="72">
        <f t="shared" si="17"/>
        <v>0</v>
      </c>
      <c r="AT107" s="70"/>
      <c r="AU107" s="70"/>
      <c r="AV107" s="52"/>
      <c r="AW107" s="45"/>
      <c r="AX107" s="62" t="s">
        <v>253</v>
      </c>
      <c r="AY107" s="70"/>
      <c r="AZ107" s="81">
        <f t="shared" si="18"/>
        <v>0</v>
      </c>
      <c r="BA107" s="62" t="s">
        <v>119</v>
      </c>
      <c r="BB107" s="100"/>
      <c r="BC107" s="100"/>
    </row>
    <row r="108" spans="1:55" ht="99.75">
      <c r="A108" s="61">
        <f t="shared" si="19"/>
        <v>107</v>
      </c>
      <c r="B108" s="62" t="s">
        <v>310</v>
      </c>
      <c r="C108" s="61">
        <f>IFERROR(VLOOKUP(B108,UNIDADES!$A:$F,2,FALSE)," ")</f>
        <v>66</v>
      </c>
      <c r="D108" s="61" t="str">
        <f>IFERROR(VLOOKUP(B108,[2]UNIDADES!$A:$F,4,FALSE)," ")</f>
        <v>REGIÓN 4</v>
      </c>
      <c r="E108" s="61" t="str">
        <f>IFERROR(VLOOKUP(B108,[2]UNIDADES!$A:$F,5,FALSE)," ")</f>
        <v>SECCIONAL SANIDAD VALLE DEL CAUCA</v>
      </c>
      <c r="F108" s="61" t="str">
        <f>IFERROR(VLOOKUP(B108,[2]UNIDADES!$A:$F,6,FALSE)," ")</f>
        <v>805022186-6</v>
      </c>
      <c r="G108" s="117" t="s">
        <v>1516</v>
      </c>
      <c r="H108" s="41">
        <v>3505595354</v>
      </c>
      <c r="I108" s="63" t="s">
        <v>387</v>
      </c>
      <c r="J108" s="63" t="s">
        <v>388</v>
      </c>
      <c r="K108" s="53" t="s">
        <v>1170</v>
      </c>
      <c r="L108" s="41" t="s">
        <v>392</v>
      </c>
      <c r="M108" s="52" t="s">
        <v>464</v>
      </c>
      <c r="N108" s="41"/>
      <c r="O108" s="70"/>
      <c r="P108" s="70">
        <v>50000000</v>
      </c>
      <c r="Q108" s="72">
        <f t="shared" si="20"/>
        <v>50000000</v>
      </c>
      <c r="R108" s="72">
        <f t="shared" si="21"/>
        <v>50000000</v>
      </c>
      <c r="S108" s="70"/>
      <c r="T108" s="72">
        <f t="shared" si="22"/>
        <v>50000000</v>
      </c>
      <c r="U108" s="41"/>
      <c r="V108" s="47">
        <v>43195</v>
      </c>
      <c r="W108" s="47">
        <v>43209</v>
      </c>
      <c r="X108" s="70">
        <v>50000000</v>
      </c>
      <c r="Y108" s="41" t="s">
        <v>253</v>
      </c>
      <c r="Z108" s="62" t="s">
        <v>162</v>
      </c>
      <c r="AA108" s="41" t="s">
        <v>592</v>
      </c>
      <c r="AB108" s="41" t="s">
        <v>584</v>
      </c>
      <c r="AC108" s="48">
        <v>43200</v>
      </c>
      <c r="AD108" s="48">
        <v>43206</v>
      </c>
      <c r="AE108" s="48">
        <v>43252</v>
      </c>
      <c r="AF108" s="41" t="s">
        <v>508</v>
      </c>
      <c r="AG108" s="64" t="str">
        <f t="shared" si="23"/>
        <v>CUMPLIO</v>
      </c>
      <c r="AH108" s="79">
        <f t="shared" si="24"/>
        <v>-25000000</v>
      </c>
      <c r="AI108" s="41" t="s">
        <v>696</v>
      </c>
      <c r="AJ108" s="53" t="s">
        <v>785</v>
      </c>
      <c r="AK108" s="46">
        <v>43231</v>
      </c>
      <c r="AL108" s="51" t="s">
        <v>464</v>
      </c>
      <c r="AM108" s="41" t="s">
        <v>868</v>
      </c>
      <c r="AN108" s="41" t="s">
        <v>869</v>
      </c>
      <c r="AO108" s="41"/>
      <c r="AP108" s="41" t="s">
        <v>870</v>
      </c>
      <c r="AQ108" s="80">
        <v>75000000</v>
      </c>
      <c r="AR108" s="41"/>
      <c r="AS108" s="72">
        <f t="shared" si="17"/>
        <v>75000000</v>
      </c>
      <c r="AT108" s="70">
        <v>75000000</v>
      </c>
      <c r="AU108" s="70"/>
      <c r="AV108" s="46">
        <v>43235</v>
      </c>
      <c r="AW108" s="46">
        <v>43465</v>
      </c>
      <c r="AX108" s="62" t="s">
        <v>253</v>
      </c>
      <c r="AY108" s="70">
        <v>75000000</v>
      </c>
      <c r="AZ108" s="81">
        <f t="shared" si="18"/>
        <v>0</v>
      </c>
      <c r="BA108" s="62" t="s">
        <v>177</v>
      </c>
      <c r="BB108" s="100"/>
      <c r="BC108" s="100"/>
    </row>
    <row r="109" spans="1:55" ht="71.25">
      <c r="A109" s="61">
        <f t="shared" si="19"/>
        <v>108</v>
      </c>
      <c r="B109" s="62" t="s">
        <v>310</v>
      </c>
      <c r="C109" s="61">
        <f>IFERROR(VLOOKUP(B109,UNIDADES!$A:$F,2,FALSE)," ")</f>
        <v>66</v>
      </c>
      <c r="D109" s="61" t="str">
        <f>IFERROR(VLOOKUP(B109,[2]UNIDADES!$A:$F,4,FALSE)," ")</f>
        <v>REGIÓN 4</v>
      </c>
      <c r="E109" s="61" t="str">
        <f>IFERROR(VLOOKUP(B109,[2]UNIDADES!$A:$F,5,FALSE)," ")</f>
        <v>SECCIONAL SANIDAD VALLE DEL CAUCA</v>
      </c>
      <c r="F109" s="61" t="str">
        <f>IFERROR(VLOOKUP(B109,[2]UNIDADES!$A:$F,6,FALSE)," ")</f>
        <v>805022186-6</v>
      </c>
      <c r="G109" s="117" t="s">
        <v>1516</v>
      </c>
      <c r="H109" s="41">
        <v>3505595355</v>
      </c>
      <c r="I109" s="63" t="s">
        <v>387</v>
      </c>
      <c r="J109" s="63" t="s">
        <v>388</v>
      </c>
      <c r="K109" s="53" t="s">
        <v>1170</v>
      </c>
      <c r="L109" s="41" t="s">
        <v>392</v>
      </c>
      <c r="M109" s="52" t="s">
        <v>486</v>
      </c>
      <c r="N109" s="41"/>
      <c r="O109" s="70"/>
      <c r="P109" s="70">
        <v>8100000</v>
      </c>
      <c r="Q109" s="72">
        <f t="shared" si="20"/>
        <v>8100000</v>
      </c>
      <c r="R109" s="72">
        <f t="shared" si="21"/>
        <v>8100000</v>
      </c>
      <c r="S109" s="70"/>
      <c r="T109" s="72">
        <f t="shared" si="22"/>
        <v>8100000</v>
      </c>
      <c r="U109" s="41"/>
      <c r="V109" s="47">
        <v>43171</v>
      </c>
      <c r="W109" s="47">
        <v>43202</v>
      </c>
      <c r="X109" s="70">
        <v>8100000</v>
      </c>
      <c r="Y109" s="41" t="s">
        <v>253</v>
      </c>
      <c r="Z109" s="62" t="s">
        <v>162</v>
      </c>
      <c r="AA109" s="41" t="s">
        <v>593</v>
      </c>
      <c r="AB109" s="41" t="s">
        <v>522</v>
      </c>
      <c r="AC109" s="48">
        <v>43171</v>
      </c>
      <c r="AD109" s="48">
        <v>43202</v>
      </c>
      <c r="AE109" s="48">
        <v>43191</v>
      </c>
      <c r="AF109" s="41" t="s">
        <v>124</v>
      </c>
      <c r="AG109" s="64" t="str">
        <f t="shared" si="23"/>
        <v>NO CUMPLIO</v>
      </c>
      <c r="AH109" s="79">
        <f t="shared" si="24"/>
        <v>-4000000</v>
      </c>
      <c r="AI109" s="41" t="s">
        <v>697</v>
      </c>
      <c r="AJ109" s="53" t="s">
        <v>786</v>
      </c>
      <c r="AK109" s="46">
        <v>43229</v>
      </c>
      <c r="AL109" s="51" t="s">
        <v>486</v>
      </c>
      <c r="AM109" s="41" t="s">
        <v>973</v>
      </c>
      <c r="AN109" s="41" t="s">
        <v>974</v>
      </c>
      <c r="AO109" s="41"/>
      <c r="AP109" s="41" t="s">
        <v>975</v>
      </c>
      <c r="AQ109" s="80">
        <v>8100000</v>
      </c>
      <c r="AR109" s="105">
        <v>4000000</v>
      </c>
      <c r="AS109" s="72">
        <f t="shared" si="17"/>
        <v>12100000</v>
      </c>
      <c r="AT109" s="70">
        <v>12100000</v>
      </c>
      <c r="AU109" s="70"/>
      <c r="AV109" s="46">
        <v>43229</v>
      </c>
      <c r="AW109" s="45">
        <v>43585</v>
      </c>
      <c r="AX109" s="62" t="s">
        <v>253</v>
      </c>
      <c r="AY109" s="70">
        <v>8100000</v>
      </c>
      <c r="AZ109" s="81">
        <f t="shared" si="18"/>
        <v>4000000</v>
      </c>
      <c r="BA109" s="62" t="s">
        <v>176</v>
      </c>
      <c r="BB109" s="100"/>
      <c r="BC109" s="100"/>
    </row>
    <row r="110" spans="1:55" ht="114.75" customHeight="1">
      <c r="A110" s="61">
        <f t="shared" si="19"/>
        <v>109</v>
      </c>
      <c r="B110" s="62" t="s">
        <v>310</v>
      </c>
      <c r="C110" s="61">
        <f>IFERROR(VLOOKUP(B110,UNIDADES!$A:$F,2,FALSE)," ")</f>
        <v>66</v>
      </c>
      <c r="D110" s="61" t="str">
        <f>IFERROR(VLOOKUP(B110,[2]UNIDADES!$A:$F,4,FALSE)," ")</f>
        <v>REGIÓN 4</v>
      </c>
      <c r="E110" s="61" t="str">
        <f>IFERROR(VLOOKUP(B110,[2]UNIDADES!$A:$F,5,FALSE)," ")</f>
        <v>SECCIONAL SANIDAD VALLE DEL CAUCA</v>
      </c>
      <c r="F110" s="61" t="str">
        <f>IFERROR(VLOOKUP(B110,[2]UNIDADES!$A:$F,6,FALSE)," ")</f>
        <v>805022186-6</v>
      </c>
      <c r="G110" s="117" t="s">
        <v>1516</v>
      </c>
      <c r="H110" s="41">
        <v>3505595356</v>
      </c>
      <c r="I110" s="63" t="s">
        <v>387</v>
      </c>
      <c r="J110" s="63" t="s">
        <v>388</v>
      </c>
      <c r="K110" s="156" t="s">
        <v>1161</v>
      </c>
      <c r="L110" s="136" t="s">
        <v>391</v>
      </c>
      <c r="M110" s="174" t="s">
        <v>487</v>
      </c>
      <c r="N110" s="41"/>
      <c r="O110" s="70"/>
      <c r="P110" s="70">
        <v>27000000</v>
      </c>
      <c r="Q110" s="72">
        <f t="shared" si="20"/>
        <v>27000000</v>
      </c>
      <c r="R110" s="72">
        <f t="shared" si="21"/>
        <v>27000000</v>
      </c>
      <c r="S110" s="70"/>
      <c r="T110" s="72">
        <f t="shared" si="22"/>
        <v>27000000</v>
      </c>
      <c r="U110" s="41"/>
      <c r="V110" s="150">
        <v>43159</v>
      </c>
      <c r="W110" s="150">
        <v>43210</v>
      </c>
      <c r="X110" s="70">
        <v>27000000</v>
      </c>
      <c r="Y110" s="41" t="s">
        <v>253</v>
      </c>
      <c r="Z110" s="62" t="s">
        <v>161</v>
      </c>
      <c r="AA110" s="136" t="s">
        <v>594</v>
      </c>
      <c r="AB110" s="136" t="s">
        <v>521</v>
      </c>
      <c r="AC110" s="138">
        <v>43159</v>
      </c>
      <c r="AD110" s="138">
        <v>43210</v>
      </c>
      <c r="AE110" s="138">
        <v>43308</v>
      </c>
      <c r="AF110" s="138" t="s">
        <v>533</v>
      </c>
      <c r="AG110" s="64" t="str">
        <f t="shared" si="23"/>
        <v>CUMPLIO</v>
      </c>
      <c r="AH110" s="79">
        <f t="shared" si="24"/>
        <v>-13500000</v>
      </c>
      <c r="AI110" s="41" t="s">
        <v>1097</v>
      </c>
      <c r="AJ110" s="156" t="s">
        <v>787</v>
      </c>
      <c r="AK110" s="46">
        <v>43283</v>
      </c>
      <c r="AL110" s="165" t="s">
        <v>487</v>
      </c>
      <c r="AM110" s="41" t="s">
        <v>825</v>
      </c>
      <c r="AN110" s="41" t="s">
        <v>826</v>
      </c>
      <c r="AO110" s="41"/>
      <c r="AP110" s="41" t="s">
        <v>1030</v>
      </c>
      <c r="AQ110" s="70">
        <v>27000000</v>
      </c>
      <c r="AR110" s="105">
        <v>13500000</v>
      </c>
      <c r="AS110" s="72">
        <f t="shared" si="17"/>
        <v>40500000</v>
      </c>
      <c r="AT110" s="70">
        <v>40500000</v>
      </c>
      <c r="AU110" s="70"/>
      <c r="AV110" s="46">
        <v>43283</v>
      </c>
      <c r="AW110" s="45">
        <v>43555</v>
      </c>
      <c r="AX110" s="62" t="s">
        <v>253</v>
      </c>
      <c r="AY110" s="70">
        <v>26953098</v>
      </c>
      <c r="AZ110" s="81">
        <f t="shared" si="18"/>
        <v>13546902</v>
      </c>
      <c r="BA110" s="62" t="s">
        <v>176</v>
      </c>
      <c r="BB110" s="100"/>
      <c r="BC110" s="100"/>
    </row>
    <row r="111" spans="1:55" ht="69" customHeight="1">
      <c r="A111" s="61">
        <f t="shared" si="19"/>
        <v>110</v>
      </c>
      <c r="B111" s="62" t="s">
        <v>310</v>
      </c>
      <c r="C111" s="61">
        <f>IFERROR(VLOOKUP(B111,UNIDADES!$A:$F,2,FALSE)," ")</f>
        <v>66</v>
      </c>
      <c r="D111" s="61" t="str">
        <f>IFERROR(VLOOKUP(B111,[2]UNIDADES!$A:$F,4,FALSE)," ")</f>
        <v>REGIÓN 4</v>
      </c>
      <c r="E111" s="61" t="str">
        <f>IFERROR(VLOOKUP(B111,[2]UNIDADES!$A:$F,5,FALSE)," ")</f>
        <v>SECCIONAL SANIDAD VALLE DEL CAUCA</v>
      </c>
      <c r="F111" s="61" t="str">
        <f>IFERROR(VLOOKUP(B111,[2]UNIDADES!$A:$F,6,FALSE)," ")</f>
        <v>805022186-6</v>
      </c>
      <c r="G111" s="117" t="s">
        <v>1516</v>
      </c>
      <c r="H111" s="41">
        <v>3505595304</v>
      </c>
      <c r="I111" s="63" t="s">
        <v>387</v>
      </c>
      <c r="J111" s="63" t="s">
        <v>388</v>
      </c>
      <c r="K111" s="157"/>
      <c r="L111" s="137"/>
      <c r="M111" s="175"/>
      <c r="N111" s="41"/>
      <c r="O111" s="70"/>
      <c r="P111" s="70">
        <v>28000000</v>
      </c>
      <c r="Q111" s="72">
        <f>+O111+P111</f>
        <v>28000000</v>
      </c>
      <c r="R111" s="72">
        <f>+N111+Q111</f>
        <v>28000000</v>
      </c>
      <c r="S111" s="70"/>
      <c r="T111" s="72">
        <f t="shared" si="22"/>
        <v>28000000</v>
      </c>
      <c r="U111" s="41"/>
      <c r="V111" s="151"/>
      <c r="W111" s="151"/>
      <c r="X111" s="70">
        <v>28000000</v>
      </c>
      <c r="Y111" s="41" t="s">
        <v>253</v>
      </c>
      <c r="Z111" s="62" t="s">
        <v>161</v>
      </c>
      <c r="AA111" s="137"/>
      <c r="AB111" s="137"/>
      <c r="AC111" s="139"/>
      <c r="AD111" s="139"/>
      <c r="AE111" s="139"/>
      <c r="AF111" s="139"/>
      <c r="AG111" s="64" t="str">
        <f t="shared" si="23"/>
        <v>NO CUMPLIO</v>
      </c>
      <c r="AH111" s="79">
        <f t="shared" si="24"/>
        <v>-14000000</v>
      </c>
      <c r="AI111" s="41" t="s">
        <v>1098</v>
      </c>
      <c r="AJ111" s="157"/>
      <c r="AK111" s="46">
        <v>43283</v>
      </c>
      <c r="AL111" s="166"/>
      <c r="AM111" s="41" t="s">
        <v>806</v>
      </c>
      <c r="AN111" s="41" t="s">
        <v>807</v>
      </c>
      <c r="AO111" s="41"/>
      <c r="AP111" s="41" t="s">
        <v>808</v>
      </c>
      <c r="AQ111" s="70">
        <v>22000000</v>
      </c>
      <c r="AR111" s="41">
        <v>20000000</v>
      </c>
      <c r="AS111" s="72">
        <f t="shared" si="17"/>
        <v>42000000</v>
      </c>
      <c r="AT111" s="70">
        <v>42000000</v>
      </c>
      <c r="AU111" s="70"/>
      <c r="AV111" s="46">
        <v>43283</v>
      </c>
      <c r="AW111" s="46">
        <v>43646</v>
      </c>
      <c r="AX111" s="62" t="s">
        <v>253</v>
      </c>
      <c r="AY111" s="70">
        <v>19600450</v>
      </c>
      <c r="AZ111" s="81">
        <f t="shared" si="18"/>
        <v>22399550</v>
      </c>
      <c r="BA111" s="62" t="s">
        <v>176</v>
      </c>
      <c r="BB111" s="100"/>
      <c r="BC111" s="100"/>
    </row>
    <row r="112" spans="1:55" ht="42.75">
      <c r="A112" s="61">
        <f t="shared" si="19"/>
        <v>111</v>
      </c>
      <c r="B112" s="62" t="s">
        <v>310</v>
      </c>
      <c r="C112" s="61">
        <f>IFERROR(VLOOKUP(B112,UNIDADES!$A:$F,2,FALSE)," ")</f>
        <v>66</v>
      </c>
      <c r="D112" s="61" t="str">
        <f>IFERROR(VLOOKUP(B112,[2]UNIDADES!$A:$F,4,FALSE)," ")</f>
        <v>REGIÓN 4</v>
      </c>
      <c r="E112" s="61" t="str">
        <f>IFERROR(VLOOKUP(B112,[2]UNIDADES!$A:$F,5,FALSE)," ")</f>
        <v>SECCIONAL SANIDAD VALLE DEL CAUCA</v>
      </c>
      <c r="F112" s="61" t="str">
        <f>IFERROR(VLOOKUP(B112,[2]UNIDADES!$A:$F,6,FALSE)," ")</f>
        <v>805022186-6</v>
      </c>
      <c r="G112" s="117" t="s">
        <v>1516</v>
      </c>
      <c r="H112" s="41">
        <v>3505595357</v>
      </c>
      <c r="I112" s="63" t="s">
        <v>387</v>
      </c>
      <c r="J112" s="63" t="s">
        <v>388</v>
      </c>
      <c r="K112" s="53" t="s">
        <v>1156</v>
      </c>
      <c r="L112" s="41" t="s">
        <v>392</v>
      </c>
      <c r="M112" s="51" t="s">
        <v>1117</v>
      </c>
      <c r="N112" s="41"/>
      <c r="O112" s="70"/>
      <c r="P112" s="70">
        <v>7000165.9100000001</v>
      </c>
      <c r="Q112" s="72">
        <f t="shared" si="20"/>
        <v>7000165.9100000001</v>
      </c>
      <c r="R112" s="72">
        <f t="shared" si="21"/>
        <v>7000165.9100000001</v>
      </c>
      <c r="S112" s="70"/>
      <c r="T112" s="72">
        <f t="shared" si="22"/>
        <v>7000165.9100000001</v>
      </c>
      <c r="U112" s="41"/>
      <c r="V112" s="47">
        <v>43136</v>
      </c>
      <c r="W112" s="47">
        <v>43206</v>
      </c>
      <c r="X112" s="70">
        <v>7000165.9100000001</v>
      </c>
      <c r="Y112" s="41" t="s">
        <v>253</v>
      </c>
      <c r="Z112" s="62" t="s">
        <v>126</v>
      </c>
      <c r="AA112" s="41" t="s">
        <v>595</v>
      </c>
      <c r="AB112" s="41" t="s">
        <v>521</v>
      </c>
      <c r="AC112" s="48">
        <v>43136</v>
      </c>
      <c r="AD112" s="48">
        <v>43206</v>
      </c>
      <c r="AE112" s="48">
        <v>43227</v>
      </c>
      <c r="AF112" s="41" t="s">
        <v>507</v>
      </c>
      <c r="AG112" s="64" t="str">
        <f t="shared" si="23"/>
        <v>NO CUMPLIO</v>
      </c>
      <c r="AH112" s="79">
        <f t="shared" si="24"/>
        <v>552596.91000000015</v>
      </c>
      <c r="AI112" s="41" t="s">
        <v>698</v>
      </c>
      <c r="AJ112" s="53" t="s">
        <v>788</v>
      </c>
      <c r="AK112" s="46">
        <v>43228</v>
      </c>
      <c r="AL112" s="51" t="s">
        <v>1117</v>
      </c>
      <c r="AM112" s="41" t="s">
        <v>1036</v>
      </c>
      <c r="AN112" s="41" t="s">
        <v>1037</v>
      </c>
      <c r="AO112" s="41"/>
      <c r="AP112" s="41" t="s">
        <v>1038</v>
      </c>
      <c r="AQ112" s="80">
        <v>6447569</v>
      </c>
      <c r="AR112" s="41"/>
      <c r="AS112" s="72">
        <f t="shared" si="17"/>
        <v>6447569</v>
      </c>
      <c r="AT112" s="70">
        <v>6447569</v>
      </c>
      <c r="AU112" s="70"/>
      <c r="AV112" s="46">
        <v>43228</v>
      </c>
      <c r="AW112" s="46">
        <v>43465</v>
      </c>
      <c r="AX112" s="62" t="s">
        <v>253</v>
      </c>
      <c r="AY112" s="70">
        <v>6447568.8200000003</v>
      </c>
      <c r="AZ112" s="81">
        <f t="shared" si="18"/>
        <v>0.17999999970197678</v>
      </c>
      <c r="BA112" s="62" t="s">
        <v>177</v>
      </c>
      <c r="BB112" s="100"/>
      <c r="BC112" s="100"/>
    </row>
    <row r="113" spans="1:55" ht="85.5">
      <c r="A113" s="61">
        <f t="shared" si="19"/>
        <v>112</v>
      </c>
      <c r="B113" s="62" t="s">
        <v>310</v>
      </c>
      <c r="C113" s="61">
        <f>IFERROR(VLOOKUP(B113,UNIDADES!$A:$F,2,FALSE)," ")</f>
        <v>66</v>
      </c>
      <c r="D113" s="61" t="str">
        <f>IFERROR(VLOOKUP(B113,[2]UNIDADES!$A:$F,4,FALSE)," ")</f>
        <v>REGIÓN 4</v>
      </c>
      <c r="E113" s="61" t="str">
        <f>IFERROR(VLOOKUP(B113,[2]UNIDADES!$A:$F,5,FALSE)," ")</f>
        <v>SECCIONAL SANIDAD VALLE DEL CAUCA</v>
      </c>
      <c r="F113" s="61" t="str">
        <f>IFERROR(VLOOKUP(B113,[2]UNIDADES!$A:$F,6,FALSE)," ")</f>
        <v>805022186-6</v>
      </c>
      <c r="G113" s="117" t="s">
        <v>1516</v>
      </c>
      <c r="H113" s="41">
        <v>3505595358</v>
      </c>
      <c r="I113" s="63" t="s">
        <v>387</v>
      </c>
      <c r="J113" s="63" t="s">
        <v>388</v>
      </c>
      <c r="K113" s="53" t="s">
        <v>398</v>
      </c>
      <c r="L113" s="41" t="s">
        <v>397</v>
      </c>
      <c r="M113" s="83" t="s">
        <v>488</v>
      </c>
      <c r="N113" s="41"/>
      <c r="O113" s="70"/>
      <c r="P113" s="70">
        <v>2000000</v>
      </c>
      <c r="Q113" s="72">
        <f t="shared" si="20"/>
        <v>2000000</v>
      </c>
      <c r="R113" s="72">
        <f t="shared" si="21"/>
        <v>2000000</v>
      </c>
      <c r="S113" s="70"/>
      <c r="T113" s="72">
        <f t="shared" si="22"/>
        <v>2000000</v>
      </c>
      <c r="U113" s="41"/>
      <c r="V113" s="47">
        <v>43161</v>
      </c>
      <c r="W113" s="47">
        <v>43195</v>
      </c>
      <c r="X113" s="70">
        <v>2000000</v>
      </c>
      <c r="Y113" s="41" t="s">
        <v>253</v>
      </c>
      <c r="Z113" s="62" t="s">
        <v>126</v>
      </c>
      <c r="AA113" s="41" t="s">
        <v>596</v>
      </c>
      <c r="AB113" s="41" t="s">
        <v>588</v>
      </c>
      <c r="AC113" s="48">
        <v>43191</v>
      </c>
      <c r="AD113" s="48">
        <v>43194</v>
      </c>
      <c r="AE113" s="48">
        <v>43282</v>
      </c>
      <c r="AF113" s="41" t="s">
        <v>533</v>
      </c>
      <c r="AG113" s="64" t="str">
        <f t="shared" si="23"/>
        <v>CUMPLIO</v>
      </c>
      <c r="AH113" s="79">
        <f t="shared" si="24"/>
        <v>2000000</v>
      </c>
      <c r="AI113" s="41"/>
      <c r="AJ113" s="55" t="s">
        <v>1221</v>
      </c>
      <c r="AK113" s="52"/>
      <c r="AL113" s="84" t="s">
        <v>488</v>
      </c>
      <c r="AM113" s="41"/>
      <c r="AN113" s="41"/>
      <c r="AO113" s="41"/>
      <c r="AP113" s="41"/>
      <c r="AQ113" s="80"/>
      <c r="AR113" s="41"/>
      <c r="AS113" s="72">
        <f t="shared" si="17"/>
        <v>0</v>
      </c>
      <c r="AT113" s="70"/>
      <c r="AU113" s="70"/>
      <c r="AV113" s="52"/>
      <c r="AW113" s="45"/>
      <c r="AX113" s="62" t="s">
        <v>253</v>
      </c>
      <c r="AY113" s="70"/>
      <c r="AZ113" s="81">
        <f t="shared" si="18"/>
        <v>0</v>
      </c>
      <c r="BA113" s="62" t="s">
        <v>119</v>
      </c>
      <c r="BB113" s="100"/>
      <c r="BC113" s="100"/>
    </row>
    <row r="114" spans="1:55" ht="84.75" customHeight="1">
      <c r="A114" s="61">
        <f t="shared" si="19"/>
        <v>113</v>
      </c>
      <c r="B114" s="62" t="s">
        <v>310</v>
      </c>
      <c r="C114" s="61">
        <f>IFERROR(VLOOKUP(B114,UNIDADES!$A:$F,2,FALSE)," ")</f>
        <v>66</v>
      </c>
      <c r="D114" s="61" t="str">
        <f>IFERROR(VLOOKUP(B114,[2]UNIDADES!$A:$F,4,FALSE)," ")</f>
        <v>REGIÓN 4</v>
      </c>
      <c r="E114" s="61" t="str">
        <f>IFERROR(VLOOKUP(B114,[2]UNIDADES!$A:$F,5,FALSE)," ")</f>
        <v>SECCIONAL SANIDAD VALLE DEL CAUCA</v>
      </c>
      <c r="F114" s="61" t="str">
        <f>IFERROR(VLOOKUP(B114,[2]UNIDADES!$A:$F,6,FALSE)," ")</f>
        <v>805022186-6</v>
      </c>
      <c r="G114" s="117" t="s">
        <v>1516</v>
      </c>
      <c r="H114" s="41">
        <v>3505595359</v>
      </c>
      <c r="I114" s="63" t="s">
        <v>387</v>
      </c>
      <c r="J114" s="63" t="s">
        <v>388</v>
      </c>
      <c r="K114" s="156" t="s">
        <v>1164</v>
      </c>
      <c r="L114" s="136" t="s">
        <v>391</v>
      </c>
      <c r="M114" s="174" t="s">
        <v>489</v>
      </c>
      <c r="N114" s="41"/>
      <c r="O114" s="70"/>
      <c r="P114" s="86">
        <v>410000000</v>
      </c>
      <c r="Q114" s="72">
        <f t="shared" si="20"/>
        <v>410000000</v>
      </c>
      <c r="R114" s="72">
        <f t="shared" si="21"/>
        <v>410000000</v>
      </c>
      <c r="S114" s="70"/>
      <c r="T114" s="72">
        <f t="shared" si="22"/>
        <v>410000000</v>
      </c>
      <c r="U114" s="41"/>
      <c r="V114" s="47">
        <v>43150</v>
      </c>
      <c r="W114" s="47">
        <v>43214</v>
      </c>
      <c r="X114" s="70">
        <v>410000000</v>
      </c>
      <c r="Y114" s="136" t="s">
        <v>253</v>
      </c>
      <c r="Z114" s="62" t="s">
        <v>161</v>
      </c>
      <c r="AA114" s="136" t="s">
        <v>609</v>
      </c>
      <c r="AB114" s="41" t="s">
        <v>521</v>
      </c>
      <c r="AC114" s="48">
        <v>43132</v>
      </c>
      <c r="AD114" s="48">
        <v>43147</v>
      </c>
      <c r="AE114" s="48">
        <v>43252</v>
      </c>
      <c r="AF114" s="41" t="s">
        <v>508</v>
      </c>
      <c r="AG114" s="64" t="str">
        <f t="shared" si="23"/>
        <v>CUMPLIO</v>
      </c>
      <c r="AH114" s="79">
        <f t="shared" si="24"/>
        <v>410000000</v>
      </c>
      <c r="AI114" s="41"/>
      <c r="AJ114" s="55" t="s">
        <v>789</v>
      </c>
      <c r="AK114" s="52"/>
      <c r="AL114" s="165" t="s">
        <v>489</v>
      </c>
      <c r="AM114" s="41"/>
      <c r="AN114" s="41"/>
      <c r="AO114" s="41"/>
      <c r="AP114" s="41"/>
      <c r="AQ114" s="86"/>
      <c r="AR114" s="41"/>
      <c r="AS114" s="72">
        <f t="shared" si="17"/>
        <v>0</v>
      </c>
      <c r="AT114" s="70"/>
      <c r="AU114" s="70"/>
      <c r="AV114" s="52"/>
      <c r="AW114" s="45"/>
      <c r="AX114" s="62" t="s">
        <v>253</v>
      </c>
      <c r="AY114" s="70"/>
      <c r="AZ114" s="81">
        <f t="shared" si="18"/>
        <v>0</v>
      </c>
      <c r="BA114" s="62" t="s">
        <v>119</v>
      </c>
      <c r="BB114" s="100"/>
      <c r="BC114" s="100"/>
    </row>
    <row r="115" spans="1:55" ht="70.5" customHeight="1">
      <c r="A115" s="61">
        <f t="shared" si="19"/>
        <v>114</v>
      </c>
      <c r="B115" s="62" t="s">
        <v>310</v>
      </c>
      <c r="C115" s="61">
        <f>IFERROR(VLOOKUP(B115,UNIDADES!$A:$F,2,FALSE)," ")</f>
        <v>66</v>
      </c>
      <c r="D115" s="61" t="str">
        <f>IFERROR(VLOOKUP(B115,[2]UNIDADES!$A:$F,4,FALSE)," ")</f>
        <v>REGIÓN 4</v>
      </c>
      <c r="E115" s="61" t="str">
        <f>IFERROR(VLOOKUP(B115,[2]UNIDADES!$A:$F,5,FALSE)," ")</f>
        <v>SECCIONAL SANIDAD VALLE DEL CAUCA</v>
      </c>
      <c r="F115" s="61" t="str">
        <f>IFERROR(VLOOKUP(B115,[2]UNIDADES!$A:$F,6,FALSE)," ")</f>
        <v>805022186-6</v>
      </c>
      <c r="G115" s="117" t="s">
        <v>1516</v>
      </c>
      <c r="H115" s="41">
        <v>3505595359</v>
      </c>
      <c r="I115" s="63" t="s">
        <v>387</v>
      </c>
      <c r="J115" s="63" t="s">
        <v>388</v>
      </c>
      <c r="K115" s="157"/>
      <c r="L115" s="137"/>
      <c r="M115" s="175"/>
      <c r="N115" s="41"/>
      <c r="O115" s="70"/>
      <c r="P115" s="70">
        <v>90000000</v>
      </c>
      <c r="Q115" s="72">
        <f>+O115+P115</f>
        <v>90000000</v>
      </c>
      <c r="R115" s="72">
        <f>+N115+Q115</f>
        <v>90000000</v>
      </c>
      <c r="S115" s="70"/>
      <c r="T115" s="72">
        <f t="shared" si="22"/>
        <v>90000000</v>
      </c>
      <c r="U115" s="41"/>
      <c r="V115" s="47">
        <v>43150</v>
      </c>
      <c r="W115" s="47">
        <v>43214</v>
      </c>
      <c r="X115" s="70">
        <v>90000000</v>
      </c>
      <c r="Y115" s="137"/>
      <c r="Z115" s="62" t="s">
        <v>161</v>
      </c>
      <c r="AA115" s="137"/>
      <c r="AB115" s="41" t="s">
        <v>521</v>
      </c>
      <c r="AC115" s="48">
        <v>43132</v>
      </c>
      <c r="AD115" s="48">
        <v>43147</v>
      </c>
      <c r="AE115" s="48">
        <v>43252</v>
      </c>
      <c r="AF115" s="41" t="s">
        <v>508</v>
      </c>
      <c r="AG115" s="64" t="str">
        <f t="shared" si="23"/>
        <v>NO CUMPLIO</v>
      </c>
      <c r="AH115" s="79">
        <f t="shared" si="24"/>
        <v>-45000000</v>
      </c>
      <c r="AI115" s="41" t="s">
        <v>1138</v>
      </c>
      <c r="AJ115" s="55" t="s">
        <v>789</v>
      </c>
      <c r="AK115" s="46">
        <v>43276</v>
      </c>
      <c r="AL115" s="166"/>
      <c r="AM115" s="41" t="s">
        <v>1139</v>
      </c>
      <c r="AN115" s="41" t="s">
        <v>1140</v>
      </c>
      <c r="AO115" s="41"/>
      <c r="AP115" s="41" t="s">
        <v>1141</v>
      </c>
      <c r="AQ115" s="80">
        <v>65000000</v>
      </c>
      <c r="AR115" s="105">
        <v>70000000</v>
      </c>
      <c r="AS115" s="72">
        <f t="shared" si="17"/>
        <v>135000000</v>
      </c>
      <c r="AT115" s="70">
        <v>135000000</v>
      </c>
      <c r="AU115" s="70"/>
      <c r="AV115" s="46">
        <v>43278</v>
      </c>
      <c r="AW115" s="46">
        <v>43555</v>
      </c>
      <c r="AX115" s="62" t="s">
        <v>253</v>
      </c>
      <c r="AY115" s="70">
        <v>64340239</v>
      </c>
      <c r="AZ115" s="81">
        <f t="shared" si="18"/>
        <v>70659761</v>
      </c>
      <c r="BA115" s="62" t="s">
        <v>176</v>
      </c>
      <c r="BB115" s="100"/>
      <c r="BC115" s="100"/>
    </row>
    <row r="116" spans="1:55" ht="85.5">
      <c r="A116" s="61">
        <f t="shared" si="19"/>
        <v>115</v>
      </c>
      <c r="B116" s="62" t="s">
        <v>310</v>
      </c>
      <c r="C116" s="61">
        <f>IFERROR(VLOOKUP(B116,UNIDADES!$A:$F,2,FALSE)," ")</f>
        <v>66</v>
      </c>
      <c r="D116" s="61" t="str">
        <f>IFERROR(VLOOKUP(B116,[2]UNIDADES!$A:$F,4,FALSE)," ")</f>
        <v>REGIÓN 4</v>
      </c>
      <c r="E116" s="61" t="str">
        <f>IFERROR(VLOOKUP(B116,[2]UNIDADES!$A:$F,5,FALSE)," ")</f>
        <v>SECCIONAL SANIDAD VALLE DEL CAUCA</v>
      </c>
      <c r="F116" s="61" t="str">
        <f>IFERROR(VLOOKUP(B116,[2]UNIDADES!$A:$F,6,FALSE)," ")</f>
        <v>805022186-6</v>
      </c>
      <c r="G116" s="117" t="s">
        <v>1516</v>
      </c>
      <c r="H116" s="41">
        <v>3505595360</v>
      </c>
      <c r="I116" s="63" t="s">
        <v>387</v>
      </c>
      <c r="J116" s="63" t="s">
        <v>388</v>
      </c>
      <c r="K116" s="53" t="s">
        <v>399</v>
      </c>
      <c r="L116" s="41" t="s">
        <v>389</v>
      </c>
      <c r="M116" s="52" t="s">
        <v>463</v>
      </c>
      <c r="N116" s="41"/>
      <c r="O116" s="70"/>
      <c r="P116" s="70">
        <v>977795800</v>
      </c>
      <c r="Q116" s="72">
        <f t="shared" si="20"/>
        <v>977795800</v>
      </c>
      <c r="R116" s="72">
        <f t="shared" si="21"/>
        <v>977795800</v>
      </c>
      <c r="S116" s="70"/>
      <c r="T116" s="72">
        <f t="shared" si="22"/>
        <v>977795800</v>
      </c>
      <c r="U116" s="41"/>
      <c r="V116" s="47">
        <v>43204</v>
      </c>
      <c r="W116" s="47">
        <v>43209</v>
      </c>
      <c r="X116" s="70">
        <v>977795800</v>
      </c>
      <c r="Y116" s="41" t="s">
        <v>253</v>
      </c>
      <c r="Z116" s="62" t="s">
        <v>161</v>
      </c>
      <c r="AA116" s="41" t="s">
        <v>597</v>
      </c>
      <c r="AB116" s="41" t="s">
        <v>124</v>
      </c>
      <c r="AC116" s="48">
        <v>43204</v>
      </c>
      <c r="AD116" s="48">
        <v>43209</v>
      </c>
      <c r="AE116" s="48">
        <v>43221</v>
      </c>
      <c r="AF116" s="41" t="s">
        <v>507</v>
      </c>
      <c r="AG116" s="64" t="str">
        <f t="shared" si="23"/>
        <v>NO CUMPLIO</v>
      </c>
      <c r="AH116" s="79">
        <f t="shared" si="24"/>
        <v>0</v>
      </c>
      <c r="AI116" s="41" t="s">
        <v>1104</v>
      </c>
      <c r="AJ116" s="55" t="s">
        <v>790</v>
      </c>
      <c r="AK116" s="46">
        <v>43270</v>
      </c>
      <c r="AL116" s="51" t="s">
        <v>463</v>
      </c>
      <c r="AM116" s="41" t="s">
        <v>903</v>
      </c>
      <c r="AN116" s="41" t="s">
        <v>904</v>
      </c>
      <c r="AO116" s="41"/>
      <c r="AP116" s="41" t="s">
        <v>905</v>
      </c>
      <c r="AQ116" s="80">
        <v>977795800</v>
      </c>
      <c r="AR116" s="41"/>
      <c r="AS116" s="72">
        <f t="shared" si="17"/>
        <v>977795800</v>
      </c>
      <c r="AT116" s="70">
        <v>977795800</v>
      </c>
      <c r="AU116" s="70"/>
      <c r="AV116" s="68">
        <v>43282</v>
      </c>
      <c r="AW116" s="68">
        <v>43449</v>
      </c>
      <c r="AX116" s="62" t="s">
        <v>253</v>
      </c>
      <c r="AY116" s="70">
        <v>977791875</v>
      </c>
      <c r="AZ116" s="81">
        <f t="shared" si="18"/>
        <v>3925</v>
      </c>
      <c r="BA116" s="62" t="s">
        <v>177</v>
      </c>
      <c r="BB116" s="100"/>
      <c r="BC116" s="100"/>
    </row>
    <row r="117" spans="1:55" ht="128.25">
      <c r="A117" s="61">
        <f t="shared" si="19"/>
        <v>116</v>
      </c>
      <c r="B117" s="62" t="s">
        <v>310</v>
      </c>
      <c r="C117" s="61">
        <f>IFERROR(VLOOKUP(B117,UNIDADES!$A:$F,2,FALSE)," ")</f>
        <v>66</v>
      </c>
      <c r="D117" s="61" t="str">
        <f>IFERROR(VLOOKUP(B117,[2]UNIDADES!$A:$F,4,FALSE)," ")</f>
        <v>REGIÓN 4</v>
      </c>
      <c r="E117" s="61" t="str">
        <f>IFERROR(VLOOKUP(B117,[2]UNIDADES!$A:$F,5,FALSE)," ")</f>
        <v>SECCIONAL SANIDAD VALLE DEL CAUCA</v>
      </c>
      <c r="F117" s="61" t="str">
        <f>IFERROR(VLOOKUP(B117,[2]UNIDADES!$A:$F,6,FALSE)," ")</f>
        <v>805022186-6</v>
      </c>
      <c r="G117" s="117" t="s">
        <v>1516</v>
      </c>
      <c r="H117" s="41">
        <v>3505595361</v>
      </c>
      <c r="I117" s="63" t="s">
        <v>387</v>
      </c>
      <c r="J117" s="63" t="s">
        <v>388</v>
      </c>
      <c r="K117" s="53" t="s">
        <v>1176</v>
      </c>
      <c r="L117" s="41" t="s">
        <v>392</v>
      </c>
      <c r="M117" s="52" t="s">
        <v>473</v>
      </c>
      <c r="N117" s="41"/>
      <c r="O117" s="70"/>
      <c r="P117" s="70">
        <v>10000000</v>
      </c>
      <c r="Q117" s="72">
        <f t="shared" si="20"/>
        <v>10000000</v>
      </c>
      <c r="R117" s="72">
        <f t="shared" si="21"/>
        <v>10000000</v>
      </c>
      <c r="S117" s="70"/>
      <c r="T117" s="72">
        <f t="shared" si="22"/>
        <v>10000000</v>
      </c>
      <c r="U117" s="41"/>
      <c r="V117" s="47">
        <v>43222</v>
      </c>
      <c r="W117" s="47">
        <v>43227</v>
      </c>
      <c r="X117" s="70">
        <v>10000000</v>
      </c>
      <c r="Y117" s="41" t="s">
        <v>253</v>
      </c>
      <c r="Z117" s="62" t="s">
        <v>162</v>
      </c>
      <c r="AA117" s="41" t="s">
        <v>598</v>
      </c>
      <c r="AB117" s="41" t="s">
        <v>507</v>
      </c>
      <c r="AC117" s="48">
        <v>43222</v>
      </c>
      <c r="AD117" s="48">
        <v>43227</v>
      </c>
      <c r="AE117" s="48">
        <v>43252</v>
      </c>
      <c r="AF117" s="41" t="s">
        <v>508</v>
      </c>
      <c r="AG117" s="64" t="str">
        <f t="shared" si="23"/>
        <v>CUMPLIO</v>
      </c>
      <c r="AH117" s="79">
        <f t="shared" si="24"/>
        <v>0</v>
      </c>
      <c r="AI117" s="41" t="s">
        <v>1105</v>
      </c>
      <c r="AJ117" s="55" t="s">
        <v>790</v>
      </c>
      <c r="AK117" s="46">
        <v>43252</v>
      </c>
      <c r="AL117" s="51" t="s">
        <v>473</v>
      </c>
      <c r="AM117" s="41" t="s">
        <v>1106</v>
      </c>
      <c r="AN117" s="41" t="s">
        <v>1107</v>
      </c>
      <c r="AO117" s="41"/>
      <c r="AP117" s="41" t="s">
        <v>1107</v>
      </c>
      <c r="AQ117" s="80">
        <v>10000000</v>
      </c>
      <c r="AR117" s="41"/>
      <c r="AS117" s="72">
        <f t="shared" si="17"/>
        <v>10000000</v>
      </c>
      <c r="AT117" s="70">
        <v>10000000</v>
      </c>
      <c r="AU117" s="70"/>
      <c r="AV117" s="46">
        <v>43284</v>
      </c>
      <c r="AW117" s="68">
        <v>43465</v>
      </c>
      <c r="AX117" s="62" t="s">
        <v>253</v>
      </c>
      <c r="AY117" s="70">
        <v>10000000</v>
      </c>
      <c r="AZ117" s="81">
        <f t="shared" si="18"/>
        <v>0</v>
      </c>
      <c r="BA117" s="62" t="s">
        <v>177</v>
      </c>
      <c r="BB117" s="100"/>
      <c r="BC117" s="100"/>
    </row>
    <row r="118" spans="1:55" ht="85.5">
      <c r="A118" s="61">
        <f t="shared" si="19"/>
        <v>117</v>
      </c>
      <c r="B118" s="62" t="s">
        <v>310</v>
      </c>
      <c r="C118" s="61">
        <f>IFERROR(VLOOKUP(B118,UNIDADES!$A:$F,2,FALSE)," ")</f>
        <v>66</v>
      </c>
      <c r="D118" s="61" t="str">
        <f>IFERROR(VLOOKUP(B118,[2]UNIDADES!$A:$F,4,FALSE)," ")</f>
        <v>REGIÓN 4</v>
      </c>
      <c r="E118" s="61" t="str">
        <f>IFERROR(VLOOKUP(B118,[2]UNIDADES!$A:$F,5,FALSE)," ")</f>
        <v>SECCIONAL SANIDAD VALLE DEL CAUCA</v>
      </c>
      <c r="F118" s="61" t="str">
        <f>IFERROR(VLOOKUP(B118,[2]UNIDADES!$A:$F,6,FALSE)," ")</f>
        <v>805022186-6</v>
      </c>
      <c r="G118" s="117" t="s">
        <v>1516</v>
      </c>
      <c r="H118" s="41">
        <v>3505595362</v>
      </c>
      <c r="I118" s="63" t="s">
        <v>387</v>
      </c>
      <c r="J118" s="63" t="s">
        <v>388</v>
      </c>
      <c r="K118" s="53" t="s">
        <v>1174</v>
      </c>
      <c r="L118" s="41" t="s">
        <v>391</v>
      </c>
      <c r="M118" s="52" t="s">
        <v>490</v>
      </c>
      <c r="N118" s="41"/>
      <c r="O118" s="70"/>
      <c r="P118" s="70">
        <v>32000000</v>
      </c>
      <c r="Q118" s="72">
        <f t="shared" si="20"/>
        <v>32000000</v>
      </c>
      <c r="R118" s="72">
        <f t="shared" si="21"/>
        <v>32000000</v>
      </c>
      <c r="S118" s="70"/>
      <c r="T118" s="72">
        <f t="shared" si="22"/>
        <v>32000000</v>
      </c>
      <c r="U118" s="41"/>
      <c r="V118" s="47">
        <v>43150</v>
      </c>
      <c r="W118" s="47">
        <v>43222</v>
      </c>
      <c r="X118" s="70">
        <v>32000000</v>
      </c>
      <c r="Y118" s="41" t="s">
        <v>253</v>
      </c>
      <c r="Z118" s="62" t="s">
        <v>162</v>
      </c>
      <c r="AA118" s="41" t="s">
        <v>544</v>
      </c>
      <c r="AB118" s="41" t="s">
        <v>521</v>
      </c>
      <c r="AC118" s="48">
        <v>43150</v>
      </c>
      <c r="AD118" s="48">
        <v>43222</v>
      </c>
      <c r="AE118" s="48">
        <v>43213</v>
      </c>
      <c r="AF118" s="41" t="s">
        <v>124</v>
      </c>
      <c r="AG118" s="64" t="str">
        <f t="shared" si="23"/>
        <v>NO CUMPLIO</v>
      </c>
      <c r="AH118" s="79">
        <f t="shared" si="24"/>
        <v>0</v>
      </c>
      <c r="AI118" s="41" t="s">
        <v>1062</v>
      </c>
      <c r="AJ118" s="55" t="s">
        <v>1022</v>
      </c>
      <c r="AK118" s="47">
        <v>43248</v>
      </c>
      <c r="AL118" s="51" t="s">
        <v>490</v>
      </c>
      <c r="AM118" s="41" t="s">
        <v>1063</v>
      </c>
      <c r="AN118" s="41" t="s">
        <v>1033</v>
      </c>
      <c r="AO118" s="41"/>
      <c r="AP118" s="41" t="s">
        <v>1064</v>
      </c>
      <c r="AQ118" s="80">
        <v>32000000</v>
      </c>
      <c r="AR118" s="41"/>
      <c r="AS118" s="72">
        <f t="shared" si="17"/>
        <v>32000000</v>
      </c>
      <c r="AT118" s="70">
        <v>32000000</v>
      </c>
      <c r="AU118" s="70"/>
      <c r="AV118" s="48">
        <v>43250</v>
      </c>
      <c r="AW118" s="68">
        <v>43465</v>
      </c>
      <c r="AX118" s="62" t="s">
        <v>253</v>
      </c>
      <c r="AY118" s="70">
        <v>32000000</v>
      </c>
      <c r="AZ118" s="81">
        <f t="shared" si="18"/>
        <v>0</v>
      </c>
      <c r="BA118" s="62" t="s">
        <v>177</v>
      </c>
      <c r="BB118" s="100"/>
      <c r="BC118" s="100"/>
    </row>
    <row r="119" spans="1:55" ht="171">
      <c r="A119" s="61">
        <f t="shared" si="19"/>
        <v>118</v>
      </c>
      <c r="B119" s="62" t="s">
        <v>310</v>
      </c>
      <c r="C119" s="61">
        <f>IFERROR(VLOOKUP(B119,UNIDADES!$A:$F,2,FALSE)," ")</f>
        <v>66</v>
      </c>
      <c r="D119" s="61" t="str">
        <f>IFERROR(VLOOKUP(B119,[2]UNIDADES!$A:$F,4,FALSE)," ")</f>
        <v>REGIÓN 4</v>
      </c>
      <c r="E119" s="61" t="str">
        <f>IFERROR(VLOOKUP(B119,[2]UNIDADES!$A:$F,5,FALSE)," ")</f>
        <v>SECCIONAL SANIDAD VALLE DEL CAUCA</v>
      </c>
      <c r="F119" s="61" t="str">
        <f>IFERROR(VLOOKUP(B119,[2]UNIDADES!$A:$F,6,FALSE)," ")</f>
        <v>805022186-6</v>
      </c>
      <c r="G119" s="117" t="s">
        <v>1516</v>
      </c>
      <c r="H119" s="41">
        <v>3505595363</v>
      </c>
      <c r="I119" s="63" t="s">
        <v>387</v>
      </c>
      <c r="J119" s="63" t="s">
        <v>388</v>
      </c>
      <c r="K119" s="53" t="s">
        <v>1177</v>
      </c>
      <c r="L119" s="41" t="s">
        <v>397</v>
      </c>
      <c r="M119" s="53" t="s">
        <v>491</v>
      </c>
      <c r="N119" s="41"/>
      <c r="O119" s="70"/>
      <c r="P119" s="70">
        <v>31000000</v>
      </c>
      <c r="Q119" s="72">
        <f t="shared" si="20"/>
        <v>31000000</v>
      </c>
      <c r="R119" s="72">
        <f t="shared" si="21"/>
        <v>31000000</v>
      </c>
      <c r="S119" s="70"/>
      <c r="T119" s="72">
        <f t="shared" si="22"/>
        <v>31000000</v>
      </c>
      <c r="U119" s="41"/>
      <c r="V119" s="47">
        <v>43200</v>
      </c>
      <c r="W119" s="47">
        <v>43221</v>
      </c>
      <c r="X119" s="70">
        <v>31000000</v>
      </c>
      <c r="Y119" s="41" t="s">
        <v>253</v>
      </c>
      <c r="Z119" s="62" t="s">
        <v>162</v>
      </c>
      <c r="AA119" s="41" t="s">
        <v>599</v>
      </c>
      <c r="AB119" s="41" t="s">
        <v>600</v>
      </c>
      <c r="AC119" s="48">
        <v>43200</v>
      </c>
      <c r="AD119" s="48">
        <v>43217</v>
      </c>
      <c r="AE119" s="48">
        <v>43252</v>
      </c>
      <c r="AF119" s="41" t="s">
        <v>508</v>
      </c>
      <c r="AG119" s="64" t="str">
        <f t="shared" si="23"/>
        <v>CUMPLIO</v>
      </c>
      <c r="AH119" s="79">
        <f t="shared" si="24"/>
        <v>-15500000</v>
      </c>
      <c r="AI119" s="41" t="s">
        <v>1065</v>
      </c>
      <c r="AJ119" s="55" t="s">
        <v>1023</v>
      </c>
      <c r="AK119" s="47">
        <v>43251</v>
      </c>
      <c r="AL119" s="51" t="s">
        <v>491</v>
      </c>
      <c r="AM119" s="41" t="s">
        <v>888</v>
      </c>
      <c r="AN119" s="41" t="s">
        <v>889</v>
      </c>
      <c r="AO119" s="41"/>
      <c r="AP119" s="41" t="s">
        <v>890</v>
      </c>
      <c r="AQ119" s="80">
        <v>31000000</v>
      </c>
      <c r="AR119" s="105">
        <v>15500000</v>
      </c>
      <c r="AS119" s="72">
        <f t="shared" si="17"/>
        <v>46500000</v>
      </c>
      <c r="AT119" s="70">
        <v>46500000</v>
      </c>
      <c r="AU119" s="70"/>
      <c r="AV119" s="48">
        <v>43251</v>
      </c>
      <c r="AW119" s="68">
        <v>43555</v>
      </c>
      <c r="AX119" s="62" t="s">
        <v>253</v>
      </c>
      <c r="AY119" s="70">
        <v>31000000</v>
      </c>
      <c r="AZ119" s="81">
        <f t="shared" si="18"/>
        <v>15500000</v>
      </c>
      <c r="BA119" s="62" t="s">
        <v>176</v>
      </c>
      <c r="BB119" s="100"/>
      <c r="BC119" s="100"/>
    </row>
    <row r="120" spans="1:55" ht="156.75">
      <c r="A120" s="61">
        <f t="shared" si="19"/>
        <v>119</v>
      </c>
      <c r="B120" s="62" t="s">
        <v>310</v>
      </c>
      <c r="C120" s="61">
        <f>IFERROR(VLOOKUP(B120,UNIDADES!$A:$F,2,FALSE)," ")</f>
        <v>66</v>
      </c>
      <c r="D120" s="61" t="str">
        <f>IFERROR(VLOOKUP(B120,[2]UNIDADES!$A:$F,4,FALSE)," ")</f>
        <v>REGIÓN 4</v>
      </c>
      <c r="E120" s="61" t="str">
        <f>IFERROR(VLOOKUP(B120,[2]UNIDADES!$A:$F,5,FALSE)," ")</f>
        <v>SECCIONAL SANIDAD VALLE DEL CAUCA</v>
      </c>
      <c r="F120" s="61" t="str">
        <f>IFERROR(VLOOKUP(B120,[2]UNIDADES!$A:$F,6,FALSE)," ")</f>
        <v>805022186-6</v>
      </c>
      <c r="G120" s="117" t="s">
        <v>1516</v>
      </c>
      <c r="H120" s="41">
        <v>3505595364</v>
      </c>
      <c r="I120" s="63" t="s">
        <v>387</v>
      </c>
      <c r="J120" s="63" t="s">
        <v>388</v>
      </c>
      <c r="K120" s="53" t="s">
        <v>1163</v>
      </c>
      <c r="L120" s="41" t="s">
        <v>391</v>
      </c>
      <c r="M120" s="53" t="s">
        <v>492</v>
      </c>
      <c r="N120" s="41"/>
      <c r="O120" s="70"/>
      <c r="P120" s="70">
        <v>100000000</v>
      </c>
      <c r="Q120" s="72">
        <f t="shared" si="20"/>
        <v>100000000</v>
      </c>
      <c r="R120" s="72">
        <f t="shared" si="21"/>
        <v>100000000</v>
      </c>
      <c r="S120" s="70"/>
      <c r="T120" s="72">
        <f t="shared" si="22"/>
        <v>100000000</v>
      </c>
      <c r="U120" s="41"/>
      <c r="V120" s="47">
        <v>43217</v>
      </c>
      <c r="W120" s="47">
        <v>43224</v>
      </c>
      <c r="X120" s="70">
        <v>100000000</v>
      </c>
      <c r="Y120" s="41" t="s">
        <v>253</v>
      </c>
      <c r="Z120" s="62" t="s">
        <v>272</v>
      </c>
      <c r="AA120" s="41" t="s">
        <v>601</v>
      </c>
      <c r="AB120" s="41" t="s">
        <v>600</v>
      </c>
      <c r="AC120" s="48">
        <v>43160</v>
      </c>
      <c r="AD120" s="48">
        <v>43213</v>
      </c>
      <c r="AE120" s="48">
        <v>43252</v>
      </c>
      <c r="AF120" s="41" t="s">
        <v>508</v>
      </c>
      <c r="AG120" s="64" t="str">
        <f t="shared" si="23"/>
        <v>NO CUMPLIO</v>
      </c>
      <c r="AH120" s="79">
        <f t="shared" si="24"/>
        <v>-50000000</v>
      </c>
      <c r="AI120" s="41" t="s">
        <v>1099</v>
      </c>
      <c r="AJ120" s="55" t="s">
        <v>1026</v>
      </c>
      <c r="AK120" s="47">
        <v>43308</v>
      </c>
      <c r="AL120" s="51" t="s">
        <v>492</v>
      </c>
      <c r="AM120" s="41" t="s">
        <v>809</v>
      </c>
      <c r="AN120" s="41" t="s">
        <v>1034</v>
      </c>
      <c r="AO120" s="41"/>
      <c r="AP120" s="41" t="s">
        <v>811</v>
      </c>
      <c r="AQ120" s="80">
        <v>100000000</v>
      </c>
      <c r="AR120" s="105">
        <v>50000000</v>
      </c>
      <c r="AS120" s="72">
        <f t="shared" si="17"/>
        <v>150000000</v>
      </c>
      <c r="AT120" s="70">
        <v>150000000</v>
      </c>
      <c r="AU120" s="70"/>
      <c r="AV120" s="48">
        <v>43308</v>
      </c>
      <c r="AW120" s="68">
        <v>43524</v>
      </c>
      <c r="AX120" s="62" t="s">
        <v>253</v>
      </c>
      <c r="AY120" s="70">
        <v>90144711</v>
      </c>
      <c r="AZ120" s="81">
        <f t="shared" si="18"/>
        <v>59855289</v>
      </c>
      <c r="BA120" s="62" t="s">
        <v>176</v>
      </c>
      <c r="BB120" s="100"/>
      <c r="BC120" s="100"/>
    </row>
    <row r="121" spans="1:55" ht="99.75">
      <c r="A121" s="61">
        <f t="shared" si="19"/>
        <v>120</v>
      </c>
      <c r="B121" s="62" t="s">
        <v>310</v>
      </c>
      <c r="C121" s="61">
        <f>IFERROR(VLOOKUP(B121,UNIDADES!$A:$F,2,FALSE)," ")</f>
        <v>66</v>
      </c>
      <c r="D121" s="61" t="str">
        <f>IFERROR(VLOOKUP(B121,[2]UNIDADES!$A:$F,4,FALSE)," ")</f>
        <v>REGIÓN 4</v>
      </c>
      <c r="E121" s="61" t="str">
        <f>IFERROR(VLOOKUP(B121,[2]UNIDADES!$A:$F,5,FALSE)," ")</f>
        <v>SECCIONAL SANIDAD VALLE DEL CAUCA</v>
      </c>
      <c r="F121" s="61" t="str">
        <f>IFERROR(VLOOKUP(B121,[2]UNIDADES!$A:$F,6,FALSE)," ")</f>
        <v>805022186-6</v>
      </c>
      <c r="G121" s="117" t="s">
        <v>1516</v>
      </c>
      <c r="H121" s="41">
        <v>3505595365</v>
      </c>
      <c r="I121" s="63" t="s">
        <v>387</v>
      </c>
      <c r="J121" s="63" t="s">
        <v>388</v>
      </c>
      <c r="K121" s="53" t="s">
        <v>1176</v>
      </c>
      <c r="L121" s="52" t="s">
        <v>397</v>
      </c>
      <c r="M121" s="52" t="s">
        <v>493</v>
      </c>
      <c r="N121" s="41"/>
      <c r="O121" s="70"/>
      <c r="P121" s="70">
        <v>4326007</v>
      </c>
      <c r="Q121" s="72">
        <f t="shared" si="20"/>
        <v>4326007</v>
      </c>
      <c r="R121" s="72">
        <f t="shared" si="21"/>
        <v>4326007</v>
      </c>
      <c r="S121" s="70"/>
      <c r="T121" s="72">
        <f t="shared" si="22"/>
        <v>4326007</v>
      </c>
      <c r="U121" s="41"/>
      <c r="V121" s="47">
        <v>43182</v>
      </c>
      <c r="W121" s="47">
        <v>43228</v>
      </c>
      <c r="X121" s="70">
        <v>4326007</v>
      </c>
      <c r="Y121" s="41" t="s">
        <v>253</v>
      </c>
      <c r="Z121" s="62" t="s">
        <v>162</v>
      </c>
      <c r="AA121" s="41" t="s">
        <v>602</v>
      </c>
      <c r="AB121" s="41" t="s">
        <v>522</v>
      </c>
      <c r="AC121" s="48">
        <v>43182</v>
      </c>
      <c r="AD121" s="48">
        <v>43228</v>
      </c>
      <c r="AE121" s="48">
        <v>43266</v>
      </c>
      <c r="AF121" s="41" t="s">
        <v>508</v>
      </c>
      <c r="AG121" s="64" t="str">
        <f t="shared" si="23"/>
        <v>CUMPLIO</v>
      </c>
      <c r="AH121" s="79">
        <f t="shared" si="24"/>
        <v>2108535</v>
      </c>
      <c r="AI121" s="41" t="s">
        <v>1142</v>
      </c>
      <c r="AJ121" s="55" t="s">
        <v>1024</v>
      </c>
      <c r="AK121" s="47">
        <v>43258</v>
      </c>
      <c r="AL121" s="51" t="s">
        <v>493</v>
      </c>
      <c r="AM121" s="41" t="s">
        <v>1143</v>
      </c>
      <c r="AN121" s="41" t="s">
        <v>1069</v>
      </c>
      <c r="AO121" s="41"/>
      <c r="AP121" s="41" t="s">
        <v>1144</v>
      </c>
      <c r="AQ121" s="80">
        <v>2217472</v>
      </c>
      <c r="AR121" s="41"/>
      <c r="AS121" s="72">
        <f t="shared" si="17"/>
        <v>2217472</v>
      </c>
      <c r="AT121" s="70">
        <v>2217472</v>
      </c>
      <c r="AU121" s="70"/>
      <c r="AV121" s="48">
        <v>43258</v>
      </c>
      <c r="AW121" s="68">
        <v>43349</v>
      </c>
      <c r="AX121" s="62" t="s">
        <v>253</v>
      </c>
      <c r="AY121" s="70">
        <v>2217472</v>
      </c>
      <c r="AZ121" s="81">
        <f t="shared" si="18"/>
        <v>0</v>
      </c>
      <c r="BA121" s="62" t="s">
        <v>177</v>
      </c>
      <c r="BB121" s="100"/>
      <c r="BC121" s="100"/>
    </row>
    <row r="122" spans="1:55" ht="228">
      <c r="A122" s="61">
        <f t="shared" si="19"/>
        <v>121</v>
      </c>
      <c r="B122" s="62" t="s">
        <v>310</v>
      </c>
      <c r="C122" s="61">
        <f>IFERROR(VLOOKUP(B122,UNIDADES!$A:$F,2,FALSE)," ")</f>
        <v>66</v>
      </c>
      <c r="D122" s="61" t="str">
        <f>IFERROR(VLOOKUP(B122,[2]UNIDADES!$A:$F,4,FALSE)," ")</f>
        <v>REGIÓN 4</v>
      </c>
      <c r="E122" s="61" t="str">
        <f>IFERROR(VLOOKUP(B122,[2]UNIDADES!$A:$F,5,FALSE)," ")</f>
        <v>SECCIONAL SANIDAD VALLE DEL CAUCA</v>
      </c>
      <c r="F122" s="61" t="str">
        <f>IFERROR(VLOOKUP(B122,[2]UNIDADES!$A:$F,6,FALSE)," ")</f>
        <v>805022186-6</v>
      </c>
      <c r="G122" s="117" t="s">
        <v>1516</v>
      </c>
      <c r="H122" s="41">
        <v>3505595366</v>
      </c>
      <c r="I122" s="63" t="s">
        <v>387</v>
      </c>
      <c r="J122" s="63" t="s">
        <v>388</v>
      </c>
      <c r="K122" s="53" t="s">
        <v>1160</v>
      </c>
      <c r="L122" s="52" t="s">
        <v>391</v>
      </c>
      <c r="M122" s="41" t="s">
        <v>494</v>
      </c>
      <c r="N122" s="41"/>
      <c r="O122" s="70"/>
      <c r="P122" s="70">
        <v>150000000</v>
      </c>
      <c r="Q122" s="72">
        <f t="shared" si="20"/>
        <v>150000000</v>
      </c>
      <c r="R122" s="72">
        <f t="shared" si="21"/>
        <v>150000000</v>
      </c>
      <c r="S122" s="70"/>
      <c r="T122" s="72">
        <f t="shared" si="22"/>
        <v>150000000</v>
      </c>
      <c r="U122" s="41"/>
      <c r="V122" s="47">
        <v>43222</v>
      </c>
      <c r="W122" s="47">
        <v>43228</v>
      </c>
      <c r="X122" s="70">
        <v>150000000</v>
      </c>
      <c r="Y122" s="41" t="s">
        <v>253</v>
      </c>
      <c r="Z122" s="62" t="s">
        <v>161</v>
      </c>
      <c r="AA122" s="41" t="s">
        <v>603</v>
      </c>
      <c r="AB122" s="41" t="s">
        <v>600</v>
      </c>
      <c r="AC122" s="48">
        <v>43220</v>
      </c>
      <c r="AD122" s="48">
        <v>43224</v>
      </c>
      <c r="AE122" s="48">
        <v>43313</v>
      </c>
      <c r="AF122" s="41" t="s">
        <v>511</v>
      </c>
      <c r="AG122" s="64" t="str">
        <f t="shared" si="23"/>
        <v>CUMPLIO</v>
      </c>
      <c r="AH122" s="79">
        <f t="shared" si="24"/>
        <v>-75000000</v>
      </c>
      <c r="AI122" s="41" t="s">
        <v>1145</v>
      </c>
      <c r="AJ122" s="55" t="s">
        <v>1025</v>
      </c>
      <c r="AK122" s="47">
        <v>43298</v>
      </c>
      <c r="AL122" s="51" t="s">
        <v>494</v>
      </c>
      <c r="AM122" s="41" t="s">
        <v>1284</v>
      </c>
      <c r="AN122" s="41" t="s">
        <v>937</v>
      </c>
      <c r="AO122" s="41"/>
      <c r="AP122" s="41" t="s">
        <v>833</v>
      </c>
      <c r="AQ122" s="80">
        <v>150000000</v>
      </c>
      <c r="AR122" s="105">
        <v>75000000</v>
      </c>
      <c r="AS122" s="72">
        <f t="shared" si="17"/>
        <v>225000000</v>
      </c>
      <c r="AT122" s="70">
        <v>225000000</v>
      </c>
      <c r="AU122" s="70"/>
      <c r="AV122" s="48">
        <v>43298</v>
      </c>
      <c r="AW122" s="48">
        <v>43583</v>
      </c>
      <c r="AX122" s="62" t="s">
        <v>253</v>
      </c>
      <c r="AY122" s="70">
        <v>114248869</v>
      </c>
      <c r="AZ122" s="81">
        <f t="shared" si="18"/>
        <v>110751131</v>
      </c>
      <c r="BA122" s="62" t="s">
        <v>176</v>
      </c>
      <c r="BB122" s="100"/>
      <c r="BC122" s="100"/>
    </row>
    <row r="123" spans="1:55" ht="85.5">
      <c r="A123" s="61">
        <f t="shared" si="19"/>
        <v>122</v>
      </c>
      <c r="B123" s="62" t="s">
        <v>310</v>
      </c>
      <c r="C123" s="61">
        <f>IFERROR(VLOOKUP(B123,UNIDADES!$A:$F,2,FALSE)," ")</f>
        <v>66</v>
      </c>
      <c r="D123" s="61" t="str">
        <f>IFERROR(VLOOKUP(B123,[2]UNIDADES!$A:$F,4,FALSE)," ")</f>
        <v>REGIÓN 4</v>
      </c>
      <c r="E123" s="61" t="str">
        <f>IFERROR(VLOOKUP(B123,[2]UNIDADES!$A:$F,5,FALSE)," ")</f>
        <v>SECCIONAL SANIDAD VALLE DEL CAUCA</v>
      </c>
      <c r="F123" s="61" t="str">
        <f>IFERROR(VLOOKUP(B123,[2]UNIDADES!$A:$F,6,FALSE)," ")</f>
        <v>805022186-6</v>
      </c>
      <c r="G123" s="117" t="s">
        <v>1516</v>
      </c>
      <c r="H123" s="41">
        <v>3505595367</v>
      </c>
      <c r="I123" s="63" t="s">
        <v>387</v>
      </c>
      <c r="J123" s="63" t="s">
        <v>388</v>
      </c>
      <c r="K123" s="53" t="s">
        <v>1168</v>
      </c>
      <c r="L123" s="52" t="s">
        <v>391</v>
      </c>
      <c r="M123" s="41" t="s">
        <v>495</v>
      </c>
      <c r="N123" s="41"/>
      <c r="O123" s="70"/>
      <c r="P123" s="70">
        <v>131800000</v>
      </c>
      <c r="Q123" s="72">
        <f t="shared" si="20"/>
        <v>131800000</v>
      </c>
      <c r="R123" s="72">
        <f t="shared" si="21"/>
        <v>131800000</v>
      </c>
      <c r="S123" s="70"/>
      <c r="T123" s="72">
        <f t="shared" si="22"/>
        <v>131800000</v>
      </c>
      <c r="U123" s="41"/>
      <c r="V123" s="47">
        <v>43220</v>
      </c>
      <c r="W123" s="47">
        <v>43231</v>
      </c>
      <c r="X123" s="70">
        <v>131800000</v>
      </c>
      <c r="Y123" s="41" t="s">
        <v>253</v>
      </c>
      <c r="Z123" s="62" t="s">
        <v>161</v>
      </c>
      <c r="AA123" s="41" t="s">
        <v>604</v>
      </c>
      <c r="AB123" s="41" t="s">
        <v>124</v>
      </c>
      <c r="AC123" s="48">
        <v>43220</v>
      </c>
      <c r="AD123" s="48">
        <v>43230</v>
      </c>
      <c r="AE123" s="48">
        <v>43248</v>
      </c>
      <c r="AF123" s="41" t="s">
        <v>507</v>
      </c>
      <c r="AG123" s="64" t="str">
        <f t="shared" si="23"/>
        <v>NO CUMPLIO</v>
      </c>
      <c r="AH123" s="79">
        <f t="shared" si="24"/>
        <v>0</v>
      </c>
      <c r="AI123" s="48" t="s">
        <v>1127</v>
      </c>
      <c r="AJ123" s="55" t="s">
        <v>1054</v>
      </c>
      <c r="AK123" s="47">
        <v>43290</v>
      </c>
      <c r="AL123" s="51" t="s">
        <v>495</v>
      </c>
      <c r="AM123" s="41" t="s">
        <v>1283</v>
      </c>
      <c r="AN123" s="41" t="s">
        <v>1123</v>
      </c>
      <c r="AO123" s="41"/>
      <c r="AP123" s="41" t="s">
        <v>1124</v>
      </c>
      <c r="AQ123" s="80">
        <v>91800000</v>
      </c>
      <c r="AR123" s="41">
        <v>40000000</v>
      </c>
      <c r="AS123" s="72">
        <f t="shared" si="17"/>
        <v>131800000</v>
      </c>
      <c r="AT123" s="70">
        <v>131800000</v>
      </c>
      <c r="AU123" s="70"/>
      <c r="AV123" s="68">
        <v>43291</v>
      </c>
      <c r="AW123" s="68">
        <v>43555</v>
      </c>
      <c r="AX123" s="62" t="s">
        <v>253</v>
      </c>
      <c r="AY123" s="70">
        <v>91785005</v>
      </c>
      <c r="AZ123" s="81">
        <f t="shared" si="18"/>
        <v>40014995</v>
      </c>
      <c r="BA123" s="62" t="s">
        <v>176</v>
      </c>
      <c r="BB123" s="100"/>
      <c r="BC123" s="100"/>
    </row>
    <row r="124" spans="1:55" ht="99.75">
      <c r="A124" s="61">
        <f t="shared" si="19"/>
        <v>123</v>
      </c>
      <c r="B124" s="62" t="s">
        <v>310</v>
      </c>
      <c r="C124" s="61">
        <f>IFERROR(VLOOKUP(B124,UNIDADES!$A:$F,2,FALSE)," ")</f>
        <v>66</v>
      </c>
      <c r="D124" s="61" t="str">
        <f>IFERROR(VLOOKUP(B124,[2]UNIDADES!$A:$F,4,FALSE)," ")</f>
        <v>REGIÓN 4</v>
      </c>
      <c r="E124" s="61" t="str">
        <f>IFERROR(VLOOKUP(B124,[2]UNIDADES!$A:$F,5,FALSE)," ")</f>
        <v>SECCIONAL SANIDAD VALLE DEL CAUCA</v>
      </c>
      <c r="F124" s="61" t="str">
        <f>IFERROR(VLOOKUP(B124,[2]UNIDADES!$A:$F,6,FALSE)," ")</f>
        <v>805022186-6</v>
      </c>
      <c r="G124" s="117" t="s">
        <v>1516</v>
      </c>
      <c r="H124" s="41">
        <v>3505595368</v>
      </c>
      <c r="I124" s="63" t="s">
        <v>387</v>
      </c>
      <c r="J124" s="63" t="s">
        <v>388</v>
      </c>
      <c r="K124" s="53" t="s">
        <v>1163</v>
      </c>
      <c r="L124" s="52" t="s">
        <v>391</v>
      </c>
      <c r="M124" s="41" t="s">
        <v>496</v>
      </c>
      <c r="N124" s="41"/>
      <c r="O124" s="70"/>
      <c r="P124" s="70">
        <v>5000000</v>
      </c>
      <c r="Q124" s="72">
        <f t="shared" si="20"/>
        <v>5000000</v>
      </c>
      <c r="R124" s="72">
        <f t="shared" si="21"/>
        <v>5000000</v>
      </c>
      <c r="S124" s="70"/>
      <c r="T124" s="72">
        <f t="shared" si="22"/>
        <v>5000000</v>
      </c>
      <c r="U124" s="41"/>
      <c r="V124" s="47">
        <v>43217</v>
      </c>
      <c r="W124" s="47"/>
      <c r="X124" s="70">
        <v>5000000</v>
      </c>
      <c r="Y124" s="41" t="s">
        <v>253</v>
      </c>
      <c r="Z124" s="62" t="s">
        <v>162</v>
      </c>
      <c r="AA124" s="41" t="s">
        <v>605</v>
      </c>
      <c r="AB124" s="41" t="s">
        <v>124</v>
      </c>
      <c r="AC124" s="48">
        <v>43217</v>
      </c>
      <c r="AD124" s="48">
        <v>43322</v>
      </c>
      <c r="AE124" s="48">
        <v>43282</v>
      </c>
      <c r="AF124" s="41" t="s">
        <v>533</v>
      </c>
      <c r="AG124" s="64" t="str">
        <f t="shared" si="23"/>
        <v>NO CUMPLIO</v>
      </c>
      <c r="AH124" s="79">
        <f t="shared" si="24"/>
        <v>-2500000</v>
      </c>
      <c r="AI124" s="41" t="s">
        <v>1285</v>
      </c>
      <c r="AJ124" s="55" t="s">
        <v>735</v>
      </c>
      <c r="AK124" s="47">
        <v>43353</v>
      </c>
      <c r="AL124" s="51" t="s">
        <v>496</v>
      </c>
      <c r="AM124" s="41" t="s">
        <v>1287</v>
      </c>
      <c r="AN124" s="41" t="s">
        <v>1286</v>
      </c>
      <c r="AO124" s="41"/>
      <c r="AP124" s="41" t="s">
        <v>1286</v>
      </c>
      <c r="AQ124" s="80">
        <v>5000000</v>
      </c>
      <c r="AR124" s="105">
        <v>2500000</v>
      </c>
      <c r="AS124" s="72">
        <f t="shared" si="17"/>
        <v>7500000</v>
      </c>
      <c r="AT124" s="70">
        <v>7500000</v>
      </c>
      <c r="AU124" s="70"/>
      <c r="AV124" s="68">
        <v>43354</v>
      </c>
      <c r="AW124" s="68">
        <v>43585</v>
      </c>
      <c r="AX124" s="62" t="s">
        <v>253</v>
      </c>
      <c r="AY124" s="70">
        <v>4999257</v>
      </c>
      <c r="AZ124" s="81">
        <f t="shared" si="18"/>
        <v>2500743</v>
      </c>
      <c r="BA124" s="62" t="s">
        <v>176</v>
      </c>
      <c r="BB124" s="100"/>
      <c r="BC124" s="100"/>
    </row>
    <row r="125" spans="1:55" ht="99.75">
      <c r="A125" s="61">
        <f t="shared" si="19"/>
        <v>124</v>
      </c>
      <c r="B125" s="62" t="s">
        <v>310</v>
      </c>
      <c r="C125" s="61">
        <f>IFERROR(VLOOKUP(B125,UNIDADES!$A:$F,2,FALSE)," ")</f>
        <v>66</v>
      </c>
      <c r="D125" s="61" t="str">
        <f>IFERROR(VLOOKUP(B125,[2]UNIDADES!$A:$F,4,FALSE)," ")</f>
        <v>REGIÓN 4</v>
      </c>
      <c r="E125" s="61" t="str">
        <f>IFERROR(VLOOKUP(B125,[2]UNIDADES!$A:$F,5,FALSE)," ")</f>
        <v>SECCIONAL SANIDAD VALLE DEL CAUCA</v>
      </c>
      <c r="F125" s="61" t="str">
        <f>IFERROR(VLOOKUP(B125,[2]UNIDADES!$A:$F,6,FALSE)," ")</f>
        <v>805022186-6</v>
      </c>
      <c r="G125" s="117" t="s">
        <v>1516</v>
      </c>
      <c r="H125" s="41">
        <v>3505595369</v>
      </c>
      <c r="I125" s="63" t="s">
        <v>387</v>
      </c>
      <c r="J125" s="63" t="s">
        <v>388</v>
      </c>
      <c r="K125" s="53" t="s">
        <v>1169</v>
      </c>
      <c r="L125" s="52" t="s">
        <v>389</v>
      </c>
      <c r="M125" s="41" t="s">
        <v>497</v>
      </c>
      <c r="N125" s="41"/>
      <c r="O125" s="70"/>
      <c r="P125" s="70">
        <v>4000000</v>
      </c>
      <c r="Q125" s="72">
        <f t="shared" si="20"/>
        <v>4000000</v>
      </c>
      <c r="R125" s="72">
        <f t="shared" si="21"/>
        <v>4000000</v>
      </c>
      <c r="S125" s="70"/>
      <c r="T125" s="72">
        <f t="shared" si="22"/>
        <v>4000000</v>
      </c>
      <c r="U125" s="41"/>
      <c r="V125" s="47">
        <v>43217</v>
      </c>
      <c r="W125" s="47">
        <v>43285</v>
      </c>
      <c r="X125" s="70">
        <v>4000000</v>
      </c>
      <c r="Y125" s="41" t="s">
        <v>253</v>
      </c>
      <c r="Z125" s="62" t="s">
        <v>162</v>
      </c>
      <c r="AA125" s="41" t="s">
        <v>606</v>
      </c>
      <c r="AB125" s="41" t="s">
        <v>124</v>
      </c>
      <c r="AC125" s="48">
        <v>43217</v>
      </c>
      <c r="AD125" s="48">
        <v>43284</v>
      </c>
      <c r="AE125" s="48">
        <v>43279</v>
      </c>
      <c r="AF125" s="41" t="s">
        <v>508</v>
      </c>
      <c r="AG125" s="64" t="str">
        <f t="shared" si="23"/>
        <v>NO CUMPLIO</v>
      </c>
      <c r="AH125" s="79">
        <f t="shared" si="24"/>
        <v>1541250</v>
      </c>
      <c r="AI125" s="41" t="s">
        <v>1193</v>
      </c>
      <c r="AJ125" s="55" t="s">
        <v>1222</v>
      </c>
      <c r="AK125" s="47">
        <v>43313</v>
      </c>
      <c r="AL125" s="51" t="s">
        <v>497</v>
      </c>
      <c r="AM125" s="41" t="s">
        <v>868</v>
      </c>
      <c r="AN125" s="41" t="s">
        <v>869</v>
      </c>
      <c r="AO125" s="41"/>
      <c r="AP125" s="41" t="s">
        <v>1192</v>
      </c>
      <c r="AQ125" s="80">
        <v>2458750</v>
      </c>
      <c r="AR125" s="41"/>
      <c r="AS125" s="72">
        <f t="shared" si="17"/>
        <v>2458750</v>
      </c>
      <c r="AT125" s="80">
        <v>2458750</v>
      </c>
      <c r="AU125" s="70"/>
      <c r="AV125" s="47">
        <v>43313</v>
      </c>
      <c r="AW125" s="47">
        <v>43465</v>
      </c>
      <c r="AX125" s="62" t="s">
        <v>253</v>
      </c>
      <c r="AY125" s="70">
        <v>2458750</v>
      </c>
      <c r="AZ125" s="81">
        <f t="shared" si="18"/>
        <v>0</v>
      </c>
      <c r="BA125" s="62" t="s">
        <v>178</v>
      </c>
      <c r="BB125" s="100"/>
      <c r="BC125" s="100"/>
    </row>
    <row r="126" spans="1:55" ht="57">
      <c r="A126" s="61">
        <f t="shared" si="19"/>
        <v>125</v>
      </c>
      <c r="B126" s="62" t="s">
        <v>310</v>
      </c>
      <c r="C126" s="61">
        <f>IFERROR(VLOOKUP(B126,UNIDADES!$A:$F,2,FALSE)," ")</f>
        <v>66</v>
      </c>
      <c r="D126" s="61" t="str">
        <f>IFERROR(VLOOKUP(B126,[2]UNIDADES!$A:$F,4,FALSE)," ")</f>
        <v>REGIÓN 4</v>
      </c>
      <c r="E126" s="61" t="str">
        <f>IFERROR(VLOOKUP(B126,[2]UNIDADES!$A:$F,5,FALSE)," ")</f>
        <v>SECCIONAL SANIDAD VALLE DEL CAUCA</v>
      </c>
      <c r="F126" s="61" t="str">
        <f>IFERROR(VLOOKUP(B126,[2]UNIDADES!$A:$F,6,FALSE)," ")</f>
        <v>805022186-6</v>
      </c>
      <c r="G126" s="117" t="s">
        <v>1516</v>
      </c>
      <c r="H126" s="41">
        <v>3505595370</v>
      </c>
      <c r="I126" s="63" t="s">
        <v>387</v>
      </c>
      <c r="J126" s="63" t="s">
        <v>388</v>
      </c>
      <c r="K126" s="53" t="s">
        <v>1169</v>
      </c>
      <c r="L126" s="52" t="s">
        <v>389</v>
      </c>
      <c r="M126" s="83" t="s">
        <v>498</v>
      </c>
      <c r="N126" s="41"/>
      <c r="O126" s="70"/>
      <c r="P126" s="70">
        <v>5828200</v>
      </c>
      <c r="Q126" s="72">
        <f t="shared" si="20"/>
        <v>5828200</v>
      </c>
      <c r="R126" s="72">
        <f t="shared" si="21"/>
        <v>5828200</v>
      </c>
      <c r="S126" s="70"/>
      <c r="T126" s="72">
        <f t="shared" si="22"/>
        <v>5828200</v>
      </c>
      <c r="U126" s="41"/>
      <c r="V126" s="47">
        <v>43222</v>
      </c>
      <c r="W126" s="47"/>
      <c r="X126" s="70">
        <v>5828200</v>
      </c>
      <c r="Y126" s="41" t="s">
        <v>253</v>
      </c>
      <c r="Z126" s="62" t="s">
        <v>162</v>
      </c>
      <c r="AA126" s="41" t="s">
        <v>607</v>
      </c>
      <c r="AB126" s="41" t="s">
        <v>507</v>
      </c>
      <c r="AC126" s="48">
        <v>43222</v>
      </c>
      <c r="AD126" s="48"/>
      <c r="AE126" s="48">
        <v>43220</v>
      </c>
      <c r="AF126" s="41" t="s">
        <v>124</v>
      </c>
      <c r="AG126" s="64" t="str">
        <f t="shared" si="23"/>
        <v>CUMPLIO</v>
      </c>
      <c r="AH126" s="79">
        <f t="shared" si="24"/>
        <v>5828200</v>
      </c>
      <c r="AI126" s="41"/>
      <c r="AJ126" s="55" t="s">
        <v>1223</v>
      </c>
      <c r="AK126" s="41"/>
      <c r="AL126" s="83" t="s">
        <v>498</v>
      </c>
      <c r="AM126" s="41"/>
      <c r="AN126" s="41"/>
      <c r="AO126" s="41"/>
      <c r="AP126" s="52"/>
      <c r="AQ126" s="80"/>
      <c r="AR126" s="41"/>
      <c r="AS126" s="72">
        <f t="shared" si="17"/>
        <v>0</v>
      </c>
      <c r="AT126" s="70"/>
      <c r="AU126" s="70"/>
      <c r="AV126" s="47"/>
      <c r="AW126" s="47"/>
      <c r="AX126" s="62" t="s">
        <v>253</v>
      </c>
      <c r="AY126" s="70"/>
      <c r="AZ126" s="81">
        <f t="shared" si="18"/>
        <v>0</v>
      </c>
      <c r="BA126" s="62" t="s">
        <v>119</v>
      </c>
      <c r="BB126" s="100"/>
      <c r="BC126" s="100"/>
    </row>
    <row r="127" spans="1:55" ht="99.75">
      <c r="A127" s="61">
        <f t="shared" si="19"/>
        <v>126</v>
      </c>
      <c r="B127" s="62" t="s">
        <v>310</v>
      </c>
      <c r="C127" s="61">
        <f>IFERROR(VLOOKUP(B127,UNIDADES!$A:$F,2,FALSE)," ")</f>
        <v>66</v>
      </c>
      <c r="D127" s="61" t="str">
        <f>IFERROR(VLOOKUP(B127,[2]UNIDADES!$A:$F,4,FALSE)," ")</f>
        <v>REGIÓN 4</v>
      </c>
      <c r="E127" s="61" t="str">
        <f>IFERROR(VLOOKUP(B127,[2]UNIDADES!$A:$F,5,FALSE)," ")</f>
        <v>SECCIONAL SANIDAD VALLE DEL CAUCA</v>
      </c>
      <c r="F127" s="61" t="str">
        <f>IFERROR(VLOOKUP(B127,[2]UNIDADES!$A:$F,6,FALSE)," ")</f>
        <v>805022186-6</v>
      </c>
      <c r="G127" s="117" t="s">
        <v>1516</v>
      </c>
      <c r="H127" s="41">
        <v>3505595371</v>
      </c>
      <c r="I127" s="63" t="s">
        <v>387</v>
      </c>
      <c r="J127" s="63" t="s">
        <v>388</v>
      </c>
      <c r="K127" s="53" t="s">
        <v>404</v>
      </c>
      <c r="L127" s="52" t="s">
        <v>405</v>
      </c>
      <c r="M127" s="41" t="s">
        <v>499</v>
      </c>
      <c r="N127" s="41"/>
      <c r="O127" s="70"/>
      <c r="P127" s="70">
        <v>35575996</v>
      </c>
      <c r="Q127" s="72">
        <f t="shared" si="20"/>
        <v>35575996</v>
      </c>
      <c r="R127" s="72">
        <f t="shared" si="21"/>
        <v>35575996</v>
      </c>
      <c r="S127" s="70"/>
      <c r="T127" s="72">
        <f t="shared" si="22"/>
        <v>35575996</v>
      </c>
      <c r="U127" s="41"/>
      <c r="V127" s="47">
        <v>43227</v>
      </c>
      <c r="W127" s="47">
        <v>43257</v>
      </c>
      <c r="X127" s="70">
        <v>35575996</v>
      </c>
      <c r="Y127" s="41" t="s">
        <v>253</v>
      </c>
      <c r="Z127" s="62" t="s">
        <v>162</v>
      </c>
      <c r="AA127" s="41" t="s">
        <v>608</v>
      </c>
      <c r="AB127" s="41" t="s">
        <v>507</v>
      </c>
      <c r="AC127" s="48">
        <v>43227</v>
      </c>
      <c r="AD127" s="48">
        <v>43256</v>
      </c>
      <c r="AE127" s="48">
        <v>43313</v>
      </c>
      <c r="AF127" s="41" t="s">
        <v>511</v>
      </c>
      <c r="AG127" s="64" t="str">
        <f t="shared" si="23"/>
        <v>CUMPLIO</v>
      </c>
      <c r="AH127" s="79">
        <f t="shared" si="24"/>
        <v>19678610</v>
      </c>
      <c r="AI127" s="48" t="s">
        <v>1122</v>
      </c>
      <c r="AJ127" s="55" t="s">
        <v>1109</v>
      </c>
      <c r="AK127" s="47">
        <v>43294</v>
      </c>
      <c r="AL127" s="51" t="s">
        <v>499</v>
      </c>
      <c r="AM127" s="41" t="s">
        <v>1188</v>
      </c>
      <c r="AN127" s="41" t="s">
        <v>1125</v>
      </c>
      <c r="AO127" s="41"/>
      <c r="AP127" s="41" t="s">
        <v>1126</v>
      </c>
      <c r="AQ127" s="80">
        <v>15897386</v>
      </c>
      <c r="AR127" s="41"/>
      <c r="AS127" s="72">
        <f t="shared" si="17"/>
        <v>15897386</v>
      </c>
      <c r="AT127" s="70">
        <v>15897386</v>
      </c>
      <c r="AU127" s="70"/>
      <c r="AV127" s="68">
        <v>43294</v>
      </c>
      <c r="AW127" s="68">
        <v>43446</v>
      </c>
      <c r="AX127" s="62" t="s">
        <v>253</v>
      </c>
      <c r="AY127" s="70">
        <v>15897386</v>
      </c>
      <c r="AZ127" s="81">
        <f t="shared" si="18"/>
        <v>0</v>
      </c>
      <c r="BA127" s="62" t="s">
        <v>177</v>
      </c>
      <c r="BB127" s="100"/>
      <c r="BC127" s="100"/>
    </row>
    <row r="128" spans="1:55" ht="128.25">
      <c r="A128" s="61">
        <f t="shared" si="19"/>
        <v>127</v>
      </c>
      <c r="B128" s="62" t="s">
        <v>310</v>
      </c>
      <c r="C128" s="61">
        <f>IFERROR(VLOOKUP(B128,UNIDADES!$A:$F,2,FALSE)," ")</f>
        <v>66</v>
      </c>
      <c r="D128" s="61" t="str">
        <f>IFERROR(VLOOKUP(B128,[2]UNIDADES!$A:$F,4,FALSE)," ")</f>
        <v>REGIÓN 4</v>
      </c>
      <c r="E128" s="61" t="str">
        <f>IFERROR(VLOOKUP(B128,[2]UNIDADES!$A:$F,5,FALSE)," ")</f>
        <v>SECCIONAL SANIDAD VALLE DEL CAUCA</v>
      </c>
      <c r="F128" s="61" t="str">
        <f>IFERROR(VLOOKUP(B128,[2]UNIDADES!$A:$F,6,FALSE)," ")</f>
        <v>805022186-6</v>
      </c>
      <c r="G128" s="117" t="s">
        <v>1516</v>
      </c>
      <c r="H128" s="41">
        <v>3505595372</v>
      </c>
      <c r="I128" s="63" t="s">
        <v>387</v>
      </c>
      <c r="J128" s="63" t="s">
        <v>388</v>
      </c>
      <c r="K128" s="53" t="s">
        <v>1176</v>
      </c>
      <c r="L128" s="41" t="s">
        <v>392</v>
      </c>
      <c r="M128" s="87" t="s">
        <v>1017</v>
      </c>
      <c r="N128" s="70"/>
      <c r="O128" s="70"/>
      <c r="P128" s="70">
        <v>10000000</v>
      </c>
      <c r="Q128" s="72">
        <f t="shared" si="20"/>
        <v>10000000</v>
      </c>
      <c r="R128" s="72">
        <f t="shared" si="21"/>
        <v>10000000</v>
      </c>
      <c r="S128" s="70"/>
      <c r="T128" s="72">
        <f t="shared" si="22"/>
        <v>10000000</v>
      </c>
      <c r="U128" s="41"/>
      <c r="V128" s="47">
        <v>43165</v>
      </c>
      <c r="W128" s="47">
        <v>43210</v>
      </c>
      <c r="X128" s="70">
        <v>10000000</v>
      </c>
      <c r="Y128" s="41" t="s">
        <v>253</v>
      </c>
      <c r="Z128" s="62" t="s">
        <v>1015</v>
      </c>
      <c r="AA128" s="41" t="s">
        <v>1016</v>
      </c>
      <c r="AB128" s="41" t="s">
        <v>522</v>
      </c>
      <c r="AC128" s="47">
        <v>43165</v>
      </c>
      <c r="AD128" s="47">
        <v>43210</v>
      </c>
      <c r="AE128" s="48">
        <v>43313</v>
      </c>
      <c r="AF128" s="41" t="s">
        <v>511</v>
      </c>
      <c r="AG128" s="64" t="str">
        <f t="shared" si="23"/>
        <v>CUMPLIO</v>
      </c>
      <c r="AH128" s="79">
        <f t="shared" si="24"/>
        <v>1400000</v>
      </c>
      <c r="AI128" s="41" t="s">
        <v>1146</v>
      </c>
      <c r="AJ128" s="55" t="s">
        <v>1035</v>
      </c>
      <c r="AK128" s="47">
        <v>43259</v>
      </c>
      <c r="AL128" s="51" t="s">
        <v>1017</v>
      </c>
      <c r="AM128" s="41" t="s">
        <v>1147</v>
      </c>
      <c r="AN128" s="41" t="s">
        <v>1148</v>
      </c>
      <c r="AO128" s="41"/>
      <c r="AP128" s="41" t="s">
        <v>1149</v>
      </c>
      <c r="AQ128" s="80">
        <v>8600000</v>
      </c>
      <c r="AR128" s="41"/>
      <c r="AS128" s="72">
        <f t="shared" si="17"/>
        <v>8600000</v>
      </c>
      <c r="AT128" s="70">
        <v>8600000</v>
      </c>
      <c r="AU128" s="70"/>
      <c r="AV128" s="48">
        <v>43388</v>
      </c>
      <c r="AW128" s="48">
        <v>43448</v>
      </c>
      <c r="AX128" s="62" t="s">
        <v>253</v>
      </c>
      <c r="AY128" s="70">
        <v>8600000</v>
      </c>
      <c r="AZ128" s="81">
        <f t="shared" si="18"/>
        <v>0</v>
      </c>
      <c r="BA128" s="62" t="s">
        <v>177</v>
      </c>
      <c r="BB128" s="100"/>
      <c r="BC128" s="100"/>
    </row>
    <row r="129" spans="1:55" ht="114">
      <c r="A129" s="61">
        <f t="shared" si="19"/>
        <v>128</v>
      </c>
      <c r="B129" s="62" t="s">
        <v>310</v>
      </c>
      <c r="C129" s="61">
        <f>IFERROR(VLOOKUP(B129,UNIDADES!$A:$F,2,FALSE)," ")</f>
        <v>66</v>
      </c>
      <c r="D129" s="61" t="str">
        <f>IFERROR(VLOOKUP(B129,[2]UNIDADES!$A:$F,4,FALSE)," ")</f>
        <v>REGIÓN 4</v>
      </c>
      <c r="E129" s="61" t="str">
        <f>IFERROR(VLOOKUP(B129,[2]UNIDADES!$A:$F,5,FALSE)," ")</f>
        <v>SECCIONAL SANIDAD VALLE DEL CAUCA</v>
      </c>
      <c r="F129" s="61" t="str">
        <f>IFERROR(VLOOKUP(B129,[2]UNIDADES!$A:$F,6,FALSE)," ")</f>
        <v>805022186-6</v>
      </c>
      <c r="G129" s="117" t="s">
        <v>1516</v>
      </c>
      <c r="H129" s="41">
        <v>3505595373</v>
      </c>
      <c r="I129" s="63" t="s">
        <v>387</v>
      </c>
      <c r="J129" s="63" t="s">
        <v>388</v>
      </c>
      <c r="K129" s="53" t="s">
        <v>1172</v>
      </c>
      <c r="L129" s="41" t="s">
        <v>391</v>
      </c>
      <c r="M129" s="83" t="s">
        <v>1018</v>
      </c>
      <c r="N129" s="70"/>
      <c r="O129" s="70"/>
      <c r="P129" s="70">
        <v>160000000</v>
      </c>
      <c r="Q129" s="72">
        <f t="shared" si="20"/>
        <v>160000000</v>
      </c>
      <c r="R129" s="72">
        <f t="shared" si="21"/>
        <v>160000000</v>
      </c>
      <c r="S129" s="70"/>
      <c r="T129" s="72">
        <f t="shared" si="22"/>
        <v>160000000</v>
      </c>
      <c r="U129" s="41"/>
      <c r="V129" s="47">
        <v>43227</v>
      </c>
      <c r="W129" s="47"/>
      <c r="X129" s="70">
        <v>160000000</v>
      </c>
      <c r="Y129" s="41" t="s">
        <v>253</v>
      </c>
      <c r="Z129" s="62" t="s">
        <v>161</v>
      </c>
      <c r="AA129" s="41" t="s">
        <v>550</v>
      </c>
      <c r="AB129" s="41" t="s">
        <v>507</v>
      </c>
      <c r="AC129" s="47">
        <v>43227</v>
      </c>
      <c r="AD129" s="48"/>
      <c r="AE129" s="48">
        <v>43249</v>
      </c>
      <c r="AF129" s="41" t="s">
        <v>507</v>
      </c>
      <c r="AG129" s="64" t="str">
        <f t="shared" si="23"/>
        <v>CUMPLIO</v>
      </c>
      <c r="AH129" s="79">
        <f t="shared" si="24"/>
        <v>160000000</v>
      </c>
      <c r="AI129" s="41"/>
      <c r="AJ129" s="55" t="s">
        <v>739</v>
      </c>
      <c r="AK129" s="47"/>
      <c r="AL129" s="84" t="s">
        <v>1019</v>
      </c>
      <c r="AM129" s="41"/>
      <c r="AN129" s="41"/>
      <c r="AO129" s="41"/>
      <c r="AP129" s="41"/>
      <c r="AQ129" s="80"/>
      <c r="AR129" s="41"/>
      <c r="AS129" s="72">
        <f t="shared" si="17"/>
        <v>0</v>
      </c>
      <c r="AT129" s="70"/>
      <c r="AU129" s="70"/>
      <c r="AV129" s="48"/>
      <c r="AW129" s="48"/>
      <c r="AX129" s="62" t="s">
        <v>253</v>
      </c>
      <c r="AY129" s="70"/>
      <c r="AZ129" s="81">
        <f t="shared" si="18"/>
        <v>0</v>
      </c>
      <c r="BA129" s="62" t="s">
        <v>119</v>
      </c>
      <c r="BB129" s="100"/>
      <c r="BC129" s="100"/>
    </row>
    <row r="130" spans="1:55" ht="128.25">
      <c r="A130" s="61">
        <f t="shared" si="19"/>
        <v>129</v>
      </c>
      <c r="B130" s="62" t="s">
        <v>310</v>
      </c>
      <c r="C130" s="61">
        <f>IFERROR(VLOOKUP(B130,UNIDADES!$A:$F,2,FALSE)," ")</f>
        <v>66</v>
      </c>
      <c r="D130" s="61" t="str">
        <f>IFERROR(VLOOKUP(B130,[2]UNIDADES!$A:$F,4,FALSE)," ")</f>
        <v>REGIÓN 4</v>
      </c>
      <c r="E130" s="61" t="str">
        <f>IFERROR(VLOOKUP(B130,[2]UNIDADES!$A:$F,5,FALSE)," ")</f>
        <v>SECCIONAL SANIDAD VALLE DEL CAUCA</v>
      </c>
      <c r="F130" s="61" t="str">
        <f>IFERROR(VLOOKUP(B130,[2]UNIDADES!$A:$F,6,FALSE)," ")</f>
        <v>805022186-6</v>
      </c>
      <c r="G130" s="117" t="s">
        <v>1516</v>
      </c>
      <c r="H130" s="41">
        <v>3505595374</v>
      </c>
      <c r="I130" s="63" t="s">
        <v>387</v>
      </c>
      <c r="J130" s="63" t="s">
        <v>388</v>
      </c>
      <c r="K130" s="53" t="s">
        <v>1167</v>
      </c>
      <c r="L130" s="41" t="s">
        <v>389</v>
      </c>
      <c r="M130" s="51" t="s">
        <v>1039</v>
      </c>
      <c r="N130" s="70"/>
      <c r="O130" s="70"/>
      <c r="P130" s="70">
        <v>48000000</v>
      </c>
      <c r="Q130" s="72">
        <f t="shared" si="20"/>
        <v>48000000</v>
      </c>
      <c r="R130" s="72">
        <f t="shared" si="21"/>
        <v>48000000</v>
      </c>
      <c r="S130" s="70"/>
      <c r="T130" s="72">
        <f t="shared" si="22"/>
        <v>48000000</v>
      </c>
      <c r="U130" s="41"/>
      <c r="V130" s="47">
        <v>43195</v>
      </c>
      <c r="W130" s="47">
        <v>43210</v>
      </c>
      <c r="X130" s="70">
        <v>48000000</v>
      </c>
      <c r="Y130" s="41" t="s">
        <v>253</v>
      </c>
      <c r="Z130" s="62" t="s">
        <v>162</v>
      </c>
      <c r="AA130" s="41" t="s">
        <v>1043</v>
      </c>
      <c r="AB130" s="41" t="s">
        <v>124</v>
      </c>
      <c r="AC130" s="48">
        <v>43192</v>
      </c>
      <c r="AD130" s="47">
        <v>43210</v>
      </c>
      <c r="AE130" s="48">
        <v>43282</v>
      </c>
      <c r="AF130" s="41" t="s">
        <v>533</v>
      </c>
      <c r="AG130" s="64" t="str">
        <f t="shared" ref="AG130:AG144" si="25">IFERROR(IF(AK130&lt;=AE130,"CUMPLIO","NO CUMPLIO")," ")</f>
        <v>CUMPLIO</v>
      </c>
      <c r="AH130" s="79">
        <f t="shared" ref="AH130:AH146" si="26">+X130-AS130</f>
        <v>0</v>
      </c>
      <c r="AI130" s="41" t="s">
        <v>1150</v>
      </c>
      <c r="AJ130" s="55" t="s">
        <v>1055</v>
      </c>
      <c r="AK130" s="47">
        <v>43268</v>
      </c>
      <c r="AL130" s="51" t="s">
        <v>1039</v>
      </c>
      <c r="AM130" s="41" t="s">
        <v>1289</v>
      </c>
      <c r="AN130" s="41" t="s">
        <v>880</v>
      </c>
      <c r="AO130" s="41"/>
      <c r="AP130" s="41" t="s">
        <v>881</v>
      </c>
      <c r="AQ130" s="70">
        <v>48000000</v>
      </c>
      <c r="AR130" s="41"/>
      <c r="AS130" s="72">
        <f t="shared" si="17"/>
        <v>48000000</v>
      </c>
      <c r="AT130" s="70">
        <v>48000000</v>
      </c>
      <c r="AU130" s="70"/>
      <c r="AV130" s="48">
        <v>43273</v>
      </c>
      <c r="AW130" s="48">
        <v>43465</v>
      </c>
      <c r="AX130" s="62" t="s">
        <v>253</v>
      </c>
      <c r="AY130" s="70">
        <v>47063067</v>
      </c>
      <c r="AZ130" s="81">
        <f t="shared" si="18"/>
        <v>936933</v>
      </c>
      <c r="BA130" s="62" t="s">
        <v>178</v>
      </c>
      <c r="BB130" s="100"/>
      <c r="BC130" s="100"/>
    </row>
    <row r="131" spans="1:55" ht="199.5">
      <c r="A131" s="61">
        <f t="shared" si="19"/>
        <v>130</v>
      </c>
      <c r="B131" s="62" t="s">
        <v>310</v>
      </c>
      <c r="C131" s="61">
        <f>IFERROR(VLOOKUP(B131,UNIDADES!$A:$F,2,FALSE)," ")</f>
        <v>66</v>
      </c>
      <c r="D131" s="61" t="str">
        <f>IFERROR(VLOOKUP(B131,[2]UNIDADES!$A:$F,4,FALSE)," ")</f>
        <v>REGIÓN 4</v>
      </c>
      <c r="E131" s="61" t="str">
        <f>IFERROR(VLOOKUP(B131,[2]UNIDADES!$A:$F,5,FALSE)," ")</f>
        <v>SECCIONAL SANIDAD VALLE DEL CAUCA</v>
      </c>
      <c r="F131" s="61" t="str">
        <f>IFERROR(VLOOKUP(B131,[2]UNIDADES!$A:$F,6,FALSE)," ")</f>
        <v>805022186-6</v>
      </c>
      <c r="G131" s="117" t="s">
        <v>1516</v>
      </c>
      <c r="H131" s="41">
        <v>3505595375</v>
      </c>
      <c r="I131" s="63" t="s">
        <v>387</v>
      </c>
      <c r="J131" s="63" t="s">
        <v>388</v>
      </c>
      <c r="K131" s="51" t="s">
        <v>1040</v>
      </c>
      <c r="L131" s="41" t="s">
        <v>392</v>
      </c>
      <c r="M131" s="51" t="s">
        <v>1041</v>
      </c>
      <c r="N131" s="70"/>
      <c r="O131" s="70"/>
      <c r="P131" s="70">
        <v>50000000</v>
      </c>
      <c r="Q131" s="72">
        <f t="shared" si="20"/>
        <v>50000000</v>
      </c>
      <c r="R131" s="72">
        <f t="shared" si="21"/>
        <v>50000000</v>
      </c>
      <c r="S131" s="70"/>
      <c r="T131" s="72">
        <f t="shared" si="22"/>
        <v>50000000</v>
      </c>
      <c r="U131" s="41"/>
      <c r="V131" s="47">
        <v>43225</v>
      </c>
      <c r="W131" s="47">
        <v>43235</v>
      </c>
      <c r="X131" s="70">
        <v>50000000</v>
      </c>
      <c r="Y131" s="41" t="s">
        <v>253</v>
      </c>
      <c r="Z131" s="62" t="s">
        <v>162</v>
      </c>
      <c r="AA131" s="41" t="s">
        <v>1044</v>
      </c>
      <c r="AB131" s="41" t="s">
        <v>124</v>
      </c>
      <c r="AC131" s="48">
        <v>43225</v>
      </c>
      <c r="AD131" s="48">
        <v>43235</v>
      </c>
      <c r="AE131" s="48">
        <v>43313</v>
      </c>
      <c r="AF131" s="41" t="s">
        <v>511</v>
      </c>
      <c r="AG131" s="64" t="str">
        <f t="shared" si="25"/>
        <v>CUMPLIO</v>
      </c>
      <c r="AH131" s="79">
        <f t="shared" si="26"/>
        <v>-25000000</v>
      </c>
      <c r="AI131" s="41" t="s">
        <v>1151</v>
      </c>
      <c r="AJ131" s="55" t="s">
        <v>1055</v>
      </c>
      <c r="AK131" s="47">
        <v>43268</v>
      </c>
      <c r="AL131" s="51" t="s">
        <v>1041</v>
      </c>
      <c r="AM131" s="41" t="s">
        <v>1290</v>
      </c>
      <c r="AN131" s="41" t="s">
        <v>907</v>
      </c>
      <c r="AO131" s="41"/>
      <c r="AP131" s="41" t="s">
        <v>908</v>
      </c>
      <c r="AQ131" s="70">
        <v>75000000</v>
      </c>
      <c r="AR131" s="41"/>
      <c r="AS131" s="72">
        <f t="shared" ref="AS131:AS205" si="27">+AQ131+AR131</f>
        <v>75000000</v>
      </c>
      <c r="AT131" s="70">
        <v>75000000</v>
      </c>
      <c r="AU131" s="70"/>
      <c r="AV131" s="48">
        <v>43272</v>
      </c>
      <c r="AW131" s="48">
        <v>43430</v>
      </c>
      <c r="AX131" s="62" t="s">
        <v>253</v>
      </c>
      <c r="AY131" s="70">
        <v>74217740</v>
      </c>
      <c r="AZ131" s="81">
        <f t="shared" ref="AZ131:AZ205" si="28">+AS131-AY131</f>
        <v>782260</v>
      </c>
      <c r="BA131" s="62" t="s">
        <v>177</v>
      </c>
      <c r="BB131" s="100"/>
      <c r="BC131" s="100"/>
    </row>
    <row r="132" spans="1:55" ht="28.5">
      <c r="A132" s="61">
        <f t="shared" ref="A132:A162" si="29">A131+1</f>
        <v>131</v>
      </c>
      <c r="B132" s="62" t="s">
        <v>310</v>
      </c>
      <c r="C132" s="61">
        <f>IFERROR(VLOOKUP(B132,UNIDADES!$A:$F,2,FALSE)," ")</f>
        <v>66</v>
      </c>
      <c r="D132" s="61" t="str">
        <f>IFERROR(VLOOKUP(B132,[2]UNIDADES!$A:$F,4,FALSE)," ")</f>
        <v>REGIÓN 4</v>
      </c>
      <c r="E132" s="61" t="str">
        <f>IFERROR(VLOOKUP(B132,[2]UNIDADES!$A:$F,5,FALSE)," ")</f>
        <v>SECCIONAL SANIDAD VALLE DEL CAUCA</v>
      </c>
      <c r="F132" s="61" t="str">
        <f>IFERROR(VLOOKUP(B132,[2]UNIDADES!$A:$F,6,FALSE)," ")</f>
        <v>805022186-6</v>
      </c>
      <c r="G132" s="117" t="s">
        <v>1516</v>
      </c>
      <c r="H132" s="41">
        <v>3505595376</v>
      </c>
      <c r="I132" s="63" t="s">
        <v>387</v>
      </c>
      <c r="J132" s="63" t="s">
        <v>388</v>
      </c>
      <c r="K132" s="165" t="s">
        <v>1042</v>
      </c>
      <c r="L132" s="136" t="s">
        <v>389</v>
      </c>
      <c r="M132" s="165" t="s">
        <v>434</v>
      </c>
      <c r="N132" s="70"/>
      <c r="O132" s="70"/>
      <c r="P132" s="70">
        <v>13000000</v>
      </c>
      <c r="Q132" s="72">
        <f t="shared" si="20"/>
        <v>13000000</v>
      </c>
      <c r="R132" s="72">
        <f t="shared" si="21"/>
        <v>13000000</v>
      </c>
      <c r="S132" s="70"/>
      <c r="T132" s="72">
        <f t="shared" si="22"/>
        <v>13000000</v>
      </c>
      <c r="U132" s="41"/>
      <c r="V132" s="150">
        <v>43158</v>
      </c>
      <c r="W132" s="150">
        <v>43237</v>
      </c>
      <c r="X132" s="70">
        <v>2237200</v>
      </c>
      <c r="Y132" s="41" t="s">
        <v>253</v>
      </c>
      <c r="Z132" s="62" t="s">
        <v>162</v>
      </c>
      <c r="AA132" s="136" t="s">
        <v>1045</v>
      </c>
      <c r="AB132" s="136" t="s">
        <v>521</v>
      </c>
      <c r="AC132" s="138">
        <v>43158</v>
      </c>
      <c r="AD132" s="138">
        <v>43237</v>
      </c>
      <c r="AE132" s="138">
        <v>43132</v>
      </c>
      <c r="AF132" s="138" t="s">
        <v>521</v>
      </c>
      <c r="AG132" s="64" t="str">
        <f t="shared" si="25"/>
        <v>NO CUMPLIO</v>
      </c>
      <c r="AH132" s="79">
        <f t="shared" si="26"/>
        <v>-1038100</v>
      </c>
      <c r="AI132" s="41" t="s">
        <v>1110</v>
      </c>
      <c r="AJ132" s="55" t="s">
        <v>1056</v>
      </c>
      <c r="AK132" s="47">
        <v>43271</v>
      </c>
      <c r="AL132" s="165" t="s">
        <v>434</v>
      </c>
      <c r="AM132" s="41" t="s">
        <v>1112</v>
      </c>
      <c r="AN132" s="41" t="s">
        <v>1113</v>
      </c>
      <c r="AO132" s="41"/>
      <c r="AP132" s="41" t="s">
        <v>1114</v>
      </c>
      <c r="AQ132" s="70">
        <v>2225300</v>
      </c>
      <c r="AR132" s="70">
        <v>1050000</v>
      </c>
      <c r="AS132" s="72">
        <f t="shared" si="27"/>
        <v>3275300</v>
      </c>
      <c r="AT132" s="70">
        <v>3275300</v>
      </c>
      <c r="AU132" s="70"/>
      <c r="AV132" s="48">
        <v>43280</v>
      </c>
      <c r="AW132" s="48">
        <v>43555</v>
      </c>
      <c r="AX132" s="62" t="s">
        <v>253</v>
      </c>
      <c r="AY132" s="70">
        <v>2225300</v>
      </c>
      <c r="AZ132" s="81">
        <f t="shared" si="28"/>
        <v>1050000</v>
      </c>
      <c r="BA132" s="62" t="s">
        <v>176</v>
      </c>
      <c r="BB132" s="100"/>
      <c r="BC132" s="100"/>
    </row>
    <row r="133" spans="1:55" ht="28.5">
      <c r="A133" s="61">
        <f t="shared" si="29"/>
        <v>132</v>
      </c>
      <c r="B133" s="62" t="s">
        <v>310</v>
      </c>
      <c r="C133" s="61">
        <f>IFERROR(VLOOKUP(B133,UNIDADES!$A:$F,2,FALSE)," ")</f>
        <v>66</v>
      </c>
      <c r="D133" s="61" t="str">
        <f>IFERROR(VLOOKUP(B133,[2]UNIDADES!$A:$F,4,FALSE)," ")</f>
        <v>REGIÓN 4</v>
      </c>
      <c r="E133" s="61" t="str">
        <f>IFERROR(VLOOKUP(B133,[2]UNIDADES!$A:$F,5,FALSE)," ")</f>
        <v>SECCIONAL SANIDAD VALLE DEL CAUCA</v>
      </c>
      <c r="F133" s="61" t="str">
        <f>IFERROR(VLOOKUP(B133,[2]UNIDADES!$A:$F,6,FALSE)," ")</f>
        <v>805022186-6</v>
      </c>
      <c r="G133" s="117" t="s">
        <v>1516</v>
      </c>
      <c r="H133" s="41">
        <v>3505595304</v>
      </c>
      <c r="I133" s="63" t="s">
        <v>387</v>
      </c>
      <c r="J133" s="63" t="s">
        <v>388</v>
      </c>
      <c r="K133" s="166"/>
      <c r="L133" s="137"/>
      <c r="M133" s="166"/>
      <c r="N133" s="70"/>
      <c r="O133" s="70"/>
      <c r="P133" s="70"/>
      <c r="Q133" s="72"/>
      <c r="R133" s="72"/>
      <c r="S133" s="70"/>
      <c r="T133" s="72"/>
      <c r="U133" s="41"/>
      <c r="V133" s="151"/>
      <c r="W133" s="151"/>
      <c r="X133" s="70">
        <v>1689800</v>
      </c>
      <c r="Y133" s="41" t="s">
        <v>253</v>
      </c>
      <c r="Z133" s="62" t="s">
        <v>162</v>
      </c>
      <c r="AA133" s="137"/>
      <c r="AB133" s="137"/>
      <c r="AC133" s="139"/>
      <c r="AD133" s="139"/>
      <c r="AE133" s="139"/>
      <c r="AF133" s="139"/>
      <c r="AG133" s="64" t="str">
        <f t="shared" si="25"/>
        <v>NO CUMPLIO</v>
      </c>
      <c r="AH133" s="79">
        <f t="shared" si="26"/>
        <v>39800</v>
      </c>
      <c r="AI133" s="41" t="s">
        <v>1111</v>
      </c>
      <c r="AJ133" s="55" t="s">
        <v>1056</v>
      </c>
      <c r="AK133" s="47">
        <v>43271</v>
      </c>
      <c r="AL133" s="166"/>
      <c r="AM133" s="41" t="s">
        <v>1067</v>
      </c>
      <c r="AN133" s="41" t="s">
        <v>1115</v>
      </c>
      <c r="AO133" s="41"/>
      <c r="AP133" s="41" t="s">
        <v>1068</v>
      </c>
      <c r="AQ133" s="70">
        <v>1100000</v>
      </c>
      <c r="AR133" s="105">
        <v>550000</v>
      </c>
      <c r="AS133" s="72">
        <f t="shared" si="27"/>
        <v>1650000</v>
      </c>
      <c r="AT133" s="70">
        <v>1650000</v>
      </c>
      <c r="AU133" s="70"/>
      <c r="AV133" s="48">
        <v>43271</v>
      </c>
      <c r="AW133" s="48">
        <v>43555</v>
      </c>
      <c r="AX133" s="62" t="s">
        <v>253</v>
      </c>
      <c r="AY133" s="70">
        <v>1100000</v>
      </c>
      <c r="AZ133" s="81">
        <f t="shared" si="28"/>
        <v>550000</v>
      </c>
      <c r="BA133" s="62" t="s">
        <v>176</v>
      </c>
      <c r="BB133" s="100"/>
      <c r="BC133" s="100"/>
    </row>
    <row r="134" spans="1:55" ht="142.5">
      <c r="A134" s="61">
        <f t="shared" si="29"/>
        <v>133</v>
      </c>
      <c r="B134" s="62" t="s">
        <v>310</v>
      </c>
      <c r="C134" s="61">
        <f>IFERROR(VLOOKUP(B134,UNIDADES!$A:$F,2,FALSE)," ")</f>
        <v>66</v>
      </c>
      <c r="D134" s="61" t="str">
        <f>IFERROR(VLOOKUP(B134,[2]UNIDADES!$A:$F,4,FALSE)," ")</f>
        <v>REGIÓN 4</v>
      </c>
      <c r="E134" s="61" t="str">
        <f>IFERROR(VLOOKUP(B134,[2]UNIDADES!$A:$F,5,FALSE)," ")</f>
        <v>SECCIONAL SANIDAD VALLE DEL CAUCA</v>
      </c>
      <c r="F134" s="61" t="str">
        <f>IFERROR(VLOOKUP(B134,[2]UNIDADES!$A:$F,6,FALSE)," ")</f>
        <v>805022186-6</v>
      </c>
      <c r="G134" s="117" t="s">
        <v>1516</v>
      </c>
      <c r="H134" s="41">
        <v>3505595377</v>
      </c>
      <c r="I134" s="63" t="s">
        <v>387</v>
      </c>
      <c r="J134" s="63" t="s">
        <v>388</v>
      </c>
      <c r="K134" s="53" t="s">
        <v>1172</v>
      </c>
      <c r="L134" s="41" t="s">
        <v>391</v>
      </c>
      <c r="M134" s="51" t="s">
        <v>1046</v>
      </c>
      <c r="N134" s="70"/>
      <c r="O134" s="70"/>
      <c r="P134" s="70">
        <v>42500000</v>
      </c>
      <c r="Q134" s="72">
        <f t="shared" si="20"/>
        <v>42500000</v>
      </c>
      <c r="R134" s="72">
        <f t="shared" si="21"/>
        <v>42500000</v>
      </c>
      <c r="S134" s="70"/>
      <c r="T134" s="72">
        <f t="shared" si="22"/>
        <v>42500000</v>
      </c>
      <c r="U134" s="41"/>
      <c r="V134" s="47">
        <v>43199</v>
      </c>
      <c r="W134" s="47">
        <v>43236</v>
      </c>
      <c r="X134" s="70">
        <v>42500000</v>
      </c>
      <c r="Y134" s="41" t="s">
        <v>253</v>
      </c>
      <c r="Z134" s="62" t="s">
        <v>126</v>
      </c>
      <c r="AA134" s="41" t="s">
        <v>1047</v>
      </c>
      <c r="AB134" s="41" t="s">
        <v>124</v>
      </c>
      <c r="AC134" s="47">
        <v>43199</v>
      </c>
      <c r="AD134" s="47">
        <v>43236</v>
      </c>
      <c r="AE134" s="48">
        <v>43252</v>
      </c>
      <c r="AF134" s="41" t="s">
        <v>508</v>
      </c>
      <c r="AG134" s="64" t="str">
        <f t="shared" si="25"/>
        <v>CUMPLIO</v>
      </c>
      <c r="AH134" s="79">
        <f t="shared" si="26"/>
        <v>-20000000</v>
      </c>
      <c r="AI134" s="41" t="s">
        <v>1073</v>
      </c>
      <c r="AJ134" s="55" t="s">
        <v>1074</v>
      </c>
      <c r="AK134" s="48">
        <v>43252</v>
      </c>
      <c r="AL134" s="51" t="s">
        <v>1046</v>
      </c>
      <c r="AM134" s="41" t="s">
        <v>947</v>
      </c>
      <c r="AN134" s="41" t="s">
        <v>948</v>
      </c>
      <c r="AO134" s="41"/>
      <c r="AP134" s="41" t="s">
        <v>949</v>
      </c>
      <c r="AQ134" s="70">
        <v>42500000</v>
      </c>
      <c r="AR134" s="105">
        <v>20000000</v>
      </c>
      <c r="AS134" s="72">
        <f t="shared" si="27"/>
        <v>62500000</v>
      </c>
      <c r="AT134" s="70">
        <v>62500000</v>
      </c>
      <c r="AU134" s="70"/>
      <c r="AV134" s="48">
        <v>43252</v>
      </c>
      <c r="AW134" s="48">
        <v>43585</v>
      </c>
      <c r="AX134" s="62" t="s">
        <v>253</v>
      </c>
      <c r="AY134" s="70">
        <v>41185080</v>
      </c>
      <c r="AZ134" s="81">
        <f t="shared" si="28"/>
        <v>21314920</v>
      </c>
      <c r="BA134" s="62" t="s">
        <v>176</v>
      </c>
      <c r="BB134" s="100"/>
      <c r="BC134" s="100"/>
    </row>
    <row r="135" spans="1:55" ht="128.25">
      <c r="A135" s="61">
        <f t="shared" si="29"/>
        <v>134</v>
      </c>
      <c r="B135" s="62" t="s">
        <v>310</v>
      </c>
      <c r="C135" s="61">
        <f>IFERROR(VLOOKUP(B135,UNIDADES!$A:$F,2,FALSE)," ")</f>
        <v>66</v>
      </c>
      <c r="D135" s="61" t="str">
        <f>IFERROR(VLOOKUP(B135,[2]UNIDADES!$A:$F,4,FALSE)," ")</f>
        <v>REGIÓN 4</v>
      </c>
      <c r="E135" s="61" t="str">
        <f>IFERROR(VLOOKUP(B135,[2]UNIDADES!$A:$F,5,FALSE)," ")</f>
        <v>SECCIONAL SANIDAD VALLE DEL CAUCA</v>
      </c>
      <c r="F135" s="61" t="str">
        <f>IFERROR(VLOOKUP(B135,[2]UNIDADES!$A:$F,6,FALSE)," ")</f>
        <v>805022186-6</v>
      </c>
      <c r="G135" s="117" t="s">
        <v>1516</v>
      </c>
      <c r="H135" s="41">
        <v>3505595378</v>
      </c>
      <c r="I135" s="63" t="s">
        <v>387</v>
      </c>
      <c r="J135" s="63" t="s">
        <v>388</v>
      </c>
      <c r="K135" s="53" t="s">
        <v>1172</v>
      </c>
      <c r="L135" s="41" t="s">
        <v>391</v>
      </c>
      <c r="M135" s="51" t="s">
        <v>1048</v>
      </c>
      <c r="N135" s="70"/>
      <c r="O135" s="70"/>
      <c r="P135" s="70">
        <v>32500000</v>
      </c>
      <c r="Q135" s="72">
        <f t="shared" si="20"/>
        <v>32500000</v>
      </c>
      <c r="R135" s="72">
        <f t="shared" si="21"/>
        <v>32500000</v>
      </c>
      <c r="S135" s="70"/>
      <c r="T135" s="72">
        <f t="shared" si="22"/>
        <v>32500000</v>
      </c>
      <c r="U135" s="41"/>
      <c r="V135" s="47">
        <v>43227</v>
      </c>
      <c r="W135" s="47">
        <v>43241</v>
      </c>
      <c r="X135" s="70">
        <v>32500000</v>
      </c>
      <c r="Y135" s="41" t="s">
        <v>253</v>
      </c>
      <c r="Z135" s="62" t="s">
        <v>162</v>
      </c>
      <c r="AA135" s="41" t="s">
        <v>1049</v>
      </c>
      <c r="AB135" s="41" t="s">
        <v>507</v>
      </c>
      <c r="AC135" s="47">
        <v>43227</v>
      </c>
      <c r="AD135" s="47">
        <v>43241</v>
      </c>
      <c r="AE135" s="48">
        <v>43221</v>
      </c>
      <c r="AF135" s="41" t="s">
        <v>507</v>
      </c>
      <c r="AG135" s="64" t="str">
        <f t="shared" si="25"/>
        <v>NO CUMPLIO</v>
      </c>
      <c r="AH135" s="79">
        <f t="shared" si="26"/>
        <v>-14555000</v>
      </c>
      <c r="AI135" s="41" t="s">
        <v>1108</v>
      </c>
      <c r="AJ135" s="55" t="s">
        <v>1057</v>
      </c>
      <c r="AK135" s="47">
        <v>43271</v>
      </c>
      <c r="AL135" s="51" t="s">
        <v>1048</v>
      </c>
      <c r="AM135" s="41" t="s">
        <v>1288</v>
      </c>
      <c r="AN135" s="41" t="s">
        <v>823</v>
      </c>
      <c r="AO135" s="41"/>
      <c r="AP135" s="41" t="s">
        <v>824</v>
      </c>
      <c r="AQ135" s="70">
        <v>14555000</v>
      </c>
      <c r="AR135" s="70">
        <v>32500000</v>
      </c>
      <c r="AS135" s="72">
        <f t="shared" si="27"/>
        <v>47055000</v>
      </c>
      <c r="AT135" s="70">
        <v>47055000</v>
      </c>
      <c r="AU135" s="70"/>
      <c r="AV135" s="48">
        <v>43308</v>
      </c>
      <c r="AW135" s="48">
        <v>43830</v>
      </c>
      <c r="AX135" s="62" t="s">
        <v>253</v>
      </c>
      <c r="AY135" s="70">
        <v>14555000</v>
      </c>
      <c r="AZ135" s="81">
        <f t="shared" si="28"/>
        <v>32500000</v>
      </c>
      <c r="BA135" s="62" t="s">
        <v>176</v>
      </c>
      <c r="BB135" s="100"/>
      <c r="BC135" s="100"/>
    </row>
    <row r="136" spans="1:55" ht="156.75">
      <c r="A136" s="61">
        <f t="shared" si="29"/>
        <v>135</v>
      </c>
      <c r="B136" s="62" t="s">
        <v>310</v>
      </c>
      <c r="C136" s="61">
        <f>IFERROR(VLOOKUP(B136,UNIDADES!$A:$F,2,FALSE)," ")</f>
        <v>66</v>
      </c>
      <c r="D136" s="61" t="str">
        <f>IFERROR(VLOOKUP(B136,[2]UNIDADES!$A:$F,4,FALSE)," ")</f>
        <v>REGIÓN 4</v>
      </c>
      <c r="E136" s="61" t="str">
        <f>IFERROR(VLOOKUP(B136,[2]UNIDADES!$A:$F,5,FALSE)," ")</f>
        <v>SECCIONAL SANIDAD VALLE DEL CAUCA</v>
      </c>
      <c r="F136" s="61" t="str">
        <f>IFERROR(VLOOKUP(B136,[2]UNIDADES!$A:$F,6,FALSE)," ")</f>
        <v>805022186-6</v>
      </c>
      <c r="G136" s="117" t="s">
        <v>1516</v>
      </c>
      <c r="H136" s="41">
        <v>3505595379</v>
      </c>
      <c r="I136" s="63" t="s">
        <v>387</v>
      </c>
      <c r="J136" s="63" t="s">
        <v>388</v>
      </c>
      <c r="K136" s="53" t="s">
        <v>1163</v>
      </c>
      <c r="L136" s="41" t="s">
        <v>391</v>
      </c>
      <c r="M136" s="84" t="s">
        <v>1053</v>
      </c>
      <c r="N136" s="70"/>
      <c r="O136" s="70"/>
      <c r="P136" s="70">
        <v>10000000</v>
      </c>
      <c r="Q136" s="72">
        <f t="shared" si="20"/>
        <v>10000000</v>
      </c>
      <c r="R136" s="72">
        <f t="shared" si="21"/>
        <v>10000000</v>
      </c>
      <c r="S136" s="70"/>
      <c r="T136" s="72">
        <v>10000000</v>
      </c>
      <c r="U136" s="41"/>
      <c r="V136" s="47">
        <v>43217</v>
      </c>
      <c r="W136" s="47">
        <v>43244</v>
      </c>
      <c r="X136" s="70">
        <v>10000000</v>
      </c>
      <c r="Y136" s="41" t="s">
        <v>253</v>
      </c>
      <c r="Z136" s="62" t="s">
        <v>272</v>
      </c>
      <c r="AA136" s="41" t="s">
        <v>1050</v>
      </c>
      <c r="AB136" s="41" t="s">
        <v>124</v>
      </c>
      <c r="AC136" s="47">
        <v>43217</v>
      </c>
      <c r="AD136" s="47">
        <v>43244</v>
      </c>
      <c r="AE136" s="48">
        <v>43284</v>
      </c>
      <c r="AF136" s="41" t="s">
        <v>533</v>
      </c>
      <c r="AG136" s="64" t="str">
        <f t="shared" si="25"/>
        <v>CUMPLIO</v>
      </c>
      <c r="AH136" s="79">
        <f t="shared" si="26"/>
        <v>10000000</v>
      </c>
      <c r="AI136" s="41"/>
      <c r="AJ136" s="55" t="s">
        <v>1100</v>
      </c>
      <c r="AK136" s="47"/>
      <c r="AL136" s="84" t="s">
        <v>1070</v>
      </c>
      <c r="AM136" s="41"/>
      <c r="AN136" s="41"/>
      <c r="AO136" s="41"/>
      <c r="AP136" s="41"/>
      <c r="AQ136" s="70"/>
      <c r="AR136" s="41"/>
      <c r="AS136" s="72">
        <f t="shared" si="27"/>
        <v>0</v>
      </c>
      <c r="AT136" s="70"/>
      <c r="AU136" s="70"/>
      <c r="AV136" s="48"/>
      <c r="AW136" s="48"/>
      <c r="AX136" s="62" t="s">
        <v>253</v>
      </c>
      <c r="AY136" s="70"/>
      <c r="AZ136" s="81">
        <f t="shared" si="28"/>
        <v>0</v>
      </c>
      <c r="BA136" s="62" t="s">
        <v>119</v>
      </c>
      <c r="BB136" s="100"/>
      <c r="BC136" s="100"/>
    </row>
    <row r="137" spans="1:55" ht="114">
      <c r="A137" s="61">
        <f t="shared" si="29"/>
        <v>136</v>
      </c>
      <c r="B137" s="62" t="s">
        <v>310</v>
      </c>
      <c r="C137" s="61">
        <f>IFERROR(VLOOKUP(B137,UNIDADES!$A:$F,2,FALSE)," ")</f>
        <v>66</v>
      </c>
      <c r="D137" s="61" t="str">
        <f>IFERROR(VLOOKUP(B137,[2]UNIDADES!$A:$F,4,FALSE)," ")</f>
        <v>REGIÓN 4</v>
      </c>
      <c r="E137" s="61" t="str">
        <f>IFERROR(VLOOKUP(B137,[2]UNIDADES!$A:$F,5,FALSE)," ")</f>
        <v>SECCIONAL SANIDAD VALLE DEL CAUCA</v>
      </c>
      <c r="F137" s="61" t="str">
        <f>IFERROR(VLOOKUP(B137,[2]UNIDADES!$A:$F,6,FALSE)," ")</f>
        <v>805022186-6</v>
      </c>
      <c r="G137" s="117" t="s">
        <v>1516</v>
      </c>
      <c r="H137" s="41">
        <v>3505595379</v>
      </c>
      <c r="I137" s="63" t="s">
        <v>387</v>
      </c>
      <c r="J137" s="63" t="s">
        <v>388</v>
      </c>
      <c r="K137" s="53" t="s">
        <v>1174</v>
      </c>
      <c r="L137" s="41" t="s">
        <v>391</v>
      </c>
      <c r="M137" s="51" t="s">
        <v>1119</v>
      </c>
      <c r="N137" s="70"/>
      <c r="O137" s="70"/>
      <c r="P137" s="70">
        <v>120000000</v>
      </c>
      <c r="Q137" s="72">
        <f t="shared" si="20"/>
        <v>120000000</v>
      </c>
      <c r="R137" s="72">
        <f t="shared" si="21"/>
        <v>120000000</v>
      </c>
      <c r="S137" s="70"/>
      <c r="T137" s="72">
        <v>120000000</v>
      </c>
      <c r="U137" s="41"/>
      <c r="V137" s="47">
        <v>43244</v>
      </c>
      <c r="W137" s="47">
        <v>43265</v>
      </c>
      <c r="X137" s="70">
        <v>120000000</v>
      </c>
      <c r="Y137" s="41" t="s">
        <v>253</v>
      </c>
      <c r="Z137" s="62" t="s">
        <v>161</v>
      </c>
      <c r="AA137" s="41" t="s">
        <v>1120</v>
      </c>
      <c r="AB137" s="41" t="s">
        <v>507</v>
      </c>
      <c r="AC137" s="47">
        <v>43244</v>
      </c>
      <c r="AD137" s="47">
        <v>43264</v>
      </c>
      <c r="AE137" s="48">
        <v>43371</v>
      </c>
      <c r="AF137" s="41" t="s">
        <v>505</v>
      </c>
      <c r="AG137" s="64" t="str">
        <f t="shared" si="25"/>
        <v>NO CUMPLIO</v>
      </c>
      <c r="AH137" s="79">
        <f t="shared" si="26"/>
        <v>-60000000</v>
      </c>
      <c r="AI137" s="41" t="s">
        <v>1237</v>
      </c>
      <c r="AJ137" s="55" t="s">
        <v>1224</v>
      </c>
      <c r="AK137" s="47">
        <v>141018</v>
      </c>
      <c r="AL137" s="51" t="s">
        <v>1119</v>
      </c>
      <c r="AM137" s="67">
        <v>800075729</v>
      </c>
      <c r="AN137" s="41" t="s">
        <v>925</v>
      </c>
      <c r="AO137" s="41"/>
      <c r="AP137" s="41" t="s">
        <v>926</v>
      </c>
      <c r="AQ137" s="70">
        <v>120000000</v>
      </c>
      <c r="AR137" s="105">
        <v>60000000</v>
      </c>
      <c r="AS137" s="72">
        <f t="shared" si="27"/>
        <v>180000000</v>
      </c>
      <c r="AT137" s="70">
        <v>180000000</v>
      </c>
      <c r="AU137" s="70"/>
      <c r="AV137" s="48">
        <v>43327</v>
      </c>
      <c r="AW137" s="48">
        <v>43555</v>
      </c>
      <c r="AX137" s="62" t="s">
        <v>253</v>
      </c>
      <c r="AY137" s="70">
        <v>119990063</v>
      </c>
      <c r="AZ137" s="81">
        <f t="shared" si="28"/>
        <v>60009937</v>
      </c>
      <c r="BA137" s="62" t="s">
        <v>176</v>
      </c>
      <c r="BB137" s="100"/>
      <c r="BC137" s="100"/>
    </row>
    <row r="138" spans="1:55" ht="85.5">
      <c r="A138" s="61">
        <f t="shared" si="29"/>
        <v>137</v>
      </c>
      <c r="B138" s="62" t="s">
        <v>310</v>
      </c>
      <c r="C138" s="61">
        <f>IFERROR(VLOOKUP(B138,UNIDADES!$A:$F,2,FALSE)," ")</f>
        <v>66</v>
      </c>
      <c r="D138" s="61" t="str">
        <f>IFERROR(VLOOKUP(B138,[2]UNIDADES!$A:$F,4,FALSE)," ")</f>
        <v>REGIÓN 4</v>
      </c>
      <c r="E138" s="61" t="str">
        <f>IFERROR(VLOOKUP(B138,[2]UNIDADES!$A:$F,5,FALSE)," ")</f>
        <v>SECCIONAL SANIDAD VALLE DEL CAUCA</v>
      </c>
      <c r="F138" s="61" t="str">
        <f>IFERROR(VLOOKUP(B138,[2]UNIDADES!$A:$F,6,FALSE)," ")</f>
        <v>805022186-6</v>
      </c>
      <c r="G138" s="117" t="s">
        <v>1516</v>
      </c>
      <c r="H138" s="41">
        <v>3505595380</v>
      </c>
      <c r="I138" s="63" t="s">
        <v>387</v>
      </c>
      <c r="J138" s="63" t="s">
        <v>388</v>
      </c>
      <c r="K138" s="53" t="s">
        <v>1176</v>
      </c>
      <c r="L138" s="41" t="s">
        <v>392</v>
      </c>
      <c r="M138" s="51" t="s">
        <v>1052</v>
      </c>
      <c r="N138" s="70"/>
      <c r="O138" s="70"/>
      <c r="P138" s="70">
        <v>10290525</v>
      </c>
      <c r="Q138" s="72">
        <f t="shared" si="20"/>
        <v>10290525</v>
      </c>
      <c r="R138" s="72">
        <f t="shared" si="21"/>
        <v>10290525</v>
      </c>
      <c r="S138" s="70"/>
      <c r="T138" s="72">
        <f t="shared" si="22"/>
        <v>10290525</v>
      </c>
      <c r="U138" s="41"/>
      <c r="V138" s="47">
        <v>43223</v>
      </c>
      <c r="W138" s="47">
        <v>43245</v>
      </c>
      <c r="X138" s="70">
        <v>10290525</v>
      </c>
      <c r="Y138" s="41" t="s">
        <v>253</v>
      </c>
      <c r="Z138" s="62" t="s">
        <v>272</v>
      </c>
      <c r="AA138" s="41" t="s">
        <v>1051</v>
      </c>
      <c r="AB138" s="41" t="s">
        <v>507</v>
      </c>
      <c r="AC138" s="48">
        <v>43223</v>
      </c>
      <c r="AD138" s="48">
        <v>43244</v>
      </c>
      <c r="AE138" s="48">
        <v>43435</v>
      </c>
      <c r="AF138" s="41" t="s">
        <v>517</v>
      </c>
      <c r="AG138" s="64" t="str">
        <f t="shared" si="25"/>
        <v>CUMPLIO</v>
      </c>
      <c r="AH138" s="79">
        <f t="shared" si="26"/>
        <v>0</v>
      </c>
      <c r="AI138" s="41" t="s">
        <v>1291</v>
      </c>
      <c r="AJ138" s="55" t="s">
        <v>1225</v>
      </c>
      <c r="AK138" s="47">
        <v>43342</v>
      </c>
      <c r="AL138" s="51" t="s">
        <v>1052</v>
      </c>
      <c r="AM138" s="41" t="s">
        <v>1292</v>
      </c>
      <c r="AN138" s="41" t="s">
        <v>1213</v>
      </c>
      <c r="AO138" s="41"/>
      <c r="AP138" s="41" t="s">
        <v>1293</v>
      </c>
      <c r="AQ138" s="70">
        <v>10290525</v>
      </c>
      <c r="AR138" s="41"/>
      <c r="AS138" s="72">
        <f t="shared" si="27"/>
        <v>10290525</v>
      </c>
      <c r="AT138" s="70">
        <f>+AS138</f>
        <v>10290525</v>
      </c>
      <c r="AU138" s="70"/>
      <c r="AV138" s="48">
        <v>43342</v>
      </c>
      <c r="AW138" s="48">
        <v>43404</v>
      </c>
      <c r="AX138" s="62" t="s">
        <v>253</v>
      </c>
      <c r="AY138" s="70">
        <v>10290525</v>
      </c>
      <c r="AZ138" s="81">
        <f t="shared" si="28"/>
        <v>0</v>
      </c>
      <c r="BA138" s="62" t="s">
        <v>177</v>
      </c>
      <c r="BB138" s="100"/>
      <c r="BC138" s="100"/>
    </row>
    <row r="139" spans="1:55" ht="156.75">
      <c r="A139" s="61">
        <f t="shared" si="29"/>
        <v>138</v>
      </c>
      <c r="B139" s="62" t="s">
        <v>310</v>
      </c>
      <c r="C139" s="61">
        <f>IFERROR(VLOOKUP(B139,UNIDADES!$A:$F,2,FALSE)," ")</f>
        <v>66</v>
      </c>
      <c r="D139" s="61" t="str">
        <f>IFERROR(VLOOKUP(B139,[2]UNIDADES!$A:$F,4,FALSE)," ")</f>
        <v>REGIÓN 4</v>
      </c>
      <c r="E139" s="61" t="str">
        <f>IFERROR(VLOOKUP(B139,[2]UNIDADES!$A:$F,5,FALSE)," ")</f>
        <v>SECCIONAL SANIDAD VALLE DEL CAUCA</v>
      </c>
      <c r="F139" s="61" t="str">
        <f>IFERROR(VLOOKUP(B139,[2]UNIDADES!$A:$F,6,FALSE)," ")</f>
        <v>805022186-6</v>
      </c>
      <c r="G139" s="117" t="s">
        <v>1516</v>
      </c>
      <c r="H139" s="41">
        <v>3505595381</v>
      </c>
      <c r="I139" s="63" t="s">
        <v>387</v>
      </c>
      <c r="J139" s="63" t="s">
        <v>388</v>
      </c>
      <c r="K139" s="53" t="s">
        <v>1172</v>
      </c>
      <c r="L139" s="41" t="s">
        <v>391</v>
      </c>
      <c r="M139" s="51" t="s">
        <v>1103</v>
      </c>
      <c r="N139" s="70"/>
      <c r="O139" s="70"/>
      <c r="P139" s="70">
        <v>180000000</v>
      </c>
      <c r="Q139" s="72">
        <f t="shared" si="20"/>
        <v>180000000</v>
      </c>
      <c r="R139" s="72">
        <f t="shared" si="21"/>
        <v>180000000</v>
      </c>
      <c r="S139" s="70"/>
      <c r="T139" s="72">
        <f t="shared" si="22"/>
        <v>180000000</v>
      </c>
      <c r="U139" s="41"/>
      <c r="V139" s="47">
        <v>43259</v>
      </c>
      <c r="W139" s="47">
        <v>43273</v>
      </c>
      <c r="X139" s="70">
        <v>180000000</v>
      </c>
      <c r="Y139" s="41" t="s">
        <v>253</v>
      </c>
      <c r="Z139" s="62" t="s">
        <v>125</v>
      </c>
      <c r="AA139" s="41" t="s">
        <v>1102</v>
      </c>
      <c r="AB139" s="41" t="s">
        <v>508</v>
      </c>
      <c r="AC139" s="48">
        <v>43259</v>
      </c>
      <c r="AD139" s="47">
        <v>43259</v>
      </c>
      <c r="AE139" s="69">
        <v>43308</v>
      </c>
      <c r="AF139" s="48" t="s">
        <v>533</v>
      </c>
      <c r="AG139" s="64" t="str">
        <f t="shared" si="25"/>
        <v>NO CUMPLIO</v>
      </c>
      <c r="AH139" s="79">
        <f t="shared" si="26"/>
        <v>-55963541</v>
      </c>
      <c r="AI139" s="41" t="s">
        <v>1238</v>
      </c>
      <c r="AJ139" s="55" t="s">
        <v>1226</v>
      </c>
      <c r="AK139" s="47">
        <v>142518</v>
      </c>
      <c r="AL139" s="51" t="s">
        <v>1103</v>
      </c>
      <c r="AM139" s="41" t="s">
        <v>1189</v>
      </c>
      <c r="AN139" s="41" t="s">
        <v>1190</v>
      </c>
      <c r="AO139" s="41"/>
      <c r="AP139" s="52" t="s">
        <v>1239</v>
      </c>
      <c r="AQ139" s="80">
        <v>235963541</v>
      </c>
      <c r="AR139" s="41"/>
      <c r="AS139" s="72">
        <f t="shared" si="27"/>
        <v>235963541</v>
      </c>
      <c r="AT139" s="80">
        <v>235963541</v>
      </c>
      <c r="AU139" s="70"/>
      <c r="AV139" s="48">
        <v>43335</v>
      </c>
      <c r="AW139" s="48">
        <v>43465</v>
      </c>
      <c r="AX139" s="62" t="s">
        <v>253</v>
      </c>
      <c r="AY139" s="70">
        <v>183500503</v>
      </c>
      <c r="AZ139" s="81">
        <f t="shared" si="28"/>
        <v>52463038</v>
      </c>
      <c r="BA139" s="62" t="s">
        <v>177</v>
      </c>
      <c r="BB139" s="100"/>
      <c r="BC139" s="100"/>
    </row>
    <row r="140" spans="1:55" ht="128.25">
      <c r="A140" s="61">
        <f t="shared" si="29"/>
        <v>139</v>
      </c>
      <c r="B140" s="62" t="s">
        <v>310</v>
      </c>
      <c r="C140" s="61">
        <f>IFERROR(VLOOKUP(B140,UNIDADES!$A:$F,2,FALSE)," ")</f>
        <v>66</v>
      </c>
      <c r="D140" s="61" t="str">
        <f>IFERROR(VLOOKUP(B140,[2]UNIDADES!$A:$F,4,FALSE)," ")</f>
        <v>REGIÓN 4</v>
      </c>
      <c r="E140" s="61" t="str">
        <f>IFERROR(VLOOKUP(B140,[2]UNIDADES!$A:$F,5,FALSE)," ")</f>
        <v>SECCIONAL SANIDAD VALLE DEL CAUCA</v>
      </c>
      <c r="F140" s="61" t="str">
        <f>IFERROR(VLOOKUP(B140,[2]UNIDADES!$A:$F,6,FALSE)," ")</f>
        <v>805022186-6</v>
      </c>
      <c r="G140" s="117" t="s">
        <v>1516</v>
      </c>
      <c r="H140" s="41">
        <v>3505595382</v>
      </c>
      <c r="I140" s="63" t="s">
        <v>387</v>
      </c>
      <c r="J140" s="63" t="s">
        <v>388</v>
      </c>
      <c r="K140" s="53" t="s">
        <v>1174</v>
      </c>
      <c r="L140" s="41" t="s">
        <v>391</v>
      </c>
      <c r="M140" s="51" t="s">
        <v>1153</v>
      </c>
      <c r="N140" s="70"/>
      <c r="O140" s="70"/>
      <c r="P140" s="70">
        <v>1940580</v>
      </c>
      <c r="Q140" s="72">
        <f>+O140+P140</f>
        <v>1940580</v>
      </c>
      <c r="R140" s="72">
        <f>+N140+Q140</f>
        <v>1940580</v>
      </c>
      <c r="S140" s="70"/>
      <c r="T140" s="72">
        <f>+R140+S140</f>
        <v>1940580</v>
      </c>
      <c r="U140" s="41"/>
      <c r="V140" s="46">
        <v>43258</v>
      </c>
      <c r="W140" s="48">
        <v>43265</v>
      </c>
      <c r="X140" s="70">
        <v>1940580</v>
      </c>
      <c r="Y140" s="41" t="s">
        <v>1155</v>
      </c>
      <c r="Z140" s="62" t="s">
        <v>162</v>
      </c>
      <c r="AA140" s="41" t="s">
        <v>1121</v>
      </c>
      <c r="AB140" s="41" t="s">
        <v>508</v>
      </c>
      <c r="AC140" s="48">
        <v>43258</v>
      </c>
      <c r="AD140" s="48">
        <v>43265</v>
      </c>
      <c r="AE140" s="48">
        <v>43213</v>
      </c>
      <c r="AF140" s="41" t="s">
        <v>124</v>
      </c>
      <c r="AG140" s="64" t="str">
        <f t="shared" si="25"/>
        <v>NO CUMPLIO</v>
      </c>
      <c r="AH140" s="79">
        <f t="shared" si="26"/>
        <v>-1334720</v>
      </c>
      <c r="AI140" s="41" t="s">
        <v>1110</v>
      </c>
      <c r="AJ140" s="55" t="s">
        <v>1227</v>
      </c>
      <c r="AK140" s="47">
        <v>43271</v>
      </c>
      <c r="AL140" s="41" t="str">
        <f t="shared" ref="AL140:AL145" si="30">M140</f>
        <v>COMPRA  DE ELEMENTOS DE REHABILITACION NECESARIOS PARA LA REALIZACION DE POTENCIALES EVOCADOS AUDITIVOS Y OTROS EXAMENES AUDIOLOGICOS PARA LOS USUARIOS DEL SUBSISTEMA DE SALUD POLICIA NACIONAL SECCIONAL SANIDAD VALLE</v>
      </c>
      <c r="AM140" s="41" t="s">
        <v>1112</v>
      </c>
      <c r="AN140" s="41" t="s">
        <v>1154</v>
      </c>
      <c r="AO140" s="41"/>
      <c r="AP140" s="41" t="s">
        <v>1114</v>
      </c>
      <c r="AQ140" s="80">
        <v>2225300</v>
      </c>
      <c r="AR140" s="80">
        <v>1050000</v>
      </c>
      <c r="AS140" s="72">
        <f t="shared" si="27"/>
        <v>3275300</v>
      </c>
      <c r="AT140" s="80">
        <v>3275300</v>
      </c>
      <c r="AU140" s="70"/>
      <c r="AV140" s="48">
        <v>43280</v>
      </c>
      <c r="AW140" s="48">
        <v>43555</v>
      </c>
      <c r="AX140" s="62" t="s">
        <v>263</v>
      </c>
      <c r="AY140" s="70">
        <v>2225300</v>
      </c>
      <c r="AZ140" s="81">
        <f t="shared" si="28"/>
        <v>1050000</v>
      </c>
      <c r="BA140" s="62" t="s">
        <v>176</v>
      </c>
      <c r="BB140" s="100"/>
      <c r="BC140" s="100"/>
    </row>
    <row r="141" spans="1:55" ht="142.5">
      <c r="A141" s="61">
        <f t="shared" si="29"/>
        <v>140</v>
      </c>
      <c r="B141" s="62" t="s">
        <v>310</v>
      </c>
      <c r="C141" s="61">
        <f>IFERROR(VLOOKUP(B141,UNIDADES!$A:$F,2,FALSE)," ")</f>
        <v>66</v>
      </c>
      <c r="D141" s="61" t="str">
        <f>IFERROR(VLOOKUP(B141,[2]UNIDADES!$A:$F,4,FALSE)," ")</f>
        <v>REGIÓN 4</v>
      </c>
      <c r="E141" s="61" t="str">
        <f>IFERROR(VLOOKUP(B141,[2]UNIDADES!$A:$F,5,FALSE)," ")</f>
        <v>SECCIONAL SANIDAD VALLE DEL CAUCA</v>
      </c>
      <c r="F141" s="61" t="str">
        <f>IFERROR(VLOOKUP(B141,[2]UNIDADES!$A:$F,6,FALSE)," ")</f>
        <v>805022186-6</v>
      </c>
      <c r="G141" s="41" t="s">
        <v>1128</v>
      </c>
      <c r="H141" s="41">
        <v>3505595383</v>
      </c>
      <c r="I141" s="63" t="s">
        <v>1129</v>
      </c>
      <c r="J141" s="63" t="s">
        <v>388</v>
      </c>
      <c r="K141" s="41" t="s">
        <v>1179</v>
      </c>
      <c r="L141" s="41" t="s">
        <v>391</v>
      </c>
      <c r="M141" s="41" t="s">
        <v>1180</v>
      </c>
      <c r="N141" s="41"/>
      <c r="O141" s="70"/>
      <c r="P141" s="70">
        <v>15000000</v>
      </c>
      <c r="Q141" s="72">
        <f>+O141+P141</f>
        <v>15000000</v>
      </c>
      <c r="R141" s="72">
        <f>+N141+Q141</f>
        <v>15000000</v>
      </c>
      <c r="S141" s="70"/>
      <c r="T141" s="72">
        <f>+R141+S141</f>
        <v>15000000</v>
      </c>
      <c r="U141" s="41"/>
      <c r="V141" s="47">
        <v>43222</v>
      </c>
      <c r="W141" s="47">
        <v>43238</v>
      </c>
      <c r="X141" s="70">
        <v>15000000</v>
      </c>
      <c r="Y141" s="41" t="s">
        <v>253</v>
      </c>
      <c r="Z141" s="62" t="s">
        <v>162</v>
      </c>
      <c r="AA141" s="41" t="s">
        <v>1184</v>
      </c>
      <c r="AB141" s="48" t="s">
        <v>124</v>
      </c>
      <c r="AC141" s="48">
        <v>43221</v>
      </c>
      <c r="AD141" s="48">
        <v>43286</v>
      </c>
      <c r="AE141" s="48">
        <v>43286</v>
      </c>
      <c r="AF141" s="41" t="s">
        <v>533</v>
      </c>
      <c r="AG141" s="64" t="str">
        <f t="shared" si="25"/>
        <v>NO CUMPLIO</v>
      </c>
      <c r="AH141" s="79">
        <f t="shared" si="26"/>
        <v>-7500000</v>
      </c>
      <c r="AI141" s="41" t="s">
        <v>1191</v>
      </c>
      <c r="AJ141" s="55" t="s">
        <v>1228</v>
      </c>
      <c r="AK141" s="47">
        <v>43308</v>
      </c>
      <c r="AL141" s="41" t="str">
        <f t="shared" si="30"/>
        <v>Prestación de servicios de salud de baja y mediana complejidad de acuerdo al portafolio de servicios y la dispensación de medicamentos ambulatorios, para el personal de usuarios del subsistema de salud de la Policía Nacional residentes en el municipio de Dagua y su área de influencia de la Seccional de Sanidad Valle del Cauca</v>
      </c>
      <c r="AM141" s="41" t="s">
        <v>819</v>
      </c>
      <c r="AN141" s="41" t="s">
        <v>820</v>
      </c>
      <c r="AO141" s="41"/>
      <c r="AP141" s="41" t="s">
        <v>821</v>
      </c>
      <c r="AQ141" s="80">
        <v>15000000</v>
      </c>
      <c r="AR141" s="105">
        <v>7500000</v>
      </c>
      <c r="AS141" s="72">
        <f t="shared" si="27"/>
        <v>22500000</v>
      </c>
      <c r="AT141" s="80">
        <v>22500000</v>
      </c>
      <c r="AU141" s="70"/>
      <c r="AV141" s="48">
        <v>43308</v>
      </c>
      <c r="AW141" s="48">
        <v>43555</v>
      </c>
      <c r="AX141" s="62" t="s">
        <v>253</v>
      </c>
      <c r="AY141" s="70">
        <v>14127088</v>
      </c>
      <c r="AZ141" s="81">
        <f t="shared" si="28"/>
        <v>8372912</v>
      </c>
      <c r="BA141" s="62" t="s">
        <v>176</v>
      </c>
      <c r="BB141" s="100"/>
      <c r="BC141" s="100"/>
    </row>
    <row r="142" spans="1:55" ht="99.75">
      <c r="A142" s="61">
        <f t="shared" si="29"/>
        <v>141</v>
      </c>
      <c r="B142" s="62" t="s">
        <v>310</v>
      </c>
      <c r="C142" s="61">
        <f>IFERROR(VLOOKUP(B142,UNIDADES!$A:$F,2,FALSE)," ")</f>
        <v>66</v>
      </c>
      <c r="D142" s="61" t="str">
        <f>IFERROR(VLOOKUP(B142,[2]UNIDADES!$A:$F,4,FALSE)," ")</f>
        <v>REGIÓN 4</v>
      </c>
      <c r="E142" s="61" t="str">
        <f>IFERROR(VLOOKUP(B142,[2]UNIDADES!$A:$F,5,FALSE)," ")</f>
        <v>SECCIONAL SANIDAD VALLE DEL CAUCA</v>
      </c>
      <c r="F142" s="61" t="str">
        <f>IFERROR(VLOOKUP(B142,[2]UNIDADES!$A:$F,6,FALSE)," ")</f>
        <v>805022186-6</v>
      </c>
      <c r="G142" s="41" t="s">
        <v>1128</v>
      </c>
      <c r="H142" s="41">
        <v>3505595384</v>
      </c>
      <c r="I142" s="63" t="s">
        <v>1129</v>
      </c>
      <c r="J142" s="63" t="s">
        <v>388</v>
      </c>
      <c r="K142" s="41" t="s">
        <v>394</v>
      </c>
      <c r="L142" s="41" t="s">
        <v>392</v>
      </c>
      <c r="M142" s="41" t="s">
        <v>1181</v>
      </c>
      <c r="N142" s="41"/>
      <c r="O142" s="70"/>
      <c r="P142" s="70">
        <v>13300003</v>
      </c>
      <c r="Q142" s="72">
        <f>+O142+P142</f>
        <v>13300003</v>
      </c>
      <c r="R142" s="72">
        <f>+N142+Q142</f>
        <v>13300003</v>
      </c>
      <c r="S142" s="70"/>
      <c r="T142" s="72">
        <f>+R142+S142</f>
        <v>13300003</v>
      </c>
      <c r="U142" s="41"/>
      <c r="V142" s="47">
        <v>43263</v>
      </c>
      <c r="W142" s="47">
        <v>43279</v>
      </c>
      <c r="X142" s="70">
        <v>13300003</v>
      </c>
      <c r="Y142" s="41" t="s">
        <v>253</v>
      </c>
      <c r="Z142" s="62" t="s">
        <v>162</v>
      </c>
      <c r="AA142" s="41" t="s">
        <v>1185</v>
      </c>
      <c r="AB142" s="48" t="s">
        <v>522</v>
      </c>
      <c r="AC142" s="48">
        <v>43263</v>
      </c>
      <c r="AD142" s="48">
        <v>43252</v>
      </c>
      <c r="AE142" s="47">
        <v>43252</v>
      </c>
      <c r="AF142" s="41" t="s">
        <v>508</v>
      </c>
      <c r="AG142" s="64" t="str">
        <f t="shared" si="25"/>
        <v>NO CUMPLIO</v>
      </c>
      <c r="AH142" s="79">
        <f t="shared" si="26"/>
        <v>3175003</v>
      </c>
      <c r="AI142" s="41" t="s">
        <v>1206</v>
      </c>
      <c r="AJ142" s="55" t="s">
        <v>1229</v>
      </c>
      <c r="AK142" s="47">
        <v>43318</v>
      </c>
      <c r="AL142" s="41" t="str">
        <f t="shared" si="30"/>
        <v xml:space="preserve">SERVICIO DE MANTENIMIENTO PREVENTIVO Y CORRECTIVO DE DOS (2) SUBESTACIONES ELECTRICAS Y CUATRO (4) PLANTAS ELECTRICAS DE LA SECCIONAL SANIDAD VALLE DEL CAUCA </v>
      </c>
      <c r="AM142" s="41" t="s">
        <v>868</v>
      </c>
      <c r="AN142" s="41" t="s">
        <v>869</v>
      </c>
      <c r="AO142" s="41"/>
      <c r="AP142" s="41" t="s">
        <v>870</v>
      </c>
      <c r="AQ142" s="80">
        <v>6750000</v>
      </c>
      <c r="AR142" s="105">
        <v>3375000</v>
      </c>
      <c r="AS142" s="72">
        <f t="shared" si="27"/>
        <v>10125000</v>
      </c>
      <c r="AT142" s="80">
        <v>10125000</v>
      </c>
      <c r="AU142" s="70"/>
      <c r="AV142" s="48">
        <v>43318</v>
      </c>
      <c r="AW142" s="48">
        <v>43555</v>
      </c>
      <c r="AX142" s="62" t="s">
        <v>253</v>
      </c>
      <c r="AY142" s="70">
        <v>6750000</v>
      </c>
      <c r="AZ142" s="81">
        <f t="shared" si="28"/>
        <v>3375000</v>
      </c>
      <c r="BA142" s="62" t="s">
        <v>176</v>
      </c>
      <c r="BB142" s="100"/>
      <c r="BC142" s="100"/>
    </row>
    <row r="143" spans="1:55" ht="128.25">
      <c r="A143" s="61">
        <f t="shared" si="29"/>
        <v>142</v>
      </c>
      <c r="B143" s="62" t="s">
        <v>310</v>
      </c>
      <c r="C143" s="61">
        <f>IFERROR(VLOOKUP(B143,UNIDADES!$A:$F,2,FALSE)," ")</f>
        <v>66</v>
      </c>
      <c r="D143" s="61" t="str">
        <f>IFERROR(VLOOKUP(B143,[2]UNIDADES!$A:$F,4,FALSE)," ")</f>
        <v>REGIÓN 4</v>
      </c>
      <c r="E143" s="61" t="str">
        <f>IFERROR(VLOOKUP(B143,[2]UNIDADES!$A:$F,5,FALSE)," ")</f>
        <v>SECCIONAL SANIDAD VALLE DEL CAUCA</v>
      </c>
      <c r="F143" s="61" t="str">
        <f>IFERROR(VLOOKUP(B143,[2]UNIDADES!$A:$F,6,FALSE)," ")</f>
        <v>805022186-6</v>
      </c>
      <c r="G143" s="41" t="s">
        <v>1128</v>
      </c>
      <c r="H143" s="41">
        <v>3505595385</v>
      </c>
      <c r="I143" s="63" t="s">
        <v>1129</v>
      </c>
      <c r="J143" s="63" t="s">
        <v>388</v>
      </c>
      <c r="K143" s="41" t="s">
        <v>1169</v>
      </c>
      <c r="L143" s="41" t="s">
        <v>389</v>
      </c>
      <c r="M143" s="41" t="s">
        <v>1194</v>
      </c>
      <c r="N143" s="41"/>
      <c r="O143" s="70"/>
      <c r="P143" s="70">
        <v>971834</v>
      </c>
      <c r="Q143" s="72">
        <f>+O143+P143</f>
        <v>971834</v>
      </c>
      <c r="R143" s="72">
        <f>+N143+Q143</f>
        <v>971834</v>
      </c>
      <c r="S143" s="70"/>
      <c r="T143" s="72">
        <f>+R143+S143</f>
        <v>971834</v>
      </c>
      <c r="U143" s="41"/>
      <c r="V143" s="47">
        <v>43258</v>
      </c>
      <c r="W143" s="47">
        <v>43287</v>
      </c>
      <c r="X143" s="70">
        <v>971834</v>
      </c>
      <c r="Y143" s="41" t="s">
        <v>253</v>
      </c>
      <c r="Z143" s="62" t="s">
        <v>162</v>
      </c>
      <c r="AA143" s="41" t="s">
        <v>1195</v>
      </c>
      <c r="AB143" s="48" t="s">
        <v>508</v>
      </c>
      <c r="AC143" s="48">
        <v>43258</v>
      </c>
      <c r="AD143" s="48">
        <v>43286</v>
      </c>
      <c r="AE143" s="41"/>
      <c r="AF143" s="41" t="s">
        <v>581</v>
      </c>
      <c r="AG143" s="64" t="str">
        <f t="shared" si="25"/>
        <v>NO CUMPLIO</v>
      </c>
      <c r="AH143" s="79">
        <f t="shared" si="26"/>
        <v>0</v>
      </c>
      <c r="AI143" s="41" t="s">
        <v>1236</v>
      </c>
      <c r="AJ143" s="55" t="s">
        <v>1230</v>
      </c>
      <c r="AK143" s="48">
        <v>43322</v>
      </c>
      <c r="AL143" s="41" t="str">
        <f t="shared" si="30"/>
        <v>Prestación de servicios de inspección de los requisitos para evaluar la conformidad de las instalaciones para suministro de gas combustible (certificación de la red de gas) de la Clínica Regional de Occidente de la Seccional Sanidad Valle del Cauca de acuerdo a numeral 5.3 y 5.5 de la resolución 9-0902 del 2013</v>
      </c>
      <c r="AM143" s="41" t="s">
        <v>1274</v>
      </c>
      <c r="AN143" s="41" t="s">
        <v>1196</v>
      </c>
      <c r="AO143" s="41"/>
      <c r="AP143" s="41" t="s">
        <v>1197</v>
      </c>
      <c r="AQ143" s="80">
        <v>971834</v>
      </c>
      <c r="AR143" s="41"/>
      <c r="AS143" s="72">
        <f t="shared" si="27"/>
        <v>971834</v>
      </c>
      <c r="AT143" s="80">
        <v>971834</v>
      </c>
      <c r="AU143" s="70"/>
      <c r="AV143" s="48">
        <v>43325</v>
      </c>
      <c r="AW143" s="48">
        <v>43465</v>
      </c>
      <c r="AX143" s="62" t="s">
        <v>263</v>
      </c>
      <c r="AY143" s="70">
        <v>971834</v>
      </c>
      <c r="AZ143" s="81">
        <f t="shared" si="28"/>
        <v>0</v>
      </c>
      <c r="BA143" s="62" t="s">
        <v>177</v>
      </c>
      <c r="BB143" s="100"/>
      <c r="BC143" s="100"/>
    </row>
    <row r="144" spans="1:55" ht="142.5">
      <c r="A144" s="61">
        <f t="shared" si="29"/>
        <v>143</v>
      </c>
      <c r="B144" s="62" t="s">
        <v>310</v>
      </c>
      <c r="C144" s="61">
        <f>IFERROR(VLOOKUP(B144,UNIDADES!$A:$F,2,FALSE)," ")</f>
        <v>66</v>
      </c>
      <c r="D144" s="61" t="str">
        <f>IFERROR(VLOOKUP(B144,[2]UNIDADES!$A:$F,4,FALSE)," ")</f>
        <v>REGIÓN 4</v>
      </c>
      <c r="E144" s="61" t="str">
        <f>IFERROR(VLOOKUP(B144,[2]UNIDADES!$A:$F,5,FALSE)," ")</f>
        <v>SECCIONAL SANIDAD VALLE DEL CAUCA</v>
      </c>
      <c r="F144" s="61" t="str">
        <f>IFERROR(VLOOKUP(B144,[2]UNIDADES!$A:$F,6,FALSE)," ")</f>
        <v>805022186-6</v>
      </c>
      <c r="G144" s="41" t="s">
        <v>1128</v>
      </c>
      <c r="H144" s="41">
        <v>3505595386</v>
      </c>
      <c r="I144" s="63" t="s">
        <v>1129</v>
      </c>
      <c r="J144" s="63" t="s">
        <v>388</v>
      </c>
      <c r="K144" s="53" t="s">
        <v>1172</v>
      </c>
      <c r="L144" s="41" t="s">
        <v>391</v>
      </c>
      <c r="M144" s="51" t="s">
        <v>1136</v>
      </c>
      <c r="N144" s="70"/>
      <c r="O144" s="70"/>
      <c r="P144" s="70">
        <v>430000000</v>
      </c>
      <c r="Q144" s="72">
        <f t="shared" si="20"/>
        <v>430000000</v>
      </c>
      <c r="R144" s="72">
        <f t="shared" si="21"/>
        <v>430000000</v>
      </c>
      <c r="S144" s="70"/>
      <c r="T144" s="72">
        <f t="shared" si="22"/>
        <v>430000000</v>
      </c>
      <c r="U144" s="41"/>
      <c r="V144" s="47">
        <v>43273</v>
      </c>
      <c r="W144" s="47">
        <v>43304</v>
      </c>
      <c r="X144" s="70">
        <v>43000000</v>
      </c>
      <c r="Y144" s="41" t="s">
        <v>253</v>
      </c>
      <c r="Z144" s="62" t="s">
        <v>125</v>
      </c>
      <c r="AA144" s="41" t="s">
        <v>1130</v>
      </c>
      <c r="AB144" s="41" t="s">
        <v>508</v>
      </c>
      <c r="AC144" s="47">
        <v>43273</v>
      </c>
      <c r="AD144" s="48">
        <v>43304</v>
      </c>
      <c r="AE144" s="69">
        <v>43370</v>
      </c>
      <c r="AF144" s="41" t="s">
        <v>505</v>
      </c>
      <c r="AG144" s="64" t="str">
        <f t="shared" si="25"/>
        <v>CUMPLIO</v>
      </c>
      <c r="AH144" s="79">
        <f t="shared" si="26"/>
        <v>-602000000</v>
      </c>
      <c r="AI144" s="41" t="s">
        <v>1341</v>
      </c>
      <c r="AJ144" s="55" t="s">
        <v>1231</v>
      </c>
      <c r="AK144" s="47">
        <v>43367</v>
      </c>
      <c r="AL144" s="41" t="str">
        <f t="shared" si="30"/>
        <v>PRESTACIÓN DE SERVICIOS DE SALUD DE OFTALMOLOGÍA Y OTORRINOLARINGOLOGÍA DE NIVEL III Y ALGUNOS DE NIVEL II Y CONSULTAS ESPECIALIZADAS Y SUPRA ESPECIALIZADAS,  PARA LA ATENCIÓN DE LOS USUARIOS DEL SUBSISTEMA DE SALUD DE LA POLICÍA NACIONAL EN LA SECCIONAL  SANIDAD VALLE</v>
      </c>
      <c r="AM144" s="41" t="s">
        <v>938</v>
      </c>
      <c r="AN144" s="41" t="s">
        <v>939</v>
      </c>
      <c r="AO144" s="41"/>
      <c r="AP144" s="41" t="s">
        <v>1273</v>
      </c>
      <c r="AQ144" s="71">
        <v>430000000</v>
      </c>
      <c r="AR144" s="105">
        <v>215000000</v>
      </c>
      <c r="AS144" s="72">
        <f t="shared" si="27"/>
        <v>645000000</v>
      </c>
      <c r="AT144" s="70">
        <v>645000000</v>
      </c>
      <c r="AU144" s="70"/>
      <c r="AV144" s="48">
        <v>43367</v>
      </c>
      <c r="AW144" s="48">
        <v>43616</v>
      </c>
      <c r="AX144" s="62" t="s">
        <v>253</v>
      </c>
      <c r="AY144" s="70">
        <v>429201161</v>
      </c>
      <c r="AZ144" s="81">
        <f t="shared" si="28"/>
        <v>215798839</v>
      </c>
      <c r="BA144" s="62" t="s">
        <v>176</v>
      </c>
      <c r="BB144" s="100"/>
      <c r="BC144" s="100"/>
    </row>
    <row r="145" spans="1:55" ht="57" customHeight="1">
      <c r="A145" s="158">
        <f>A144+1</f>
        <v>144</v>
      </c>
      <c r="B145" s="152" t="s">
        <v>310</v>
      </c>
      <c r="C145" s="158">
        <f>IFERROR(VLOOKUP(B145,UNIDADES!$A:$F,2,FALSE)," ")</f>
        <v>66</v>
      </c>
      <c r="D145" s="158" t="str">
        <f>IFERROR(VLOOKUP(B145,[2]UNIDADES!$A:$F,4,FALSE)," ")</f>
        <v>REGIÓN 4</v>
      </c>
      <c r="E145" s="158" t="str">
        <f>IFERROR(VLOOKUP(B145,[2]UNIDADES!$A:$F,5,FALSE)," ")</f>
        <v>SECCIONAL SANIDAD VALLE DEL CAUCA</v>
      </c>
      <c r="F145" s="158" t="str">
        <f>IFERROR(VLOOKUP(B145,[2]UNIDADES!$A:$F,6,FALSE)," ")</f>
        <v>805022186-6</v>
      </c>
      <c r="G145" s="136" t="s">
        <v>1128</v>
      </c>
      <c r="H145" s="136">
        <v>3505595387</v>
      </c>
      <c r="I145" s="154" t="s">
        <v>1129</v>
      </c>
      <c r="J145" s="154" t="s">
        <v>388</v>
      </c>
      <c r="K145" s="136" t="s">
        <v>1182</v>
      </c>
      <c r="L145" s="136" t="s">
        <v>391</v>
      </c>
      <c r="M145" s="136" t="s">
        <v>1183</v>
      </c>
      <c r="N145" s="144"/>
      <c r="O145" s="144"/>
      <c r="P145" s="108">
        <v>400000000</v>
      </c>
      <c r="Q145" s="111">
        <f>+O146+P145</f>
        <v>400000000</v>
      </c>
      <c r="R145" s="111">
        <f>+N146+Q145</f>
        <v>400000000</v>
      </c>
      <c r="S145" s="108"/>
      <c r="T145" s="111">
        <f>+R145+S146</f>
        <v>400000000</v>
      </c>
      <c r="U145" s="136"/>
      <c r="V145" s="118">
        <v>43276</v>
      </c>
      <c r="W145" s="118">
        <v>43299</v>
      </c>
      <c r="X145" s="108">
        <v>400000000</v>
      </c>
      <c r="Y145" s="112" t="s">
        <v>253</v>
      </c>
      <c r="Z145" s="123" t="s">
        <v>125</v>
      </c>
      <c r="AA145" s="176" t="s">
        <v>1186</v>
      </c>
      <c r="AB145" s="121" t="s">
        <v>508</v>
      </c>
      <c r="AC145" s="121">
        <v>43273</v>
      </c>
      <c r="AD145" s="121">
        <v>43252</v>
      </c>
      <c r="AE145" s="118">
        <v>43252</v>
      </c>
      <c r="AF145" s="112" t="s">
        <v>508</v>
      </c>
      <c r="AG145" s="114" t="str">
        <f>IFERROR(IF(AK146&lt;=AE145,"CUMPLIO","NO CUMPLIO")," ")</f>
        <v>NO CUMPLIO</v>
      </c>
      <c r="AH145" s="79">
        <f t="shared" si="26"/>
        <v>-200000000</v>
      </c>
      <c r="AI145" s="41" t="s">
        <v>1342</v>
      </c>
      <c r="AJ145" s="156" t="s">
        <v>1232</v>
      </c>
      <c r="AK145" s="118">
        <v>43364</v>
      </c>
      <c r="AL145" s="136" t="str">
        <f t="shared" si="30"/>
        <v>Prestación de servicios de salud integral de baja, mediana y alta complejidad ofrecidos en el portafolio de servicios para la atención de los usuarios del subsistema de salud de la Policía Nacional residentes en el municipio de Tulua y su área de influencia de la Seccional de Sanidad Valle del Cauca.</v>
      </c>
      <c r="AM145" s="41" t="s">
        <v>1267</v>
      </c>
      <c r="AN145" s="41" t="s">
        <v>1269</v>
      </c>
      <c r="AO145" s="41"/>
      <c r="AP145" s="41" t="s">
        <v>1272</v>
      </c>
      <c r="AQ145" s="80">
        <v>400000000</v>
      </c>
      <c r="AR145" s="80">
        <v>200000000</v>
      </c>
      <c r="AS145" s="72">
        <f t="shared" si="27"/>
        <v>600000000</v>
      </c>
      <c r="AT145" s="70">
        <v>400000000</v>
      </c>
      <c r="AU145" s="70"/>
      <c r="AV145" s="48">
        <v>43369</v>
      </c>
      <c r="AW145" s="48">
        <v>43555</v>
      </c>
      <c r="AX145" s="62" t="s">
        <v>253</v>
      </c>
      <c r="AY145" s="70"/>
      <c r="AZ145" s="81">
        <v>400000000</v>
      </c>
      <c r="BA145" s="62" t="s">
        <v>176</v>
      </c>
      <c r="BB145" s="100"/>
      <c r="BC145" s="100"/>
    </row>
    <row r="146" spans="1:55" ht="75" customHeight="1">
      <c r="A146" s="159"/>
      <c r="B146" s="153"/>
      <c r="C146" s="159"/>
      <c r="D146" s="159"/>
      <c r="E146" s="159"/>
      <c r="F146" s="159"/>
      <c r="G146" s="137"/>
      <c r="H146" s="137"/>
      <c r="I146" s="155"/>
      <c r="J146" s="155"/>
      <c r="K146" s="137"/>
      <c r="L146" s="137"/>
      <c r="M146" s="137"/>
      <c r="N146" s="145"/>
      <c r="O146" s="145"/>
      <c r="P146" s="109">
        <v>10000000</v>
      </c>
      <c r="Q146" s="111">
        <f>+O147+P146</f>
        <v>10000000</v>
      </c>
      <c r="R146" s="111">
        <f>+N147+Q146</f>
        <v>10000000</v>
      </c>
      <c r="S146" s="109"/>
      <c r="T146" s="111">
        <f>+R146+S147</f>
        <v>10000000</v>
      </c>
      <c r="U146" s="137"/>
      <c r="V146" s="119">
        <v>43276</v>
      </c>
      <c r="W146" s="119">
        <v>43299</v>
      </c>
      <c r="X146" s="109">
        <v>10000000</v>
      </c>
      <c r="Y146" s="112" t="s">
        <v>253</v>
      </c>
      <c r="Z146" s="123" t="s">
        <v>125</v>
      </c>
      <c r="AA146" s="177"/>
      <c r="AB146" s="122" t="s">
        <v>508</v>
      </c>
      <c r="AC146" s="122">
        <v>43273</v>
      </c>
      <c r="AD146" s="122">
        <v>43252</v>
      </c>
      <c r="AE146" s="119">
        <v>43252</v>
      </c>
      <c r="AF146" s="120" t="s">
        <v>508</v>
      </c>
      <c r="AG146" s="114" t="str">
        <f>IFERROR(IF(AK147&lt;=AE146,"CUMPLIO","NO CUMPLIO")," ")</f>
        <v>NO CUMPLIO</v>
      </c>
      <c r="AH146" s="79">
        <f t="shared" si="26"/>
        <v>-5000000</v>
      </c>
      <c r="AI146" s="73" t="s">
        <v>1343</v>
      </c>
      <c r="AJ146" s="157"/>
      <c r="AK146" s="119">
        <v>43364</v>
      </c>
      <c r="AL146" s="137"/>
      <c r="AM146" s="41" t="s">
        <v>1268</v>
      </c>
      <c r="AN146" s="41" t="s">
        <v>1270</v>
      </c>
      <c r="AO146" s="41"/>
      <c r="AP146" s="41" t="s">
        <v>1271</v>
      </c>
      <c r="AQ146" s="80">
        <v>10000000</v>
      </c>
      <c r="AR146" s="80">
        <v>5000000</v>
      </c>
      <c r="AS146" s="72">
        <f t="shared" si="27"/>
        <v>15000000</v>
      </c>
      <c r="AT146" s="70">
        <v>15000000</v>
      </c>
      <c r="AU146" s="70"/>
      <c r="AV146" s="48">
        <v>43368</v>
      </c>
      <c r="AW146" s="48">
        <v>43524</v>
      </c>
      <c r="AX146" s="62" t="s">
        <v>253</v>
      </c>
      <c r="AY146" s="70"/>
      <c r="AZ146" s="81">
        <f>+AS146-AY146</f>
        <v>15000000</v>
      </c>
      <c r="BA146" s="62" t="s">
        <v>176</v>
      </c>
      <c r="BB146" s="100"/>
      <c r="BC146" s="100"/>
    </row>
    <row r="147" spans="1:55" ht="71.25">
      <c r="A147" s="61">
        <f>A145+1</f>
        <v>145</v>
      </c>
      <c r="B147" s="62" t="s">
        <v>310</v>
      </c>
      <c r="C147" s="61">
        <f>IFERROR(VLOOKUP(B147,UNIDADES!$A:$F,2,FALSE)," ")</f>
        <v>66</v>
      </c>
      <c r="D147" s="61" t="str">
        <f>IFERROR(VLOOKUP(B147,[2]UNIDADES!$A:$F,4,FALSE)," ")</f>
        <v>REGIÓN 4</v>
      </c>
      <c r="E147" s="61" t="str">
        <f>IFERROR(VLOOKUP(B147,[2]UNIDADES!$A:$F,5,FALSE)," ")</f>
        <v>SECCIONAL SANIDAD VALLE DEL CAUCA</v>
      </c>
      <c r="F147" s="61" t="str">
        <f>IFERROR(VLOOKUP(B147,[2]UNIDADES!$A:$F,6,FALSE)," ")</f>
        <v>805022186-6</v>
      </c>
      <c r="G147" s="41" t="s">
        <v>1128</v>
      </c>
      <c r="H147" s="41">
        <v>3505595388</v>
      </c>
      <c r="I147" s="63" t="s">
        <v>1129</v>
      </c>
      <c r="J147" s="63" t="s">
        <v>388</v>
      </c>
      <c r="K147" s="51" t="s">
        <v>1131</v>
      </c>
      <c r="L147" s="41" t="s">
        <v>397</v>
      </c>
      <c r="M147" s="51" t="s">
        <v>1152</v>
      </c>
      <c r="N147" s="70"/>
      <c r="O147" s="70"/>
      <c r="P147" s="70">
        <v>30000000</v>
      </c>
      <c r="Q147" s="72">
        <f t="shared" ref="Q147:Q205" si="31">+O147+P147</f>
        <v>30000000</v>
      </c>
      <c r="R147" s="72">
        <f t="shared" ref="R147:R205" si="32">+N147+Q147</f>
        <v>30000000</v>
      </c>
      <c r="S147" s="70"/>
      <c r="T147" s="72">
        <f t="shared" ref="T147:T205" si="33">+R147+S147</f>
        <v>30000000</v>
      </c>
      <c r="U147" s="41"/>
      <c r="V147" s="47">
        <v>43285</v>
      </c>
      <c r="W147" s="47"/>
      <c r="X147" s="70">
        <v>30000000</v>
      </c>
      <c r="Y147" s="41" t="s">
        <v>253</v>
      </c>
      <c r="Z147" s="62" t="s">
        <v>162</v>
      </c>
      <c r="AA147" s="41" t="s">
        <v>1132</v>
      </c>
      <c r="AB147" s="41" t="s">
        <v>533</v>
      </c>
      <c r="AC147" s="48">
        <f>V147</f>
        <v>43285</v>
      </c>
      <c r="AD147" s="48"/>
      <c r="AE147" s="48" t="s">
        <v>581</v>
      </c>
      <c r="AF147" s="41" t="s">
        <v>581</v>
      </c>
      <c r="AG147" s="64" t="str">
        <f>IFERROR(IF(AK147&lt;=AE147,"CUMPLIO","NO CUMPLIO")," ")</f>
        <v>CUMPLIO</v>
      </c>
      <c r="AH147" s="79">
        <f t="shared" ref="AH147:AH166" si="34">+X147-AS147</f>
        <v>0</v>
      </c>
      <c r="AI147" s="41" t="s">
        <v>1294</v>
      </c>
      <c r="AJ147" s="56" t="s">
        <v>1275</v>
      </c>
      <c r="AK147" s="47">
        <v>43353</v>
      </c>
      <c r="AL147" s="56" t="str">
        <f>M147</f>
        <v>SERVICIO DE MANTENIMIENTO PREVENTIVO Y CORRECTIVO DEL SISTEMA DE CIRCUITO CERRADO DE TELEVISIÓN CCTV DE LA CLINICA REGIONAL DE OCCIDENTE DE CALI</v>
      </c>
      <c r="AM147" s="41" t="s">
        <v>888</v>
      </c>
      <c r="AN147" s="41" t="s">
        <v>889</v>
      </c>
      <c r="AO147" s="41"/>
      <c r="AP147" s="41" t="s">
        <v>890</v>
      </c>
      <c r="AQ147" s="80">
        <v>30000000</v>
      </c>
      <c r="AR147" s="41"/>
      <c r="AS147" s="72">
        <f t="shared" si="27"/>
        <v>30000000</v>
      </c>
      <c r="AT147" s="70">
        <f>+AS147</f>
        <v>30000000</v>
      </c>
      <c r="AU147" s="70"/>
      <c r="AV147" s="48">
        <v>43354</v>
      </c>
      <c r="AW147" s="48">
        <v>43465</v>
      </c>
      <c r="AX147" s="62" t="s">
        <v>253</v>
      </c>
      <c r="AY147" s="70">
        <v>30000000</v>
      </c>
      <c r="AZ147" s="81">
        <f t="shared" si="28"/>
        <v>0</v>
      </c>
      <c r="BA147" s="62" t="s">
        <v>177</v>
      </c>
      <c r="BB147" s="100"/>
      <c r="BC147" s="100"/>
    </row>
    <row r="148" spans="1:55" ht="114">
      <c r="A148" s="61">
        <f t="shared" si="29"/>
        <v>146</v>
      </c>
      <c r="B148" s="62" t="s">
        <v>310</v>
      </c>
      <c r="C148" s="61">
        <f>IFERROR(VLOOKUP(B148,UNIDADES!$A:$F,2,FALSE)," ")</f>
        <v>66</v>
      </c>
      <c r="D148" s="61" t="str">
        <f>IFERROR(VLOOKUP(B148,[2]UNIDADES!$A:$F,4,FALSE)," ")</f>
        <v>REGIÓN 4</v>
      </c>
      <c r="E148" s="61" t="str">
        <f>IFERROR(VLOOKUP(B148,[2]UNIDADES!$A:$F,5,FALSE)," ")</f>
        <v>SECCIONAL SANIDAD VALLE DEL CAUCA</v>
      </c>
      <c r="F148" s="61" t="str">
        <f>IFERROR(VLOOKUP(B148,[2]UNIDADES!$A:$F,6,FALSE)," ")</f>
        <v>805022186-6</v>
      </c>
      <c r="G148" s="41" t="s">
        <v>1128</v>
      </c>
      <c r="H148" s="41">
        <v>3505595389</v>
      </c>
      <c r="I148" s="63" t="s">
        <v>1129</v>
      </c>
      <c r="J148" s="63" t="s">
        <v>388</v>
      </c>
      <c r="K148" s="51" t="s">
        <v>1172</v>
      </c>
      <c r="L148" s="41" t="s">
        <v>391</v>
      </c>
      <c r="M148" s="51" t="s">
        <v>1198</v>
      </c>
      <c r="N148" s="70"/>
      <c r="O148" s="70"/>
      <c r="P148" s="70">
        <v>100000000</v>
      </c>
      <c r="Q148" s="72">
        <f t="shared" si="31"/>
        <v>100000000</v>
      </c>
      <c r="R148" s="72">
        <f t="shared" si="32"/>
        <v>100000000</v>
      </c>
      <c r="S148" s="70"/>
      <c r="T148" s="72">
        <f t="shared" si="33"/>
        <v>100000000</v>
      </c>
      <c r="U148" s="41"/>
      <c r="V148" s="47">
        <v>43276</v>
      </c>
      <c r="W148" s="47">
        <v>43305</v>
      </c>
      <c r="X148" s="70">
        <v>100000000</v>
      </c>
      <c r="Y148" s="41" t="s">
        <v>253</v>
      </c>
      <c r="Z148" s="62" t="s">
        <v>125</v>
      </c>
      <c r="AA148" s="41" t="s">
        <v>1199</v>
      </c>
      <c r="AB148" s="41" t="s">
        <v>508</v>
      </c>
      <c r="AC148" s="48">
        <v>43276</v>
      </c>
      <c r="AD148" s="48">
        <v>43304</v>
      </c>
      <c r="AE148" s="48" t="s">
        <v>581</v>
      </c>
      <c r="AF148" s="41" t="s">
        <v>581</v>
      </c>
      <c r="AG148" s="64" t="str">
        <f>IFERROR(IF(AK148&lt;=AE148,"CUMPLIO","NO CUMPLIO")," ")</f>
        <v>CUMPLIO</v>
      </c>
      <c r="AH148" s="79">
        <f t="shared" si="34"/>
        <v>-50000000</v>
      </c>
      <c r="AI148" s="41" t="s">
        <v>1307</v>
      </c>
      <c r="AJ148" s="56" t="s">
        <v>1276</v>
      </c>
      <c r="AK148" s="47">
        <v>43364</v>
      </c>
      <c r="AL148" s="41" t="str">
        <f>M148</f>
        <v>prestación de servicios de salud de mediana y alta complejidad en servicios ambulatorios de alergologia especializada y supra especializada, para la atención de los usuarios del subsistema de salud de la policía nacional en la jurisdicción de la seccional de sanidad valle del cauca</v>
      </c>
      <c r="AM148" s="41" t="s">
        <v>924</v>
      </c>
      <c r="AN148" s="41" t="s">
        <v>925</v>
      </c>
      <c r="AO148" s="41"/>
      <c r="AP148" s="41" t="s">
        <v>1277</v>
      </c>
      <c r="AQ148" s="80">
        <v>8000000</v>
      </c>
      <c r="AR148" s="80">
        <v>142000000</v>
      </c>
      <c r="AS148" s="72">
        <f t="shared" si="27"/>
        <v>150000000</v>
      </c>
      <c r="AT148" s="70">
        <v>150000000</v>
      </c>
      <c r="AU148" s="70"/>
      <c r="AV148" s="47">
        <v>43369</v>
      </c>
      <c r="AW148" s="47">
        <v>43769</v>
      </c>
      <c r="AX148" s="62" t="s">
        <v>253</v>
      </c>
      <c r="AY148" s="70">
        <v>7999809</v>
      </c>
      <c r="AZ148" s="81">
        <f t="shared" si="28"/>
        <v>142000191</v>
      </c>
      <c r="BA148" s="62" t="s">
        <v>176</v>
      </c>
      <c r="BB148" s="100"/>
      <c r="BC148" s="100"/>
    </row>
    <row r="149" spans="1:55" ht="85.5">
      <c r="A149" s="61">
        <f t="shared" si="29"/>
        <v>147</v>
      </c>
      <c r="B149" s="62" t="s">
        <v>310</v>
      </c>
      <c r="C149" s="61">
        <f>IFERROR(VLOOKUP(B149,UNIDADES!$A:$F,2,FALSE)," ")</f>
        <v>66</v>
      </c>
      <c r="D149" s="61" t="str">
        <f>IFERROR(VLOOKUP(B149,[2]UNIDADES!$A:$F,4,FALSE)," ")</f>
        <v>REGIÓN 4</v>
      </c>
      <c r="E149" s="61" t="str">
        <f>IFERROR(VLOOKUP(B149,[2]UNIDADES!$A:$F,5,FALSE)," ")</f>
        <v>SECCIONAL SANIDAD VALLE DEL CAUCA</v>
      </c>
      <c r="F149" s="61" t="str">
        <f>IFERROR(VLOOKUP(B149,[2]UNIDADES!$A:$F,6,FALSE)," ")</f>
        <v>805022186-6</v>
      </c>
      <c r="G149" s="41" t="s">
        <v>1128</v>
      </c>
      <c r="H149" s="41">
        <v>3505595390</v>
      </c>
      <c r="I149" s="63" t="s">
        <v>1129</v>
      </c>
      <c r="J149" s="63" t="s">
        <v>388</v>
      </c>
      <c r="K149" s="51" t="s">
        <v>1203</v>
      </c>
      <c r="L149" s="41" t="s">
        <v>389</v>
      </c>
      <c r="M149" s="51" t="s">
        <v>1204</v>
      </c>
      <c r="N149" s="70"/>
      <c r="O149" s="70"/>
      <c r="P149" s="70">
        <v>350000000</v>
      </c>
      <c r="Q149" s="72">
        <f t="shared" si="31"/>
        <v>350000000</v>
      </c>
      <c r="R149" s="72">
        <f t="shared" si="32"/>
        <v>350000000</v>
      </c>
      <c r="S149" s="70"/>
      <c r="T149" s="72">
        <f t="shared" si="33"/>
        <v>350000000</v>
      </c>
      <c r="U149" s="41"/>
      <c r="V149" s="47">
        <v>43284</v>
      </c>
      <c r="W149" s="47"/>
      <c r="X149" s="70">
        <v>350000000</v>
      </c>
      <c r="Y149" s="41" t="s">
        <v>253</v>
      </c>
      <c r="Z149" s="62" t="s">
        <v>125</v>
      </c>
      <c r="AA149" s="41" t="s">
        <v>1205</v>
      </c>
      <c r="AB149" s="41" t="s">
        <v>533</v>
      </c>
      <c r="AC149" s="48">
        <v>43284</v>
      </c>
      <c r="AD149" s="48" t="s">
        <v>1241</v>
      </c>
      <c r="AE149" s="48">
        <v>43312</v>
      </c>
      <c r="AF149" s="41" t="s">
        <v>533</v>
      </c>
      <c r="AG149" s="64" t="str">
        <f>IFERROR(IF(AK149&lt;=AE149,"CUMPLIO","NO CUMPLIO")," ")</f>
        <v>NO CUMPLIO</v>
      </c>
      <c r="AH149" s="79">
        <f t="shared" si="34"/>
        <v>-1000000</v>
      </c>
      <c r="AI149" s="41" t="s">
        <v>1308</v>
      </c>
      <c r="AJ149" s="56" t="s">
        <v>1278</v>
      </c>
      <c r="AK149" s="47">
        <v>43410</v>
      </c>
      <c r="AL149" s="41" t="str">
        <f>M149</f>
        <v xml:space="preserve">suministro de reactivos e insumos para la realizacion de pruebas diagnosticas en el laboratorio clínico de la seccional sanidad valle – tira reactiva para la determinacion de glucosa en sangre. </v>
      </c>
      <c r="AM149" s="41" t="s">
        <v>1305</v>
      </c>
      <c r="AN149" s="41" t="s">
        <v>1304</v>
      </c>
      <c r="AO149" s="41"/>
      <c r="AP149" s="41" t="s">
        <v>1306</v>
      </c>
      <c r="AQ149" s="80">
        <v>350000000</v>
      </c>
      <c r="AR149" s="80">
        <v>1000000</v>
      </c>
      <c r="AS149" s="72">
        <f t="shared" si="27"/>
        <v>351000000</v>
      </c>
      <c r="AT149" s="70">
        <v>350000000</v>
      </c>
      <c r="AU149" s="70"/>
      <c r="AV149" s="48">
        <v>43410</v>
      </c>
      <c r="AW149" s="48">
        <v>43496</v>
      </c>
      <c r="AX149" s="62" t="s">
        <v>253</v>
      </c>
      <c r="AY149" s="70">
        <v>350000000</v>
      </c>
      <c r="AZ149" s="81">
        <f t="shared" si="28"/>
        <v>1000000</v>
      </c>
      <c r="BA149" s="62" t="s">
        <v>176</v>
      </c>
      <c r="BB149" s="100"/>
      <c r="BC149" s="100"/>
    </row>
    <row r="150" spans="1:55" ht="54.75" customHeight="1">
      <c r="A150" s="158">
        <f>A149+1</f>
        <v>148</v>
      </c>
      <c r="B150" s="152" t="s">
        <v>310</v>
      </c>
      <c r="C150" s="158">
        <f>IFERROR(VLOOKUP(B150,UNIDADES!$A:$F,2,FALSE)," ")</f>
        <v>66</v>
      </c>
      <c r="D150" s="158" t="str">
        <f>IFERROR(VLOOKUP(B150,[2]UNIDADES!$A:$F,4,FALSE)," ")</f>
        <v>REGIÓN 4</v>
      </c>
      <c r="E150" s="158" t="str">
        <f>IFERROR(VLOOKUP(B150,[2]UNIDADES!$A:$F,5,FALSE)," ")</f>
        <v>SECCIONAL SANIDAD VALLE DEL CAUCA</v>
      </c>
      <c r="F150" s="158" t="str">
        <f>IFERROR(VLOOKUP(B150,[2]UNIDADES!$A:$F,6,FALSE)," ")</f>
        <v>805022186-6</v>
      </c>
      <c r="G150" s="136" t="s">
        <v>1128</v>
      </c>
      <c r="H150" s="136">
        <v>3505595391</v>
      </c>
      <c r="I150" s="154" t="s">
        <v>1129</v>
      </c>
      <c r="J150" s="154" t="s">
        <v>388</v>
      </c>
      <c r="K150" s="165" t="s">
        <v>1200</v>
      </c>
      <c r="L150" s="136" t="s">
        <v>391</v>
      </c>
      <c r="M150" s="165" t="s">
        <v>1201</v>
      </c>
      <c r="N150" s="88"/>
      <c r="O150" s="144"/>
      <c r="P150" s="70">
        <v>155000000</v>
      </c>
      <c r="Q150" s="72">
        <f t="shared" si="31"/>
        <v>155000000</v>
      </c>
      <c r="R150" s="72">
        <f t="shared" si="32"/>
        <v>155000000</v>
      </c>
      <c r="S150" s="70"/>
      <c r="T150" s="72">
        <f t="shared" si="33"/>
        <v>155000000</v>
      </c>
      <c r="U150" s="41"/>
      <c r="V150" s="47">
        <v>43298</v>
      </c>
      <c r="W150" s="47">
        <v>43304</v>
      </c>
      <c r="X150" s="70">
        <v>155000000</v>
      </c>
      <c r="Y150" s="136" t="s">
        <v>253</v>
      </c>
      <c r="Z150" s="152" t="s">
        <v>125</v>
      </c>
      <c r="AA150" s="136" t="s">
        <v>1202</v>
      </c>
      <c r="AB150" s="136" t="s">
        <v>533</v>
      </c>
      <c r="AC150" s="138">
        <v>43298</v>
      </c>
      <c r="AD150" s="138">
        <v>43300</v>
      </c>
      <c r="AE150" s="138">
        <v>43340</v>
      </c>
      <c r="AF150" s="136" t="s">
        <v>511</v>
      </c>
      <c r="AG150" s="140" t="str">
        <f>IFERROR(IF(AK151&lt;=AE150,"CUMPLIO","NO CUMPLIO")," ")</f>
        <v>NO CUMPLIO</v>
      </c>
      <c r="AH150" s="79">
        <f t="shared" si="34"/>
        <v>140600000</v>
      </c>
      <c r="AI150" s="41" t="s">
        <v>1344</v>
      </c>
      <c r="AJ150" s="156" t="s">
        <v>1233</v>
      </c>
      <c r="AK150" s="47">
        <v>43368</v>
      </c>
      <c r="AL150" s="136" t="str">
        <f>M150</f>
        <v xml:space="preserve">prestación de servicios de salud de baja y mediana complejidad, con ips en el área de: urgencias, hospitalización (y demás servicios que se derive de ellos) y rehabilitación  para el personal de usuarios residentes en el municipio de buga y su área de influencia (yotoco, san pedro, guacari, ginebra, restrepo y darién) </v>
      </c>
      <c r="AM150" s="67">
        <v>31658699</v>
      </c>
      <c r="AN150" s="41" t="s">
        <v>1295</v>
      </c>
      <c r="AO150" s="41"/>
      <c r="AP150" s="41" t="s">
        <v>1295</v>
      </c>
      <c r="AQ150" s="80">
        <v>2600000</v>
      </c>
      <c r="AR150" s="41">
        <v>11800000</v>
      </c>
      <c r="AS150" s="72">
        <f t="shared" si="27"/>
        <v>14400000</v>
      </c>
      <c r="AT150" s="70">
        <f>+AS150</f>
        <v>14400000</v>
      </c>
      <c r="AU150" s="70"/>
      <c r="AV150" s="48">
        <v>43368</v>
      </c>
      <c r="AW150" s="48">
        <v>43708</v>
      </c>
      <c r="AX150" s="152" t="s">
        <v>253</v>
      </c>
      <c r="AY150" s="70">
        <v>2600000</v>
      </c>
      <c r="AZ150" s="81">
        <f t="shared" si="28"/>
        <v>11800000</v>
      </c>
      <c r="BA150" s="62" t="s">
        <v>176</v>
      </c>
      <c r="BB150" s="100"/>
      <c r="BC150" s="100"/>
    </row>
    <row r="151" spans="1:55" ht="58.5" customHeight="1">
      <c r="A151" s="159"/>
      <c r="B151" s="153"/>
      <c r="C151" s="159"/>
      <c r="D151" s="159"/>
      <c r="E151" s="159"/>
      <c r="F151" s="159"/>
      <c r="G151" s="137"/>
      <c r="H151" s="137"/>
      <c r="I151" s="155"/>
      <c r="J151" s="155"/>
      <c r="K151" s="166"/>
      <c r="L151" s="137"/>
      <c r="M151" s="166"/>
      <c r="N151" s="89"/>
      <c r="O151" s="145"/>
      <c r="P151" s="70">
        <v>9600000</v>
      </c>
      <c r="Q151" s="72">
        <f t="shared" si="31"/>
        <v>9600000</v>
      </c>
      <c r="R151" s="72">
        <f t="shared" si="32"/>
        <v>9600000</v>
      </c>
      <c r="S151" s="70"/>
      <c r="T151" s="72">
        <f t="shared" si="33"/>
        <v>9600000</v>
      </c>
      <c r="U151" s="41"/>
      <c r="V151" s="47">
        <v>43298</v>
      </c>
      <c r="W151" s="47">
        <v>43304</v>
      </c>
      <c r="X151" s="70">
        <v>9600000</v>
      </c>
      <c r="Y151" s="137"/>
      <c r="Z151" s="153"/>
      <c r="AA151" s="137"/>
      <c r="AB151" s="137"/>
      <c r="AC151" s="139"/>
      <c r="AD151" s="139"/>
      <c r="AE151" s="139"/>
      <c r="AF151" s="137"/>
      <c r="AG151" s="141"/>
      <c r="AH151" s="79">
        <f t="shared" si="34"/>
        <v>-222900000</v>
      </c>
      <c r="AI151" s="41" t="s">
        <v>1345</v>
      </c>
      <c r="AJ151" s="157"/>
      <c r="AK151" s="47">
        <v>43369</v>
      </c>
      <c r="AL151" s="137"/>
      <c r="AM151" s="41" t="s">
        <v>803</v>
      </c>
      <c r="AN151" s="41" t="s">
        <v>1281</v>
      </c>
      <c r="AO151" s="41"/>
      <c r="AP151" s="41" t="s">
        <v>805</v>
      </c>
      <c r="AQ151" s="80">
        <v>75000000</v>
      </c>
      <c r="AR151" s="107">
        <v>157500000</v>
      </c>
      <c r="AS151" s="72">
        <f t="shared" si="27"/>
        <v>232500000</v>
      </c>
      <c r="AT151" s="70">
        <f>+AS151</f>
        <v>232500000</v>
      </c>
      <c r="AU151" s="70"/>
      <c r="AV151" s="48">
        <v>43369</v>
      </c>
      <c r="AW151" s="48">
        <v>43677</v>
      </c>
      <c r="AX151" s="153"/>
      <c r="AY151" s="70">
        <v>72199120</v>
      </c>
      <c r="AZ151" s="81">
        <f t="shared" si="28"/>
        <v>160300880</v>
      </c>
      <c r="BA151" s="62" t="s">
        <v>176</v>
      </c>
      <c r="BB151" s="100"/>
      <c r="BC151" s="100"/>
    </row>
    <row r="152" spans="1:55" ht="156.75">
      <c r="A152" s="61">
        <f>A150+1</f>
        <v>149</v>
      </c>
      <c r="B152" s="62" t="s">
        <v>310</v>
      </c>
      <c r="C152" s="61">
        <f>IFERROR(VLOOKUP(B152,UNIDADES!$A:$F,2,FALSE)," ")</f>
        <v>66</v>
      </c>
      <c r="D152" s="61" t="str">
        <f>IFERROR(VLOOKUP(B152,[2]UNIDADES!$A:$F,4,FALSE)," ")</f>
        <v>REGIÓN 4</v>
      </c>
      <c r="E152" s="61" t="str">
        <f>IFERROR(VLOOKUP(B152,[2]UNIDADES!$A:$F,5,FALSE)," ")</f>
        <v>SECCIONAL SANIDAD VALLE DEL CAUCA</v>
      </c>
      <c r="F152" s="61" t="str">
        <f>IFERROR(VLOOKUP(B152,[2]UNIDADES!$A:$F,6,FALSE)," ")</f>
        <v>805022186-6</v>
      </c>
      <c r="G152" s="41" t="s">
        <v>1128</v>
      </c>
      <c r="H152" s="41">
        <v>3505595392</v>
      </c>
      <c r="I152" s="63" t="s">
        <v>1129</v>
      </c>
      <c r="J152" s="63" t="s">
        <v>388</v>
      </c>
      <c r="K152" s="53" t="s">
        <v>1172</v>
      </c>
      <c r="L152" s="41" t="s">
        <v>391</v>
      </c>
      <c r="M152" s="41" t="s">
        <v>1250</v>
      </c>
      <c r="N152" s="41"/>
      <c r="O152" s="70"/>
      <c r="P152" s="70">
        <v>1309508337</v>
      </c>
      <c r="Q152" s="72">
        <f t="shared" si="31"/>
        <v>1309508337</v>
      </c>
      <c r="R152" s="72">
        <f t="shared" si="32"/>
        <v>1309508337</v>
      </c>
      <c r="S152" s="70"/>
      <c r="T152" s="72">
        <f t="shared" si="33"/>
        <v>1309508337</v>
      </c>
      <c r="U152" s="41"/>
      <c r="V152" s="47">
        <v>43299</v>
      </c>
      <c r="W152" s="47">
        <v>43341</v>
      </c>
      <c r="X152" s="70">
        <v>1309508337</v>
      </c>
      <c r="Y152" s="41" t="s">
        <v>253</v>
      </c>
      <c r="Z152" s="62" t="s">
        <v>125</v>
      </c>
      <c r="AA152" s="41" t="s">
        <v>1187</v>
      </c>
      <c r="AB152" s="48" t="s">
        <v>533</v>
      </c>
      <c r="AC152" s="47">
        <v>43299</v>
      </c>
      <c r="AD152" s="48">
        <v>43341</v>
      </c>
      <c r="AE152" s="41" t="s">
        <v>581</v>
      </c>
      <c r="AF152" s="41" t="s">
        <v>581</v>
      </c>
      <c r="AG152" s="64" t="str">
        <f t="shared" ref="AG152:AG162" si="35">IFERROR(IF(AK152&lt;=AE152,"CUMPLIO","NO CUMPLIO")," ")</f>
        <v>CUMPLIO</v>
      </c>
      <c r="AH152" s="79">
        <f t="shared" si="34"/>
        <v>-654754168</v>
      </c>
      <c r="AI152" s="41" t="s">
        <v>1358</v>
      </c>
      <c r="AJ152" s="57" t="s">
        <v>1251</v>
      </c>
      <c r="AK152" s="47">
        <v>43413</v>
      </c>
      <c r="AL152" s="41" t="str">
        <f t="shared" ref="AL152:AL160" si="36">M152</f>
        <v>PRESTACIÓN DE SERVICIOS DE SALUD DE MEDIANA Y ALTA COMPLEJIDAD PARA LA ATENCIÓN DE LOS USUARIOS DEL SUBSISTEMA DE SALUD DE LA POLICÍA NACIONAL EN LA JURISDICCIÓN DE LA SECCIONAL DE SANIDAD VALLE DEL CAUCA PARA LOS GRUPOS DE ONCOLOGÍA, TRASPLANTE Y PEDIATRÍA</v>
      </c>
      <c r="AM152" s="50" t="s">
        <v>1359</v>
      </c>
      <c r="AN152" s="41" t="s">
        <v>1357</v>
      </c>
      <c r="AO152" s="41"/>
      <c r="AP152" s="41" t="s">
        <v>1339</v>
      </c>
      <c r="AQ152" s="80">
        <v>1309508337</v>
      </c>
      <c r="AR152" s="80">
        <v>654754168</v>
      </c>
      <c r="AS152" s="72">
        <f t="shared" si="27"/>
        <v>1964262505</v>
      </c>
      <c r="AT152" s="70">
        <v>1964262505</v>
      </c>
      <c r="AU152" s="70"/>
      <c r="AV152" s="48">
        <v>43413</v>
      </c>
      <c r="AW152" s="48">
        <v>43646</v>
      </c>
      <c r="AX152" s="62" t="s">
        <v>253</v>
      </c>
      <c r="AY152" s="70">
        <v>643202283</v>
      </c>
      <c r="AZ152" s="81">
        <f t="shared" si="28"/>
        <v>1321060222</v>
      </c>
      <c r="BA152" s="62" t="s">
        <v>176</v>
      </c>
      <c r="BB152" s="100"/>
      <c r="BC152" s="100"/>
    </row>
    <row r="153" spans="1:55" ht="85.5">
      <c r="A153" s="61">
        <f t="shared" si="29"/>
        <v>150</v>
      </c>
      <c r="B153" s="62" t="s">
        <v>310</v>
      </c>
      <c r="C153" s="61">
        <f>IFERROR(VLOOKUP(B153,UNIDADES!$A:$F,2,FALSE)," ")</f>
        <v>66</v>
      </c>
      <c r="D153" s="61" t="str">
        <f>IFERROR(VLOOKUP(B153,[2]UNIDADES!$A:$F,4,FALSE)," ")</f>
        <v>REGIÓN 4</v>
      </c>
      <c r="E153" s="61" t="str">
        <f>IFERROR(VLOOKUP(B153,[2]UNIDADES!$A:$F,5,FALSE)," ")</f>
        <v>SECCIONAL SANIDAD VALLE DEL CAUCA</v>
      </c>
      <c r="F153" s="61" t="str">
        <f>IFERROR(VLOOKUP(B153,[2]UNIDADES!$A:$F,6,FALSE)," ")</f>
        <v>805022186-6</v>
      </c>
      <c r="G153" s="41" t="s">
        <v>1128</v>
      </c>
      <c r="H153" s="41">
        <v>3505595393</v>
      </c>
      <c r="I153" s="63" t="s">
        <v>1129</v>
      </c>
      <c r="J153" s="63" t="s">
        <v>388</v>
      </c>
      <c r="K153" s="53" t="s">
        <v>1214</v>
      </c>
      <c r="L153" s="41" t="s">
        <v>389</v>
      </c>
      <c r="M153" s="41" t="s">
        <v>1215</v>
      </c>
      <c r="N153" s="41"/>
      <c r="O153" s="70"/>
      <c r="P153" s="70">
        <v>1954218</v>
      </c>
      <c r="Q153" s="72">
        <f t="shared" si="31"/>
        <v>1954218</v>
      </c>
      <c r="R153" s="72">
        <f t="shared" si="32"/>
        <v>1954218</v>
      </c>
      <c r="S153" s="70"/>
      <c r="T153" s="72">
        <f t="shared" si="33"/>
        <v>1954218</v>
      </c>
      <c r="U153" s="41"/>
      <c r="V153" s="47">
        <v>43249</v>
      </c>
      <c r="W153" s="47">
        <v>43304</v>
      </c>
      <c r="X153" s="70">
        <v>1954218</v>
      </c>
      <c r="Y153" s="41" t="s">
        <v>253</v>
      </c>
      <c r="Z153" s="62" t="s">
        <v>162</v>
      </c>
      <c r="AA153" s="41" t="s">
        <v>1216</v>
      </c>
      <c r="AB153" s="48" t="s">
        <v>507</v>
      </c>
      <c r="AC153" s="47">
        <v>43249</v>
      </c>
      <c r="AD153" s="48">
        <v>43300</v>
      </c>
      <c r="AE153" s="47">
        <v>43195</v>
      </c>
      <c r="AF153" s="41" t="s">
        <v>124</v>
      </c>
      <c r="AG153" s="64" t="str">
        <f t="shared" si="35"/>
        <v>NO CUMPLIO</v>
      </c>
      <c r="AH153" s="79">
        <f t="shared" si="34"/>
        <v>2618</v>
      </c>
      <c r="AI153" s="41" t="s">
        <v>1259</v>
      </c>
      <c r="AJ153" s="56" t="s">
        <v>1234</v>
      </c>
      <c r="AK153" s="47">
        <v>43341</v>
      </c>
      <c r="AL153" s="41" t="str">
        <f t="shared" si="36"/>
        <v>PRESTACIÓN DE SERVICIOS PARA EL MANTENIMIENTO DE LA RED SANITARIA DE LA CLINICA REGIONAL DE OCCIDENTE Y ESTABLECIMIENTO DE SANIDAD NUESTRA SEÑORA DE FÁTIMA</v>
      </c>
      <c r="AM153" s="41" t="s">
        <v>1249</v>
      </c>
      <c r="AN153" s="41" t="s">
        <v>1240</v>
      </c>
      <c r="AO153" s="41"/>
      <c r="AP153" s="41" t="s">
        <v>1248</v>
      </c>
      <c r="AQ153" s="80">
        <v>1951600</v>
      </c>
      <c r="AR153" s="41"/>
      <c r="AS153" s="72">
        <f t="shared" si="27"/>
        <v>1951600</v>
      </c>
      <c r="AT153" s="70">
        <v>1951600</v>
      </c>
      <c r="AU153" s="70"/>
      <c r="AV153" s="48">
        <v>43341</v>
      </c>
      <c r="AW153" s="48">
        <v>43465</v>
      </c>
      <c r="AX153" s="62" t="s">
        <v>253</v>
      </c>
      <c r="AY153" s="70">
        <v>1951600</v>
      </c>
      <c r="AZ153" s="81">
        <f t="shared" si="28"/>
        <v>0</v>
      </c>
      <c r="BA153" s="62" t="s">
        <v>177</v>
      </c>
      <c r="BB153" s="100"/>
      <c r="BC153" s="100"/>
    </row>
    <row r="154" spans="1:55" ht="99.75">
      <c r="A154" s="61">
        <f t="shared" si="29"/>
        <v>151</v>
      </c>
      <c r="B154" s="62" t="s">
        <v>310</v>
      </c>
      <c r="C154" s="61">
        <f>IFERROR(VLOOKUP(B154,UNIDADES!$A:$F,2,FALSE)," ")</f>
        <v>66</v>
      </c>
      <c r="D154" s="61" t="str">
        <f>IFERROR(VLOOKUP(B154,[2]UNIDADES!$A:$F,4,FALSE)," ")</f>
        <v>REGIÓN 4</v>
      </c>
      <c r="E154" s="61" t="str">
        <f>IFERROR(VLOOKUP(B154,[2]UNIDADES!$A:$F,5,FALSE)," ")</f>
        <v>SECCIONAL SANIDAD VALLE DEL CAUCA</v>
      </c>
      <c r="F154" s="61" t="str">
        <f>IFERROR(VLOOKUP(B154,[2]UNIDADES!$A:$F,6,FALSE)," ")</f>
        <v>805022186-6</v>
      </c>
      <c r="G154" s="41" t="s">
        <v>1128</v>
      </c>
      <c r="H154" s="41">
        <v>3505595394</v>
      </c>
      <c r="I154" s="63" t="s">
        <v>1129</v>
      </c>
      <c r="J154" s="63" t="s">
        <v>388</v>
      </c>
      <c r="K154" s="51" t="s">
        <v>1131</v>
      </c>
      <c r="L154" s="41" t="s">
        <v>397</v>
      </c>
      <c r="M154" s="51" t="s">
        <v>1209</v>
      </c>
      <c r="N154" s="70"/>
      <c r="O154" s="70"/>
      <c r="P154" s="70">
        <v>10000000</v>
      </c>
      <c r="Q154" s="72">
        <f t="shared" si="31"/>
        <v>10000000</v>
      </c>
      <c r="R154" s="72">
        <f t="shared" si="32"/>
        <v>10000000</v>
      </c>
      <c r="S154" s="70"/>
      <c r="T154" s="72">
        <f t="shared" si="33"/>
        <v>10000000</v>
      </c>
      <c r="U154" s="41"/>
      <c r="V154" s="47">
        <v>43305</v>
      </c>
      <c r="W154" s="47">
        <v>43311</v>
      </c>
      <c r="X154" s="70">
        <v>10000000</v>
      </c>
      <c r="Y154" s="41" t="s">
        <v>253</v>
      </c>
      <c r="Z154" s="62" t="s">
        <v>162</v>
      </c>
      <c r="AA154" s="41" t="s">
        <v>1207</v>
      </c>
      <c r="AB154" s="41" t="s">
        <v>521</v>
      </c>
      <c r="AC154" s="48">
        <v>43143</v>
      </c>
      <c r="AD154" s="48">
        <v>43300</v>
      </c>
      <c r="AE154" s="48">
        <v>43282</v>
      </c>
      <c r="AF154" s="41" t="s">
        <v>533</v>
      </c>
      <c r="AG154" s="64" t="str">
        <f t="shared" si="35"/>
        <v>NO CUMPLIO</v>
      </c>
      <c r="AH154" s="79">
        <f t="shared" si="34"/>
        <v>0</v>
      </c>
      <c r="AI154" s="41" t="s">
        <v>1246</v>
      </c>
      <c r="AJ154" s="56" t="s">
        <v>1235</v>
      </c>
      <c r="AK154" s="49">
        <v>43342</v>
      </c>
      <c r="AL154" s="41" t="str">
        <f t="shared" si="36"/>
        <v>Prestación de servicios de imagenologia para la atención de los usuarios del subsistema de salud de la Policía Nacional residentes en el municipio de Palmira y su jurisdicción de la Seccional de Sanidad Valle del Cauca.</v>
      </c>
      <c r="AM154" s="41" t="s">
        <v>1258</v>
      </c>
      <c r="AN154" s="41" t="s">
        <v>1004</v>
      </c>
      <c r="AO154" s="41"/>
      <c r="AP154" s="41" t="s">
        <v>1247</v>
      </c>
      <c r="AQ154" s="80">
        <v>10000000</v>
      </c>
      <c r="AR154" s="41"/>
      <c r="AS154" s="72">
        <f t="shared" si="27"/>
        <v>10000000</v>
      </c>
      <c r="AT154" s="70">
        <v>10000000</v>
      </c>
      <c r="AU154" s="70"/>
      <c r="AV154" s="49">
        <v>43346</v>
      </c>
      <c r="AW154" s="49">
        <v>43465</v>
      </c>
      <c r="AX154" s="62" t="s">
        <v>253</v>
      </c>
      <c r="AY154" s="70">
        <v>8402086</v>
      </c>
      <c r="AZ154" s="81">
        <f t="shared" si="28"/>
        <v>1597914</v>
      </c>
      <c r="BA154" s="62" t="s">
        <v>177</v>
      </c>
      <c r="BB154" s="100"/>
      <c r="BC154" s="100"/>
    </row>
    <row r="155" spans="1:55" ht="156.75">
      <c r="A155" s="61">
        <f t="shared" si="29"/>
        <v>152</v>
      </c>
      <c r="B155" s="62" t="s">
        <v>310</v>
      </c>
      <c r="C155" s="61">
        <f>IFERROR(VLOOKUP(B155,UNIDADES!$A:$F,2,FALSE)," ")</f>
        <v>66</v>
      </c>
      <c r="D155" s="61" t="str">
        <f>IFERROR(VLOOKUP(B155,[2]UNIDADES!$A:$F,4,FALSE)," ")</f>
        <v>REGIÓN 4</v>
      </c>
      <c r="E155" s="61" t="str">
        <f>IFERROR(VLOOKUP(B155,[2]UNIDADES!$A:$F,5,FALSE)," ")</f>
        <v>SECCIONAL SANIDAD VALLE DEL CAUCA</v>
      </c>
      <c r="F155" s="61" t="str">
        <f>IFERROR(VLOOKUP(B155,[2]UNIDADES!$A:$F,6,FALSE)," ")</f>
        <v>805022186-6</v>
      </c>
      <c r="G155" s="41" t="s">
        <v>1128</v>
      </c>
      <c r="H155" s="41">
        <v>3505595395</v>
      </c>
      <c r="I155" s="63" t="s">
        <v>1129</v>
      </c>
      <c r="J155" s="63" t="s">
        <v>388</v>
      </c>
      <c r="K155" s="51" t="s">
        <v>1217</v>
      </c>
      <c r="L155" s="41" t="s">
        <v>391</v>
      </c>
      <c r="M155" s="51" t="s">
        <v>1218</v>
      </c>
      <c r="N155" s="70"/>
      <c r="O155" s="70"/>
      <c r="P155" s="70">
        <v>58160400</v>
      </c>
      <c r="Q155" s="72">
        <f t="shared" si="31"/>
        <v>58160400</v>
      </c>
      <c r="R155" s="72">
        <f t="shared" si="32"/>
        <v>58160400</v>
      </c>
      <c r="S155" s="70"/>
      <c r="T155" s="72">
        <f t="shared" si="33"/>
        <v>58160400</v>
      </c>
      <c r="U155" s="41"/>
      <c r="V155" s="47">
        <v>43278</v>
      </c>
      <c r="W155" s="47">
        <v>43313</v>
      </c>
      <c r="X155" s="70">
        <v>58160400</v>
      </c>
      <c r="Y155" s="41" t="s">
        <v>253</v>
      </c>
      <c r="Z155" s="62" t="s">
        <v>162</v>
      </c>
      <c r="AA155" s="41" t="s">
        <v>1219</v>
      </c>
      <c r="AB155" s="41" t="s">
        <v>508</v>
      </c>
      <c r="AC155" s="48">
        <v>43278</v>
      </c>
      <c r="AD155" s="48">
        <v>43312</v>
      </c>
      <c r="AE155" s="48">
        <v>43342</v>
      </c>
      <c r="AF155" s="41" t="s">
        <v>511</v>
      </c>
      <c r="AG155" s="64" t="str">
        <f t="shared" si="35"/>
        <v>NO CUMPLIO</v>
      </c>
      <c r="AH155" s="79">
        <f t="shared" si="34"/>
        <v>-20000000</v>
      </c>
      <c r="AI155" s="41" t="s">
        <v>1243</v>
      </c>
      <c r="AJ155" s="53" t="s">
        <v>1255</v>
      </c>
      <c r="AK155" s="49">
        <v>43356</v>
      </c>
      <c r="AL155" s="41" t="str">
        <f t="shared" si="36"/>
        <v>PRESTACIÓN DE SERVICIOS DE SALUD DE MEDIANA Y ALTA COMPLEJIDAD EN SERVICIOS AMBULATORIOS DE GENETICA ESPECIALIZADA Y SUPRA ESPECIALIZADA, PARA LA ATENCIÓN DE LOS USUARIOS DEL SUBSISTEMA DE SALUD DE LA POLICÍA NACIONAL EN LA JURISDICCIÓN DE LA SECCIONAL DE SANIDAD VALLE.</v>
      </c>
      <c r="AM155" s="41" t="s">
        <v>1244</v>
      </c>
      <c r="AN155" s="41" t="s">
        <v>1242</v>
      </c>
      <c r="AO155" s="41"/>
      <c r="AP155" s="41" t="s">
        <v>1245</v>
      </c>
      <c r="AQ155" s="80">
        <f>58160400-48160400</f>
        <v>10000000</v>
      </c>
      <c r="AR155" s="80">
        <f>48160400+20000000</f>
        <v>68160400</v>
      </c>
      <c r="AS155" s="72">
        <f t="shared" si="27"/>
        <v>78160400</v>
      </c>
      <c r="AT155" s="70">
        <f t="shared" ref="AT155:AT167" si="37">+AS155</f>
        <v>78160400</v>
      </c>
      <c r="AU155" s="70"/>
      <c r="AV155" s="49">
        <v>43356</v>
      </c>
      <c r="AW155" s="104">
        <v>43646</v>
      </c>
      <c r="AX155" s="62" t="s">
        <v>253</v>
      </c>
      <c r="AY155" s="70">
        <v>8481824</v>
      </c>
      <c r="AZ155" s="81">
        <f t="shared" si="28"/>
        <v>69678576</v>
      </c>
      <c r="BA155" s="62" t="s">
        <v>176</v>
      </c>
      <c r="BB155" s="100"/>
      <c r="BC155" s="100"/>
    </row>
    <row r="156" spans="1:55" ht="171">
      <c r="A156" s="61">
        <f t="shared" si="29"/>
        <v>153</v>
      </c>
      <c r="B156" s="62" t="s">
        <v>310</v>
      </c>
      <c r="C156" s="61">
        <f>IFERROR(VLOOKUP(B156,UNIDADES!$A:$F,2,FALSE)," ")</f>
        <v>66</v>
      </c>
      <c r="D156" s="61" t="str">
        <f>IFERROR(VLOOKUP(B156,[2]UNIDADES!$A:$F,4,FALSE)," ")</f>
        <v>REGIÓN 4</v>
      </c>
      <c r="E156" s="61" t="str">
        <f>IFERROR(VLOOKUP(B156,[2]UNIDADES!$A:$F,5,FALSE)," ")</f>
        <v>SECCIONAL SANIDAD VALLE DEL CAUCA</v>
      </c>
      <c r="F156" s="61" t="str">
        <f>IFERROR(VLOOKUP(B156,[2]UNIDADES!$A:$F,6,FALSE)," ")</f>
        <v>805022186-6</v>
      </c>
      <c r="G156" s="41" t="s">
        <v>1256</v>
      </c>
      <c r="H156" s="41"/>
      <c r="I156" s="63" t="s">
        <v>1257</v>
      </c>
      <c r="J156" s="63" t="s">
        <v>388</v>
      </c>
      <c r="K156" s="51" t="s">
        <v>1156</v>
      </c>
      <c r="L156" s="41" t="s">
        <v>392</v>
      </c>
      <c r="M156" s="51" t="s">
        <v>1252</v>
      </c>
      <c r="N156" s="70"/>
      <c r="O156" s="70"/>
      <c r="P156" s="70">
        <v>29500000</v>
      </c>
      <c r="Q156" s="72">
        <f t="shared" si="31"/>
        <v>29500000</v>
      </c>
      <c r="R156" s="72">
        <f t="shared" si="32"/>
        <v>29500000</v>
      </c>
      <c r="S156" s="70"/>
      <c r="T156" s="72">
        <f t="shared" si="33"/>
        <v>29500000</v>
      </c>
      <c r="U156" s="41"/>
      <c r="V156" s="47">
        <v>43336</v>
      </c>
      <c r="W156" s="47">
        <v>43342</v>
      </c>
      <c r="X156" s="70">
        <v>29500000</v>
      </c>
      <c r="Y156" s="41" t="s">
        <v>253</v>
      </c>
      <c r="Z156" s="62" t="s">
        <v>162</v>
      </c>
      <c r="AA156" s="41" t="s">
        <v>1253</v>
      </c>
      <c r="AB156" s="41" t="s">
        <v>511</v>
      </c>
      <c r="AC156" s="48">
        <v>43336</v>
      </c>
      <c r="AD156" s="48">
        <v>43342</v>
      </c>
      <c r="AE156" s="48">
        <v>43334</v>
      </c>
      <c r="AF156" s="41" t="s">
        <v>505</v>
      </c>
      <c r="AG156" s="64" t="str">
        <f t="shared" si="35"/>
        <v>NO CUMPLIO</v>
      </c>
      <c r="AH156" s="79">
        <f t="shared" si="34"/>
        <v>106567</v>
      </c>
      <c r="AI156" s="41" t="s">
        <v>1314</v>
      </c>
      <c r="AJ156" s="53" t="s">
        <v>1254</v>
      </c>
      <c r="AK156" s="49">
        <v>43383</v>
      </c>
      <c r="AL156" s="41" t="str">
        <f t="shared" si="36"/>
        <v>COMPRA DE SILLAS ERGONOMICAS DIRIGIDA PARA EL ESTABLECIMIENTO DE SANIDAD POLICIAL NUESTRA SEÑORA DE FATIMA Y LA CLINICA REGIIONAL DE OCCIDENTE, CON EL OBJETIVO DE SER ASIGNADAS A LA OFICINA CENTRAL DE CITAS DE COLL CETER Y OTRAS DEPENDENCIAS DE LA SECCIONAL DE SANIDAD VALLE DEL CAUCA POLICIA NACIONAL</v>
      </c>
      <c r="AM156" s="41" t="s">
        <v>1315</v>
      </c>
      <c r="AN156" s="41" t="s">
        <v>1316</v>
      </c>
      <c r="AO156" s="41"/>
      <c r="AP156" s="41" t="s">
        <v>1317</v>
      </c>
      <c r="AQ156" s="80">
        <v>29393433</v>
      </c>
      <c r="AR156" s="41"/>
      <c r="AS156" s="72">
        <f t="shared" si="27"/>
        <v>29393433</v>
      </c>
      <c r="AT156" s="70">
        <f t="shared" si="37"/>
        <v>29393433</v>
      </c>
      <c r="AU156" s="70"/>
      <c r="AV156" s="49">
        <v>43383</v>
      </c>
      <c r="AW156" s="49">
        <v>43443</v>
      </c>
      <c r="AX156" s="62" t="s">
        <v>253</v>
      </c>
      <c r="AY156" s="70">
        <v>29393433</v>
      </c>
      <c r="AZ156" s="81"/>
      <c r="BA156" s="62" t="s">
        <v>177</v>
      </c>
      <c r="BB156" s="100"/>
      <c r="BC156" s="100"/>
    </row>
    <row r="157" spans="1:55" ht="142.5">
      <c r="A157" s="61">
        <f t="shared" si="29"/>
        <v>154</v>
      </c>
      <c r="B157" s="62" t="s">
        <v>310</v>
      </c>
      <c r="C157" s="61">
        <f>IFERROR(VLOOKUP(B157,UNIDADES!$A:$F,2,FALSE)," ")</f>
        <v>66</v>
      </c>
      <c r="D157" s="61" t="str">
        <f>IFERROR(VLOOKUP(B157,[2]UNIDADES!$A:$F,4,FALSE)," ")</f>
        <v>REGIÓN 4</v>
      </c>
      <c r="E157" s="61" t="str">
        <f>IFERROR(VLOOKUP(B157,[2]UNIDADES!$A:$F,5,FALSE)," ")</f>
        <v>SECCIONAL SANIDAD VALLE DEL CAUCA</v>
      </c>
      <c r="F157" s="61" t="str">
        <f>IFERROR(VLOOKUP(B157,[2]UNIDADES!$A:$F,6,FALSE)," ")</f>
        <v>805022186-6</v>
      </c>
      <c r="G157" s="41" t="s">
        <v>1256</v>
      </c>
      <c r="H157" s="41">
        <v>3505595400</v>
      </c>
      <c r="I157" s="63" t="s">
        <v>1257</v>
      </c>
      <c r="J157" s="63" t="s">
        <v>388</v>
      </c>
      <c r="K157" s="53" t="s">
        <v>1168</v>
      </c>
      <c r="L157" s="41" t="s">
        <v>391</v>
      </c>
      <c r="M157" s="53" t="s">
        <v>1260</v>
      </c>
      <c r="N157" s="70"/>
      <c r="O157" s="70"/>
      <c r="P157" s="74">
        <v>200000000</v>
      </c>
      <c r="Q157" s="72">
        <f t="shared" ref="Q157:Q163" si="38">+O157+P157</f>
        <v>200000000</v>
      </c>
      <c r="R157" s="72">
        <f t="shared" ref="R157:R163" si="39">+N157+Q157</f>
        <v>200000000</v>
      </c>
      <c r="S157" s="70"/>
      <c r="T157" s="72">
        <f t="shared" ref="T157:T166" si="40">+R157+S157</f>
        <v>200000000</v>
      </c>
      <c r="U157" s="74">
        <v>150000000</v>
      </c>
      <c r="V157" s="47">
        <v>43348</v>
      </c>
      <c r="W157" s="47">
        <v>43360</v>
      </c>
      <c r="X157" s="70">
        <v>170000000</v>
      </c>
      <c r="Y157" s="41" t="s">
        <v>253</v>
      </c>
      <c r="Z157" s="62" t="s">
        <v>125</v>
      </c>
      <c r="AA157" s="41" t="s">
        <v>1303</v>
      </c>
      <c r="AB157" s="41" t="s">
        <v>511</v>
      </c>
      <c r="AC157" s="48">
        <v>43348</v>
      </c>
      <c r="AD157" s="48">
        <v>43360</v>
      </c>
      <c r="AE157" s="48">
        <v>43401</v>
      </c>
      <c r="AF157" s="41" t="s">
        <v>502</v>
      </c>
      <c r="AG157" s="64" t="str">
        <f t="shared" si="35"/>
        <v>NO CUMPLIO</v>
      </c>
      <c r="AH157" s="79">
        <f t="shared" si="34"/>
        <v>0</v>
      </c>
      <c r="AI157" s="41" t="s">
        <v>1443</v>
      </c>
      <c r="AJ157" s="53" t="s">
        <v>1299</v>
      </c>
      <c r="AK157" s="47">
        <v>43426</v>
      </c>
      <c r="AL157" s="41" t="str">
        <f t="shared" si="36"/>
        <v>PRESTACION INTEGRAL DE SERVICIOS DE SALUD PARA PATOLOGIAS MENTALES DE BAJO, MEDIO Y ALTO NIVEL DE COMPLEJIDAD, DESTINADO A LA ATENCION DE LOS USUARIOS DEL SUBSISTEMA DE SALUD DE LA POLICIA NACIONAL EN LA JURISDICCION DE LA SECCIONAL SANIDAD VALLE</v>
      </c>
      <c r="AM157" s="41" t="s">
        <v>1445</v>
      </c>
      <c r="AN157" s="41" t="s">
        <v>1444</v>
      </c>
      <c r="AO157" s="41"/>
      <c r="AP157" s="41" t="s">
        <v>1446</v>
      </c>
      <c r="AQ157" s="80">
        <v>20000000</v>
      </c>
      <c r="AR157" s="80">
        <v>150000000</v>
      </c>
      <c r="AS157" s="72">
        <f t="shared" ref="AS157:AS164" si="41">+AQ157+AR157</f>
        <v>170000000</v>
      </c>
      <c r="AT157" s="70">
        <f t="shared" si="37"/>
        <v>170000000</v>
      </c>
      <c r="AU157" s="70"/>
      <c r="AV157" s="48">
        <v>43426</v>
      </c>
      <c r="AW157" s="48">
        <v>43698</v>
      </c>
      <c r="AX157" s="62" t="s">
        <v>253</v>
      </c>
      <c r="AY157" s="70">
        <v>13660552</v>
      </c>
      <c r="AZ157" s="81">
        <f t="shared" ref="AZ157:AZ166" si="42">+AS157-AY157</f>
        <v>156339448</v>
      </c>
      <c r="BA157" s="62" t="s">
        <v>176</v>
      </c>
      <c r="BB157" s="100"/>
      <c r="BC157" s="100"/>
    </row>
    <row r="158" spans="1:55" ht="114">
      <c r="A158" s="61">
        <f t="shared" si="29"/>
        <v>155</v>
      </c>
      <c r="B158" s="62" t="s">
        <v>310</v>
      </c>
      <c r="C158" s="61">
        <f>IFERROR(VLOOKUP(B158,UNIDADES!$A:$F,2,FALSE)," ")</f>
        <v>66</v>
      </c>
      <c r="D158" s="61" t="str">
        <f>IFERROR(VLOOKUP(B158,[2]UNIDADES!$A:$F,4,FALSE)," ")</f>
        <v>REGIÓN 4</v>
      </c>
      <c r="E158" s="61" t="str">
        <f>IFERROR(VLOOKUP(B158,[2]UNIDADES!$A:$F,5,FALSE)," ")</f>
        <v>SECCIONAL SANIDAD VALLE DEL CAUCA</v>
      </c>
      <c r="F158" s="61" t="str">
        <f>IFERROR(VLOOKUP(B158,[2]UNIDADES!$A:$F,6,FALSE)," ")</f>
        <v>805022186-6</v>
      </c>
      <c r="G158" s="41" t="s">
        <v>1256</v>
      </c>
      <c r="H158" s="41">
        <v>3505595401</v>
      </c>
      <c r="I158" s="63" t="s">
        <v>1257</v>
      </c>
      <c r="J158" s="63" t="s">
        <v>388</v>
      </c>
      <c r="K158" s="41" t="s">
        <v>1170</v>
      </c>
      <c r="L158" s="41" t="s">
        <v>391</v>
      </c>
      <c r="M158" s="53" t="s">
        <v>1261</v>
      </c>
      <c r="N158" s="70"/>
      <c r="O158" s="70"/>
      <c r="P158" s="74">
        <v>240000000</v>
      </c>
      <c r="Q158" s="72">
        <f t="shared" si="38"/>
        <v>240000000</v>
      </c>
      <c r="R158" s="72">
        <f t="shared" si="39"/>
        <v>240000000</v>
      </c>
      <c r="S158" s="70"/>
      <c r="T158" s="72">
        <f t="shared" si="40"/>
        <v>240000000</v>
      </c>
      <c r="U158" s="74"/>
      <c r="V158" s="75">
        <v>43318</v>
      </c>
      <c r="W158" s="75">
        <v>43333</v>
      </c>
      <c r="X158" s="70">
        <v>160000000</v>
      </c>
      <c r="Y158" s="41" t="s">
        <v>253</v>
      </c>
      <c r="Z158" s="62" t="s">
        <v>161</v>
      </c>
      <c r="AA158" s="41" t="s">
        <v>1211</v>
      </c>
      <c r="AB158" s="41" t="s">
        <v>511</v>
      </c>
      <c r="AC158" s="48">
        <v>43318</v>
      </c>
      <c r="AD158" s="48">
        <v>43333</v>
      </c>
      <c r="AE158" s="48">
        <v>43392</v>
      </c>
      <c r="AF158" s="41" t="s">
        <v>502</v>
      </c>
      <c r="AG158" s="64" t="str">
        <f t="shared" si="35"/>
        <v>NO CUMPLIO</v>
      </c>
      <c r="AH158" s="79">
        <f t="shared" si="34"/>
        <v>-80000000</v>
      </c>
      <c r="AI158" s="41" t="s">
        <v>1346</v>
      </c>
      <c r="AJ158" s="53" t="s">
        <v>1279</v>
      </c>
      <c r="AK158" s="47">
        <v>43402</v>
      </c>
      <c r="AL158" s="41" t="str">
        <f t="shared" si="36"/>
        <v>PRESTACION DE SERVICIO DE TRASLADO TERRESTRE PARA PACIENTES CON MOVILIDAD REDUCIDA DESTINADO A LOS USUARIOS DEL SUBSISTEMA DE SALUD DE LA POLICIA NACIONAL EN LA JURISDICCION DE LA SECCIONAL SANIDAD VALLES</v>
      </c>
      <c r="AM158" s="41" t="s">
        <v>933</v>
      </c>
      <c r="AN158" s="41" t="s">
        <v>934</v>
      </c>
      <c r="AO158" s="41"/>
      <c r="AP158" s="41" t="s">
        <v>935</v>
      </c>
      <c r="AQ158" s="80">
        <v>148000000</v>
      </c>
      <c r="AR158" s="80">
        <v>92000000</v>
      </c>
      <c r="AS158" s="72">
        <f t="shared" si="27"/>
        <v>240000000</v>
      </c>
      <c r="AT158" s="70">
        <f t="shared" si="37"/>
        <v>240000000</v>
      </c>
      <c r="AU158" s="70"/>
      <c r="AV158" s="48">
        <v>43402</v>
      </c>
      <c r="AW158" s="48">
        <v>43555</v>
      </c>
      <c r="AX158" s="62" t="s">
        <v>253</v>
      </c>
      <c r="AY158" s="70">
        <v>144256394</v>
      </c>
      <c r="AZ158" s="81">
        <f t="shared" si="42"/>
        <v>95743606</v>
      </c>
      <c r="BA158" s="62" t="s">
        <v>176</v>
      </c>
      <c r="BB158" s="100"/>
      <c r="BC158" s="100"/>
    </row>
    <row r="159" spans="1:55" ht="42.75">
      <c r="A159" s="61">
        <f t="shared" si="29"/>
        <v>156</v>
      </c>
      <c r="B159" s="62" t="s">
        <v>310</v>
      </c>
      <c r="C159" s="61">
        <f>IFERROR(VLOOKUP(B159,UNIDADES!$A:$F,2,FALSE)," ")</f>
        <v>66</v>
      </c>
      <c r="D159" s="61" t="str">
        <f>IFERROR(VLOOKUP(B159,[2]UNIDADES!$A:$F,4,FALSE)," ")</f>
        <v>REGIÓN 4</v>
      </c>
      <c r="E159" s="61" t="str">
        <f>IFERROR(VLOOKUP(B159,[2]UNIDADES!$A:$F,5,FALSE)," ")</f>
        <v>SECCIONAL SANIDAD VALLE DEL CAUCA</v>
      </c>
      <c r="F159" s="61" t="str">
        <f>IFERROR(VLOOKUP(B159,[2]UNIDADES!$A:$F,6,FALSE)," ")</f>
        <v>805022186-6</v>
      </c>
      <c r="G159" s="41" t="s">
        <v>1256</v>
      </c>
      <c r="H159" s="41">
        <v>3505595401</v>
      </c>
      <c r="I159" s="63" t="s">
        <v>1257</v>
      </c>
      <c r="J159" s="63" t="s">
        <v>388</v>
      </c>
      <c r="K159" s="53" t="s">
        <v>1172</v>
      </c>
      <c r="L159" s="41" t="s">
        <v>391</v>
      </c>
      <c r="M159" s="90" t="s">
        <v>1264</v>
      </c>
      <c r="N159" s="70"/>
      <c r="O159" s="70"/>
      <c r="P159" s="74">
        <v>20000000</v>
      </c>
      <c r="Q159" s="72">
        <f t="shared" si="38"/>
        <v>20000000</v>
      </c>
      <c r="R159" s="72">
        <f t="shared" si="39"/>
        <v>20000000</v>
      </c>
      <c r="S159" s="70"/>
      <c r="T159" s="72">
        <f t="shared" si="40"/>
        <v>20000000</v>
      </c>
      <c r="U159" s="74"/>
      <c r="V159" s="75">
        <v>43343</v>
      </c>
      <c r="W159" s="75">
        <v>43347</v>
      </c>
      <c r="X159" s="70">
        <v>20000000</v>
      </c>
      <c r="Y159" s="41" t="s">
        <v>253</v>
      </c>
      <c r="Z159" s="62" t="s">
        <v>162</v>
      </c>
      <c r="AA159" s="41" t="s">
        <v>1265</v>
      </c>
      <c r="AB159" s="41" t="s">
        <v>511</v>
      </c>
      <c r="AC159" s="48">
        <f>+V159</f>
        <v>43343</v>
      </c>
      <c r="AD159" s="48">
        <f>+W159</f>
        <v>43347</v>
      </c>
      <c r="AE159" s="69">
        <v>43391</v>
      </c>
      <c r="AF159" s="41" t="s">
        <v>502</v>
      </c>
      <c r="AG159" s="64" t="str">
        <f t="shared" si="35"/>
        <v>CUMPLIO</v>
      </c>
      <c r="AH159" s="79">
        <f t="shared" si="34"/>
        <v>-10000000</v>
      </c>
      <c r="AI159" s="53" t="s">
        <v>1347</v>
      </c>
      <c r="AJ159" s="53" t="s">
        <v>1280</v>
      </c>
      <c r="AK159" s="49">
        <v>43383</v>
      </c>
      <c r="AL159" s="41" t="str">
        <f t="shared" si="36"/>
        <v>PRESTACION DE SERVICIOS DE SALUD EN TOMOGRAFIA  CON EMISION DE POSITRONES  PET-TC</v>
      </c>
      <c r="AM159" s="41" t="s">
        <v>1338</v>
      </c>
      <c r="AN159" s="41" t="s">
        <v>1340</v>
      </c>
      <c r="AO159" s="41"/>
      <c r="AP159" s="41" t="s">
        <v>1339</v>
      </c>
      <c r="AQ159" s="80">
        <v>30000000</v>
      </c>
      <c r="AR159" s="80"/>
      <c r="AS159" s="72">
        <f t="shared" si="27"/>
        <v>30000000</v>
      </c>
      <c r="AT159" s="70">
        <f t="shared" si="37"/>
        <v>30000000</v>
      </c>
      <c r="AU159" s="70"/>
      <c r="AV159" s="49">
        <v>43383</v>
      </c>
      <c r="AW159" s="49">
        <v>43449</v>
      </c>
      <c r="AX159" s="62" t="s">
        <v>253</v>
      </c>
      <c r="AY159" s="70">
        <v>29608875</v>
      </c>
      <c r="AZ159" s="81">
        <f t="shared" si="42"/>
        <v>391125</v>
      </c>
      <c r="BA159" s="62" t="s">
        <v>177</v>
      </c>
      <c r="BB159" s="100"/>
      <c r="BC159" s="100"/>
    </row>
    <row r="160" spans="1:55" ht="42.75">
      <c r="A160" s="61">
        <f t="shared" si="29"/>
        <v>157</v>
      </c>
      <c r="B160" s="62" t="s">
        <v>310</v>
      </c>
      <c r="C160" s="61">
        <f>IFERROR(VLOOKUP(B160,UNIDADES!$A:$F,2,FALSE)," ")</f>
        <v>66</v>
      </c>
      <c r="D160" s="61" t="str">
        <f>IFERROR(VLOOKUP(B160,[2]UNIDADES!$A:$F,4,FALSE)," ")</f>
        <v>REGIÓN 4</v>
      </c>
      <c r="E160" s="61" t="str">
        <f>IFERROR(VLOOKUP(B160,[2]UNIDADES!$A:$F,5,FALSE)," ")</f>
        <v>SECCIONAL SANIDAD VALLE DEL CAUCA</v>
      </c>
      <c r="F160" s="61" t="str">
        <f>IFERROR(VLOOKUP(B160,[2]UNIDADES!$A:$F,6,FALSE)," ")</f>
        <v>805022186-6</v>
      </c>
      <c r="G160" s="41" t="s">
        <v>1256</v>
      </c>
      <c r="H160" s="41">
        <v>3505595401</v>
      </c>
      <c r="I160" s="63" t="s">
        <v>1257</v>
      </c>
      <c r="J160" s="63" t="s">
        <v>388</v>
      </c>
      <c r="K160" s="53" t="s">
        <v>1262</v>
      </c>
      <c r="L160" s="53" t="s">
        <v>389</v>
      </c>
      <c r="M160" s="90" t="s">
        <v>1263</v>
      </c>
      <c r="N160" s="70"/>
      <c r="O160" s="70"/>
      <c r="P160" s="74">
        <v>98000000</v>
      </c>
      <c r="Q160" s="72">
        <f t="shared" si="38"/>
        <v>98000000</v>
      </c>
      <c r="R160" s="72">
        <f t="shared" si="39"/>
        <v>98000000</v>
      </c>
      <c r="S160" s="70"/>
      <c r="T160" s="72">
        <f t="shared" si="40"/>
        <v>98000000</v>
      </c>
      <c r="U160" s="74">
        <v>63000000</v>
      </c>
      <c r="V160" s="75">
        <v>43315</v>
      </c>
      <c r="W160" s="75">
        <v>43333</v>
      </c>
      <c r="X160" s="70">
        <v>98000000</v>
      </c>
      <c r="Y160" s="41" t="s">
        <v>253</v>
      </c>
      <c r="Z160" s="62" t="s">
        <v>161</v>
      </c>
      <c r="AA160" s="41" t="s">
        <v>1266</v>
      </c>
      <c r="AB160" s="41" t="s">
        <v>511</v>
      </c>
      <c r="AC160" s="48">
        <v>43315</v>
      </c>
      <c r="AD160" s="48">
        <f>+W160</f>
        <v>43333</v>
      </c>
      <c r="AE160" s="69">
        <v>43207.263240740744</v>
      </c>
      <c r="AF160" s="41" t="s">
        <v>124</v>
      </c>
      <c r="AG160" s="64" t="str">
        <f t="shared" si="35"/>
        <v>NO CUMPLIO</v>
      </c>
      <c r="AH160" s="79">
        <f t="shared" si="34"/>
        <v>0</v>
      </c>
      <c r="AI160" s="41" t="s">
        <v>1413</v>
      </c>
      <c r="AJ160" s="53" t="s">
        <v>1348</v>
      </c>
      <c r="AK160" s="47">
        <v>43430</v>
      </c>
      <c r="AL160" s="41" t="str">
        <f t="shared" si="36"/>
        <v>SERVICIOS DE ALIMENTACION EN ESTANCIA HOSPITALARIA Y CAFETERIA</v>
      </c>
      <c r="AM160" s="41" t="s">
        <v>1414</v>
      </c>
      <c r="AN160" s="41" t="s">
        <v>1415</v>
      </c>
      <c r="AO160" s="41"/>
      <c r="AP160" s="41" t="s">
        <v>1416</v>
      </c>
      <c r="AQ160" s="80">
        <v>35000000</v>
      </c>
      <c r="AR160" s="80">
        <v>63000000</v>
      </c>
      <c r="AS160" s="72">
        <f t="shared" si="41"/>
        <v>98000000</v>
      </c>
      <c r="AT160" s="70">
        <f t="shared" si="37"/>
        <v>98000000</v>
      </c>
      <c r="AU160" s="70"/>
      <c r="AV160" s="48">
        <v>43430</v>
      </c>
      <c r="AW160" s="48">
        <v>43570</v>
      </c>
      <c r="AX160" s="62" t="s">
        <v>253</v>
      </c>
      <c r="AY160" s="70">
        <v>16491515</v>
      </c>
      <c r="AZ160" s="81">
        <f t="shared" si="42"/>
        <v>81508485</v>
      </c>
      <c r="BA160" s="62" t="s">
        <v>176</v>
      </c>
      <c r="BB160" s="100"/>
      <c r="BC160" s="100"/>
    </row>
    <row r="161" spans="1:55" ht="85.5">
      <c r="A161" s="61">
        <f t="shared" si="29"/>
        <v>158</v>
      </c>
      <c r="B161" s="62" t="s">
        <v>310</v>
      </c>
      <c r="C161" s="61">
        <f>IFERROR(VLOOKUP(B161,UNIDADES!$A:$F,2,FALSE)," ")</f>
        <v>66</v>
      </c>
      <c r="D161" s="61" t="str">
        <f>IFERROR(VLOOKUP(B161,[2]UNIDADES!$A:$F,4,FALSE)," ")</f>
        <v>REGIÓN 4</v>
      </c>
      <c r="E161" s="61" t="str">
        <f>IFERROR(VLOOKUP(B161,[2]UNIDADES!$A:$F,5,FALSE)," ")</f>
        <v>SECCIONAL SANIDAD VALLE DEL CAUCA</v>
      </c>
      <c r="F161" s="61" t="str">
        <f>IFERROR(VLOOKUP(B161,[2]UNIDADES!$A:$F,6,FALSE)," ")</f>
        <v>805022186-6</v>
      </c>
      <c r="G161" s="41" t="s">
        <v>1256</v>
      </c>
      <c r="H161" s="41">
        <v>3505595401</v>
      </c>
      <c r="I161" s="63" t="s">
        <v>1257</v>
      </c>
      <c r="J161" s="63" t="s">
        <v>388</v>
      </c>
      <c r="K161" s="53" t="s">
        <v>1173</v>
      </c>
      <c r="L161" s="53" t="s">
        <v>391</v>
      </c>
      <c r="M161" s="90" t="s">
        <v>1297</v>
      </c>
      <c r="N161" s="70"/>
      <c r="O161" s="70"/>
      <c r="P161" s="74">
        <v>925000000</v>
      </c>
      <c r="Q161" s="72">
        <f t="shared" si="38"/>
        <v>925000000</v>
      </c>
      <c r="R161" s="72">
        <f t="shared" si="39"/>
        <v>925000000</v>
      </c>
      <c r="S161" s="70"/>
      <c r="T161" s="72">
        <f t="shared" si="40"/>
        <v>925000000</v>
      </c>
      <c r="U161" s="74">
        <v>750000000</v>
      </c>
      <c r="V161" s="75">
        <v>43348</v>
      </c>
      <c r="W161" s="75">
        <v>43375</v>
      </c>
      <c r="X161" s="70">
        <v>925000000</v>
      </c>
      <c r="Y161" s="41" t="s">
        <v>253</v>
      </c>
      <c r="Z161" s="62" t="s">
        <v>161</v>
      </c>
      <c r="AA161" s="41" t="s">
        <v>1296</v>
      </c>
      <c r="AB161" s="41" t="s">
        <v>505</v>
      </c>
      <c r="AC161" s="48">
        <v>43348</v>
      </c>
      <c r="AD161" s="48">
        <v>43375</v>
      </c>
      <c r="AE161" s="69">
        <v>43222</v>
      </c>
      <c r="AF161" s="41" t="s">
        <v>507</v>
      </c>
      <c r="AG161" s="64" t="str">
        <f t="shared" si="35"/>
        <v>NO CUMPLIO</v>
      </c>
      <c r="AH161" s="79">
        <f t="shared" si="34"/>
        <v>-462500000</v>
      </c>
      <c r="AI161" s="41" t="s">
        <v>1442</v>
      </c>
      <c r="AJ161" s="53" t="s">
        <v>1298</v>
      </c>
      <c r="AK161" s="47">
        <v>43426</v>
      </c>
      <c r="AL161" s="41" t="str">
        <f>+M161</f>
        <v>PRESTACION DE SERVICIOS DE SALUD MEDICO DOMICILIARIOS, PARA USUARIOS DEL SUBSISTEMA DE SALUD DE LA POLICIA NACIONAL EN LA SECCIONAL SANIDAD VALLE DEL CAUCA</v>
      </c>
      <c r="AM161" s="41" t="s">
        <v>1388</v>
      </c>
      <c r="AN161" s="41" t="s">
        <v>1148</v>
      </c>
      <c r="AO161" s="41"/>
      <c r="AP161" s="41" t="s">
        <v>1149</v>
      </c>
      <c r="AQ161" s="80">
        <v>175000000</v>
      </c>
      <c r="AR161" s="80">
        <f>750000000+462500000</f>
        <v>1212500000</v>
      </c>
      <c r="AS161" s="72">
        <f t="shared" si="41"/>
        <v>1387500000</v>
      </c>
      <c r="AT161" s="70">
        <f t="shared" si="37"/>
        <v>1387500000</v>
      </c>
      <c r="AU161" s="70"/>
      <c r="AV161" s="48">
        <v>43426</v>
      </c>
      <c r="AW161" s="48">
        <v>43751</v>
      </c>
      <c r="AX161" s="62" t="s">
        <v>253</v>
      </c>
      <c r="AY161" s="70">
        <v>74117383</v>
      </c>
      <c r="AZ161" s="81">
        <f t="shared" si="42"/>
        <v>1313382617</v>
      </c>
      <c r="BA161" s="62" t="s">
        <v>176</v>
      </c>
      <c r="BB161" s="100"/>
      <c r="BC161" s="100"/>
    </row>
    <row r="162" spans="1:55" ht="57">
      <c r="A162" s="61">
        <f t="shared" si="29"/>
        <v>159</v>
      </c>
      <c r="B162" s="62" t="s">
        <v>310</v>
      </c>
      <c r="C162" s="61">
        <f>IFERROR(VLOOKUP(B162,UNIDADES!$A:$F,2,FALSE)," ")</f>
        <v>66</v>
      </c>
      <c r="D162" s="61" t="str">
        <f>IFERROR(VLOOKUP(B162,[2]UNIDADES!$A:$F,4,FALSE)," ")</f>
        <v>REGIÓN 4</v>
      </c>
      <c r="E162" s="61" t="str">
        <f>IFERROR(VLOOKUP(B162,[2]UNIDADES!$A:$F,5,FALSE)," ")</f>
        <v>SECCIONAL SANIDAD VALLE DEL CAUCA</v>
      </c>
      <c r="F162" s="61" t="str">
        <f>IFERROR(VLOOKUP(B162,[2]UNIDADES!$A:$F,6,FALSE)," ")</f>
        <v>805022186-6</v>
      </c>
      <c r="G162" s="41" t="s">
        <v>1256</v>
      </c>
      <c r="H162" s="41">
        <v>3505595401</v>
      </c>
      <c r="I162" s="63" t="s">
        <v>1257</v>
      </c>
      <c r="J162" s="63" t="s">
        <v>388</v>
      </c>
      <c r="K162" s="53" t="s">
        <v>1262</v>
      </c>
      <c r="L162" s="53" t="s">
        <v>389</v>
      </c>
      <c r="M162" s="90" t="s">
        <v>1301</v>
      </c>
      <c r="N162" s="70"/>
      <c r="O162" s="70"/>
      <c r="P162" s="74">
        <v>12018759</v>
      </c>
      <c r="Q162" s="72">
        <f t="shared" si="38"/>
        <v>12018759</v>
      </c>
      <c r="R162" s="72">
        <f t="shared" si="39"/>
        <v>12018759</v>
      </c>
      <c r="S162" s="70"/>
      <c r="T162" s="72">
        <f t="shared" si="40"/>
        <v>12018759</v>
      </c>
      <c r="U162" s="74"/>
      <c r="V162" s="75">
        <v>43348</v>
      </c>
      <c r="W162" s="75">
        <v>43364</v>
      </c>
      <c r="X162" s="70">
        <v>120018759</v>
      </c>
      <c r="Y162" s="41" t="s">
        <v>253</v>
      </c>
      <c r="Z162" s="62" t="s">
        <v>161</v>
      </c>
      <c r="AA162" s="41" t="s">
        <v>1300</v>
      </c>
      <c r="AB162" s="41" t="s">
        <v>505</v>
      </c>
      <c r="AC162" s="48">
        <v>43348</v>
      </c>
      <c r="AD162" s="48">
        <v>43364</v>
      </c>
      <c r="AE162" s="69">
        <v>43403</v>
      </c>
      <c r="AF162" s="41" t="s">
        <v>502</v>
      </c>
      <c r="AG162" s="64" t="str">
        <f t="shared" si="35"/>
        <v>NO CUMPLIO</v>
      </c>
      <c r="AH162" s="79">
        <f t="shared" si="34"/>
        <v>6601032</v>
      </c>
      <c r="AI162" s="41" t="s">
        <v>1447</v>
      </c>
      <c r="AJ162" s="53" t="s">
        <v>1302</v>
      </c>
      <c r="AK162" s="47">
        <v>43420</v>
      </c>
      <c r="AL162" s="41" t="str">
        <f>+M162</f>
        <v>ADQUISICION DE ROPA HOSPITALARIA Y QUIRURGICA PARA LOS SERVICIOS DE LA SECCIONAL SANIDAD VALLE</v>
      </c>
      <c r="AM162" s="41" t="s">
        <v>1385</v>
      </c>
      <c r="AN162" s="41" t="s">
        <v>928</v>
      </c>
      <c r="AO162" s="41"/>
      <c r="AP162" s="41" t="s">
        <v>1386</v>
      </c>
      <c r="AQ162" s="80">
        <v>113417727</v>
      </c>
      <c r="AR162" s="80">
        <v>0</v>
      </c>
      <c r="AS162" s="72">
        <f t="shared" si="27"/>
        <v>113417727</v>
      </c>
      <c r="AT162" s="70">
        <f t="shared" si="37"/>
        <v>113417727</v>
      </c>
      <c r="AU162" s="70"/>
      <c r="AV162" s="48">
        <v>43420</v>
      </c>
      <c r="AW162" s="48">
        <v>43465</v>
      </c>
      <c r="AX162" s="62" t="s">
        <v>253</v>
      </c>
      <c r="AY162" s="70">
        <v>113417726.90000001</v>
      </c>
      <c r="AZ162" s="81">
        <f t="shared" si="42"/>
        <v>9.9999994039535522E-2</v>
      </c>
      <c r="BA162" s="62" t="s">
        <v>177</v>
      </c>
      <c r="BB162" s="100"/>
      <c r="BC162" s="100"/>
    </row>
    <row r="163" spans="1:55" ht="63.75" customHeight="1">
      <c r="A163" s="158">
        <v>160</v>
      </c>
      <c r="B163" s="152" t="s">
        <v>310</v>
      </c>
      <c r="C163" s="158">
        <f>IFERROR(VLOOKUP(B163,UNIDADES!$A:$F,2,FALSE)," ")</f>
        <v>66</v>
      </c>
      <c r="D163" s="158" t="str">
        <f>IFERROR(VLOOKUP(B163,[2]UNIDADES!$A:$F,4,FALSE)," ")</f>
        <v>REGIÓN 4</v>
      </c>
      <c r="E163" s="158" t="str">
        <f>IFERROR(VLOOKUP(B163,[2]UNIDADES!$A:$F,5,FALSE)," ")</f>
        <v>SECCIONAL SANIDAD VALLE DEL CAUCA</v>
      </c>
      <c r="F163" s="158" t="str">
        <f>IFERROR(VLOOKUP(B163,[2]UNIDADES!$A:$F,6,FALSE)," ")</f>
        <v>805022186-6</v>
      </c>
      <c r="G163" s="136" t="s">
        <v>1256</v>
      </c>
      <c r="H163" s="136">
        <v>3505595402</v>
      </c>
      <c r="I163" s="154" t="s">
        <v>1257</v>
      </c>
      <c r="J163" s="154" t="s">
        <v>388</v>
      </c>
      <c r="K163" s="156" t="s">
        <v>1310</v>
      </c>
      <c r="L163" s="156" t="s">
        <v>389</v>
      </c>
      <c r="M163" s="156" t="s">
        <v>444</v>
      </c>
      <c r="N163" s="144"/>
      <c r="O163" s="144"/>
      <c r="P163" s="110">
        <v>178000000</v>
      </c>
      <c r="Q163" s="111">
        <f t="shared" si="38"/>
        <v>178000000</v>
      </c>
      <c r="R163" s="111">
        <f t="shared" si="39"/>
        <v>178000000</v>
      </c>
      <c r="S163" s="108"/>
      <c r="T163" s="111">
        <f t="shared" si="40"/>
        <v>178000000</v>
      </c>
      <c r="U163" s="131">
        <v>115000000</v>
      </c>
      <c r="V163" s="132">
        <v>43367</v>
      </c>
      <c r="W163" s="132">
        <v>43383</v>
      </c>
      <c r="X163" s="116">
        <v>3010000000</v>
      </c>
      <c r="Y163" s="133" t="s">
        <v>253</v>
      </c>
      <c r="Z163" s="152" t="s">
        <v>161</v>
      </c>
      <c r="AA163" s="136" t="s">
        <v>1309</v>
      </c>
      <c r="AB163" s="112" t="s">
        <v>505</v>
      </c>
      <c r="AC163" s="121">
        <v>43367</v>
      </c>
      <c r="AD163" s="121">
        <v>43383</v>
      </c>
      <c r="AE163" s="127">
        <v>43406</v>
      </c>
      <c r="AF163" s="112" t="s">
        <v>503</v>
      </c>
      <c r="AG163" s="114" t="s">
        <v>1311</v>
      </c>
      <c r="AH163" s="79">
        <f t="shared" si="34"/>
        <v>2832000000</v>
      </c>
      <c r="AI163" s="41" t="s">
        <v>1457</v>
      </c>
      <c r="AJ163" s="156" t="s">
        <v>1312</v>
      </c>
      <c r="AK163" s="47">
        <v>43453</v>
      </c>
      <c r="AL163" s="136" t="str">
        <f>+M163</f>
        <v>SUMINISTRO DE INSUMOS DE OSTEOSINTESIS PARA EL SERVICIO DE CIRUGÍA DEL ESPIM  CLINICA  REGIONAL DE OCCIDENTE DE LA SECCIONAL SANIDAD VALLE, CON DESTINO A LOS USUARIOS DEL SUBSISTEMA DE SALUD DE LA POLICÍA NACIONAL</v>
      </c>
      <c r="AM163" s="41" t="s">
        <v>1456</v>
      </c>
      <c r="AN163" s="95" t="s">
        <v>1455</v>
      </c>
      <c r="AO163" s="41"/>
      <c r="AP163" s="41" t="s">
        <v>917</v>
      </c>
      <c r="AQ163" s="80">
        <v>63000000</v>
      </c>
      <c r="AR163" s="80">
        <v>115000000</v>
      </c>
      <c r="AS163" s="72">
        <f t="shared" si="27"/>
        <v>178000000</v>
      </c>
      <c r="AT163" s="70">
        <f t="shared" si="37"/>
        <v>178000000</v>
      </c>
      <c r="AU163" s="70"/>
      <c r="AV163" s="48">
        <v>43453</v>
      </c>
      <c r="AW163" s="48">
        <v>43634</v>
      </c>
      <c r="AX163" s="62" t="s">
        <v>253</v>
      </c>
      <c r="AY163" s="70">
        <v>62991286</v>
      </c>
      <c r="AZ163" s="81">
        <f t="shared" si="42"/>
        <v>115008714</v>
      </c>
      <c r="BA163" s="62" t="s">
        <v>176</v>
      </c>
      <c r="BB163" s="100"/>
      <c r="BC163" s="100"/>
    </row>
    <row r="164" spans="1:55" ht="39.75" customHeight="1">
      <c r="A164" s="180"/>
      <c r="B164" s="163"/>
      <c r="C164" s="180"/>
      <c r="D164" s="180"/>
      <c r="E164" s="180"/>
      <c r="F164" s="180"/>
      <c r="G164" s="162"/>
      <c r="H164" s="162"/>
      <c r="I164" s="181"/>
      <c r="J164" s="181"/>
      <c r="K164" s="164"/>
      <c r="L164" s="164"/>
      <c r="M164" s="164"/>
      <c r="N164" s="182"/>
      <c r="O164" s="182"/>
      <c r="P164" s="124">
        <v>25000000</v>
      </c>
      <c r="Q164" s="111">
        <f t="shared" ref="Q164:Q166" si="43">+O164+P164</f>
        <v>25000000</v>
      </c>
      <c r="R164" s="111">
        <f t="shared" ref="R164:R166" si="44">+N164+Q164</f>
        <v>25000000</v>
      </c>
      <c r="S164" s="125"/>
      <c r="T164" s="111">
        <f t="shared" si="40"/>
        <v>25000000</v>
      </c>
      <c r="U164" s="131">
        <v>20000000</v>
      </c>
      <c r="V164" s="132">
        <v>43367</v>
      </c>
      <c r="W164" s="132">
        <v>43383</v>
      </c>
      <c r="X164" s="116">
        <v>3010000000</v>
      </c>
      <c r="Y164" s="133" t="s">
        <v>253</v>
      </c>
      <c r="Z164" s="163"/>
      <c r="AA164" s="162"/>
      <c r="AB164" s="126" t="s">
        <v>505</v>
      </c>
      <c r="AC164" s="128">
        <v>43367</v>
      </c>
      <c r="AD164" s="128">
        <v>43383</v>
      </c>
      <c r="AE164" s="129">
        <v>43406</v>
      </c>
      <c r="AF164" s="126" t="s">
        <v>503</v>
      </c>
      <c r="AG164" s="114" t="s">
        <v>1311</v>
      </c>
      <c r="AH164" s="79">
        <f t="shared" si="34"/>
        <v>2985000000</v>
      </c>
      <c r="AI164" s="94" t="s">
        <v>1461</v>
      </c>
      <c r="AJ164" s="164"/>
      <c r="AK164" s="47">
        <v>43453</v>
      </c>
      <c r="AL164" s="162"/>
      <c r="AM164" s="94" t="s">
        <v>1459</v>
      </c>
      <c r="AN164" s="94" t="s">
        <v>1458</v>
      </c>
      <c r="AO164" s="94"/>
      <c r="AP164" s="94" t="s">
        <v>1460</v>
      </c>
      <c r="AQ164" s="80">
        <v>5000000</v>
      </c>
      <c r="AR164" s="80">
        <v>20000000</v>
      </c>
      <c r="AS164" s="72">
        <f t="shared" si="41"/>
        <v>25000000</v>
      </c>
      <c r="AT164" s="70">
        <f t="shared" si="37"/>
        <v>25000000</v>
      </c>
      <c r="AU164" s="70"/>
      <c r="AV164" s="48">
        <v>43453</v>
      </c>
      <c r="AW164" s="48">
        <v>43634</v>
      </c>
      <c r="AX164" s="62" t="s">
        <v>253</v>
      </c>
      <c r="AY164" s="70">
        <v>4991039</v>
      </c>
      <c r="AZ164" s="81">
        <f t="shared" si="42"/>
        <v>20008961</v>
      </c>
      <c r="BA164" s="62" t="s">
        <v>176</v>
      </c>
      <c r="BB164" s="100"/>
      <c r="BC164" s="100"/>
    </row>
    <row r="165" spans="1:55" ht="46.5" customHeight="1">
      <c r="A165" s="180"/>
      <c r="B165" s="163"/>
      <c r="C165" s="180"/>
      <c r="D165" s="180"/>
      <c r="E165" s="180"/>
      <c r="F165" s="180"/>
      <c r="G165" s="162"/>
      <c r="H165" s="162"/>
      <c r="I165" s="181"/>
      <c r="J165" s="181"/>
      <c r="K165" s="164"/>
      <c r="L165" s="164"/>
      <c r="M165" s="164"/>
      <c r="N165" s="182"/>
      <c r="O165" s="182"/>
      <c r="P165" s="124">
        <v>58000000</v>
      </c>
      <c r="Q165" s="111">
        <f t="shared" si="43"/>
        <v>58000000</v>
      </c>
      <c r="R165" s="111">
        <f t="shared" si="44"/>
        <v>58000000</v>
      </c>
      <c r="S165" s="125"/>
      <c r="T165" s="111">
        <f t="shared" si="40"/>
        <v>58000000</v>
      </c>
      <c r="U165" s="131">
        <v>40000000</v>
      </c>
      <c r="V165" s="132">
        <v>43367</v>
      </c>
      <c r="W165" s="132">
        <v>43383</v>
      </c>
      <c r="X165" s="116">
        <v>3010000000</v>
      </c>
      <c r="Y165" s="133" t="s">
        <v>253</v>
      </c>
      <c r="Z165" s="163"/>
      <c r="AA165" s="162"/>
      <c r="AB165" s="126" t="s">
        <v>505</v>
      </c>
      <c r="AC165" s="128">
        <v>43367</v>
      </c>
      <c r="AD165" s="128">
        <v>43383</v>
      </c>
      <c r="AE165" s="129">
        <v>43406</v>
      </c>
      <c r="AF165" s="126" t="s">
        <v>503</v>
      </c>
      <c r="AG165" s="114" t="s">
        <v>1311</v>
      </c>
      <c r="AH165" s="79">
        <f t="shared" si="34"/>
        <v>2952000000</v>
      </c>
      <c r="AI165" s="94" t="s">
        <v>1464</v>
      </c>
      <c r="AJ165" s="164"/>
      <c r="AK165" s="47">
        <v>43453</v>
      </c>
      <c r="AL165" s="162"/>
      <c r="AM165" s="94" t="s">
        <v>1462</v>
      </c>
      <c r="AN165" s="94" t="s">
        <v>1002</v>
      </c>
      <c r="AO165" s="94"/>
      <c r="AP165" s="94" t="s">
        <v>1463</v>
      </c>
      <c r="AQ165" s="80">
        <v>18000000</v>
      </c>
      <c r="AR165" s="80">
        <v>40000000</v>
      </c>
      <c r="AS165" s="72">
        <f t="shared" si="27"/>
        <v>58000000</v>
      </c>
      <c r="AT165" s="70">
        <f t="shared" si="37"/>
        <v>58000000</v>
      </c>
      <c r="AU165" s="70"/>
      <c r="AV165" s="48">
        <v>43454</v>
      </c>
      <c r="AW165" s="48">
        <v>43635</v>
      </c>
      <c r="AX165" s="62" t="s">
        <v>253</v>
      </c>
      <c r="AY165" s="70">
        <v>17981814.350000001</v>
      </c>
      <c r="AZ165" s="81">
        <f t="shared" si="42"/>
        <v>40018185.649999999</v>
      </c>
      <c r="BA165" s="62" t="s">
        <v>176</v>
      </c>
      <c r="BB165" s="100"/>
      <c r="BC165" s="100"/>
    </row>
    <row r="166" spans="1:55" ht="48" customHeight="1">
      <c r="A166" s="159"/>
      <c r="B166" s="153"/>
      <c r="C166" s="159"/>
      <c r="D166" s="159"/>
      <c r="E166" s="159"/>
      <c r="F166" s="159"/>
      <c r="G166" s="137"/>
      <c r="H166" s="137"/>
      <c r="I166" s="155"/>
      <c r="J166" s="155"/>
      <c r="K166" s="157"/>
      <c r="L166" s="157"/>
      <c r="M166" s="157"/>
      <c r="N166" s="145"/>
      <c r="O166" s="145"/>
      <c r="P166" s="113">
        <v>40000000</v>
      </c>
      <c r="Q166" s="111">
        <f t="shared" si="43"/>
        <v>40000000</v>
      </c>
      <c r="R166" s="111">
        <f t="shared" si="44"/>
        <v>40000000</v>
      </c>
      <c r="S166" s="109"/>
      <c r="T166" s="111">
        <f t="shared" si="40"/>
        <v>40000000</v>
      </c>
      <c r="U166" s="131">
        <v>25000000</v>
      </c>
      <c r="V166" s="132">
        <v>43367</v>
      </c>
      <c r="W166" s="132">
        <v>43383</v>
      </c>
      <c r="X166" s="116">
        <v>3010000000</v>
      </c>
      <c r="Y166" s="133" t="s">
        <v>253</v>
      </c>
      <c r="Z166" s="153"/>
      <c r="AA166" s="137"/>
      <c r="AB166" s="120" t="s">
        <v>505</v>
      </c>
      <c r="AC166" s="122">
        <v>43367</v>
      </c>
      <c r="AD166" s="122">
        <v>43383</v>
      </c>
      <c r="AE166" s="130">
        <v>43406</v>
      </c>
      <c r="AF166" s="120" t="s">
        <v>503</v>
      </c>
      <c r="AG166" s="114" t="s">
        <v>1311</v>
      </c>
      <c r="AH166" s="79">
        <f t="shared" si="34"/>
        <v>2970000000</v>
      </c>
      <c r="AI166" s="94" t="s">
        <v>1468</v>
      </c>
      <c r="AJ166" s="157"/>
      <c r="AK166" s="47">
        <v>43453</v>
      </c>
      <c r="AL166" s="137"/>
      <c r="AM166" s="94" t="s">
        <v>1465</v>
      </c>
      <c r="AN166" s="94" t="s">
        <v>1466</v>
      </c>
      <c r="AO166" s="94"/>
      <c r="AP166" s="94" t="s">
        <v>1467</v>
      </c>
      <c r="AQ166" s="80">
        <v>15000000</v>
      </c>
      <c r="AR166" s="80">
        <v>25000000</v>
      </c>
      <c r="AS166" s="72">
        <f t="shared" si="27"/>
        <v>40000000</v>
      </c>
      <c r="AT166" s="70">
        <f t="shared" si="37"/>
        <v>40000000</v>
      </c>
      <c r="AU166" s="70"/>
      <c r="AV166" s="48">
        <v>43451</v>
      </c>
      <c r="AW166" s="48">
        <v>43632</v>
      </c>
      <c r="AX166" s="62" t="s">
        <v>253</v>
      </c>
      <c r="AY166" s="70">
        <v>15000000</v>
      </c>
      <c r="AZ166" s="81">
        <f t="shared" si="42"/>
        <v>25000000</v>
      </c>
      <c r="BA166" s="62" t="s">
        <v>176</v>
      </c>
      <c r="BB166" s="100"/>
      <c r="BC166" s="100"/>
    </row>
    <row r="167" spans="1:55" ht="28.5">
      <c r="A167" s="158">
        <v>161</v>
      </c>
      <c r="B167" s="152" t="s">
        <v>310</v>
      </c>
      <c r="C167" s="158">
        <f>IFERROR(VLOOKUP(B167,UNIDADES!$A:$F,2,FALSE)," ")</f>
        <v>66</v>
      </c>
      <c r="D167" s="158" t="str">
        <f>IFERROR(VLOOKUP(B167,[2]UNIDADES!$A:$F,4,FALSE)," ")</f>
        <v>REGIÓN 4</v>
      </c>
      <c r="E167" s="158" t="str">
        <f>IFERROR(VLOOKUP(B167,[2]UNIDADES!$A:$F,5,FALSE)," ")</f>
        <v>SECCIONAL SANIDAD VALLE DEL CAUCA</v>
      </c>
      <c r="F167" s="158" t="str">
        <f>IFERROR(VLOOKUP(B167,[2]UNIDADES!$A:$F,6,FALSE)," ")</f>
        <v>805022186-6</v>
      </c>
      <c r="G167" s="136" t="s">
        <v>1256</v>
      </c>
      <c r="H167" s="136">
        <v>3505595403</v>
      </c>
      <c r="I167" s="154" t="s">
        <v>1257</v>
      </c>
      <c r="J167" s="154" t="s">
        <v>388</v>
      </c>
      <c r="K167" s="136" t="s">
        <v>1310</v>
      </c>
      <c r="L167" s="136" t="s">
        <v>389</v>
      </c>
      <c r="M167" s="156" t="s">
        <v>1313</v>
      </c>
      <c r="N167" s="148"/>
      <c r="O167" s="144"/>
      <c r="P167" s="110">
        <v>517600000</v>
      </c>
      <c r="Q167" s="111">
        <f t="shared" si="31"/>
        <v>517600000</v>
      </c>
      <c r="R167" s="111">
        <f t="shared" si="32"/>
        <v>517600000</v>
      </c>
      <c r="S167" s="108"/>
      <c r="T167" s="111">
        <f t="shared" si="33"/>
        <v>517600000</v>
      </c>
      <c r="U167" s="110">
        <v>435000000</v>
      </c>
      <c r="V167" s="150">
        <v>43375</v>
      </c>
      <c r="W167" s="150">
        <v>43383</v>
      </c>
      <c r="X167" s="108">
        <v>517600000</v>
      </c>
      <c r="Y167" s="112" t="s">
        <v>253</v>
      </c>
      <c r="Z167" s="152" t="s">
        <v>125</v>
      </c>
      <c r="AA167" s="136" t="s">
        <v>1208</v>
      </c>
      <c r="AB167" s="136" t="s">
        <v>502</v>
      </c>
      <c r="AC167" s="138">
        <v>43375</v>
      </c>
      <c r="AD167" s="138">
        <f>+W167</f>
        <v>43383</v>
      </c>
      <c r="AE167" s="160">
        <v>43406</v>
      </c>
      <c r="AF167" s="136" t="s">
        <v>503</v>
      </c>
      <c r="AG167" s="114" t="str">
        <f>IFERROR(IF(AK167&lt;=AE167,"CUMPLIO","NO CUMPLIO")," ")</f>
        <v>CUMPLIO</v>
      </c>
      <c r="AH167" s="115">
        <f>+X167-AS167</f>
        <v>0</v>
      </c>
      <c r="AI167" s="41" t="s">
        <v>1474</v>
      </c>
      <c r="AJ167" s="156" t="s">
        <v>1356</v>
      </c>
      <c r="AK167" s="47"/>
      <c r="AL167" s="156" t="str">
        <f>M167</f>
        <v>SUMINISTRO DE INSUMOS MEDICOS QUIRURGICOS PARA LA ATENCION HOSPITALARIA DE LOS USUARIOS DEL SUBSISTEMA DE SALUD DE LA POLICIA NACIONAL EN LA SECCIONAL DE SANIDAD VALLE DEL CAUCA</v>
      </c>
      <c r="AM167" s="95" t="s">
        <v>1469</v>
      </c>
      <c r="AN167" s="95" t="s">
        <v>928</v>
      </c>
      <c r="AO167" s="41"/>
      <c r="AP167" s="95" t="s">
        <v>1470</v>
      </c>
      <c r="AQ167" s="80">
        <f>28000000+28000000+11000000+16000000+16000000+21600000</f>
        <v>120600000</v>
      </c>
      <c r="AR167" s="80">
        <f>50000000+90000000+8000000+5000000+44000000+200000000</f>
        <v>397000000</v>
      </c>
      <c r="AS167" s="72">
        <f t="shared" si="27"/>
        <v>517600000</v>
      </c>
      <c r="AT167" s="116">
        <f t="shared" si="37"/>
        <v>517600000</v>
      </c>
      <c r="AU167" s="70"/>
      <c r="AV167" s="48">
        <v>43453</v>
      </c>
      <c r="AW167" s="48">
        <v>43615</v>
      </c>
      <c r="AX167" s="62" t="s">
        <v>253</v>
      </c>
      <c r="AY167" s="70">
        <v>120600000</v>
      </c>
      <c r="AZ167" s="81">
        <f>+AS167-AY167</f>
        <v>397000000</v>
      </c>
      <c r="BA167" s="62" t="s">
        <v>176</v>
      </c>
      <c r="BB167" s="100"/>
      <c r="BC167" s="100"/>
    </row>
    <row r="168" spans="1:55" ht="28.5">
      <c r="A168" s="159"/>
      <c r="B168" s="153"/>
      <c r="C168" s="159"/>
      <c r="D168" s="159"/>
      <c r="E168" s="159"/>
      <c r="F168" s="159"/>
      <c r="G168" s="137"/>
      <c r="H168" s="137"/>
      <c r="I168" s="155"/>
      <c r="J168" s="155"/>
      <c r="K168" s="137"/>
      <c r="L168" s="137"/>
      <c r="M168" s="157"/>
      <c r="N168" s="149"/>
      <c r="O168" s="145"/>
      <c r="P168" s="113">
        <v>59000000</v>
      </c>
      <c r="Q168" s="111">
        <f t="shared" ref="Q168" si="45">+O168+P168</f>
        <v>59000000</v>
      </c>
      <c r="R168" s="111">
        <f t="shared" ref="R168" si="46">+N168+Q168</f>
        <v>59000000</v>
      </c>
      <c r="S168" s="109"/>
      <c r="T168" s="111">
        <f t="shared" si="33"/>
        <v>59000000</v>
      </c>
      <c r="U168" s="113">
        <v>38000000</v>
      </c>
      <c r="V168" s="151"/>
      <c r="W168" s="151"/>
      <c r="X168" s="109">
        <v>59000000</v>
      </c>
      <c r="Y168" s="112" t="s">
        <v>253</v>
      </c>
      <c r="Z168" s="153"/>
      <c r="AA168" s="137"/>
      <c r="AB168" s="137"/>
      <c r="AC168" s="139"/>
      <c r="AD168" s="139"/>
      <c r="AE168" s="161"/>
      <c r="AF168" s="137"/>
      <c r="AG168" s="114" t="str">
        <f>IFERROR(IF(AK168&lt;=AE168,"CUMPLIO","NO CUMPLIO")," ")</f>
        <v>CUMPLIO</v>
      </c>
      <c r="AH168" s="115">
        <f>+X168-AS168</f>
        <v>0</v>
      </c>
      <c r="AI168" s="95" t="s">
        <v>1473</v>
      </c>
      <c r="AJ168" s="157"/>
      <c r="AK168" s="47"/>
      <c r="AL168" s="157"/>
      <c r="AM168" s="95" t="s">
        <v>1475</v>
      </c>
      <c r="AN168" s="95" t="s">
        <v>1472</v>
      </c>
      <c r="AO168" s="95"/>
      <c r="AP168" s="95" t="s">
        <v>1471</v>
      </c>
      <c r="AQ168" s="80">
        <v>21000000</v>
      </c>
      <c r="AR168" s="80">
        <v>38000000</v>
      </c>
      <c r="AS168" s="72">
        <f t="shared" si="27"/>
        <v>59000000</v>
      </c>
      <c r="AT168" s="116">
        <v>59000000</v>
      </c>
      <c r="AU168" s="70"/>
      <c r="AV168" s="48">
        <v>43454</v>
      </c>
      <c r="AW168" s="48">
        <v>43615</v>
      </c>
      <c r="AX168" s="62" t="s">
        <v>253</v>
      </c>
      <c r="AY168" s="70">
        <v>21000000</v>
      </c>
      <c r="AZ168" s="81">
        <f t="shared" si="28"/>
        <v>38000000</v>
      </c>
      <c r="BA168" s="62" t="s">
        <v>176</v>
      </c>
      <c r="BB168" s="100"/>
      <c r="BC168" s="100"/>
    </row>
    <row r="169" spans="1:55" ht="57">
      <c r="A169" s="61">
        <v>162</v>
      </c>
      <c r="B169" s="62" t="s">
        <v>310</v>
      </c>
      <c r="C169" s="61">
        <f>IFERROR(VLOOKUP(B169,UNIDADES!$A:$F,2,FALSE)," ")</f>
        <v>66</v>
      </c>
      <c r="D169" s="61" t="str">
        <f>IFERROR(VLOOKUP(B169,[2]UNIDADES!$A:$F,4,FALSE)," ")</f>
        <v>REGIÓN 4</v>
      </c>
      <c r="E169" s="61" t="str">
        <f>IFERROR(VLOOKUP(B169,[2]UNIDADES!$A:$F,5,FALSE)," ")</f>
        <v>SECCIONAL SANIDAD VALLE DEL CAUCA</v>
      </c>
      <c r="F169" s="61" t="str">
        <f>IFERROR(VLOOKUP(B169,[2]UNIDADES!$A:$F,6,FALSE)," ")</f>
        <v>805022186-6</v>
      </c>
      <c r="G169" s="41" t="s">
        <v>1256</v>
      </c>
      <c r="H169" s="41">
        <v>3505595404</v>
      </c>
      <c r="I169" s="63" t="s">
        <v>1257</v>
      </c>
      <c r="J169" s="63" t="s">
        <v>388</v>
      </c>
      <c r="K169" s="41" t="s">
        <v>1318</v>
      </c>
      <c r="L169" s="41" t="s">
        <v>389</v>
      </c>
      <c r="M169" s="90" t="s">
        <v>1210</v>
      </c>
      <c r="N169" s="70"/>
      <c r="O169" s="70"/>
      <c r="P169" s="74">
        <v>1049532700</v>
      </c>
      <c r="Q169" s="72">
        <f t="shared" si="31"/>
        <v>1049532700</v>
      </c>
      <c r="R169" s="72">
        <f t="shared" si="32"/>
        <v>1049532700</v>
      </c>
      <c r="S169" s="70"/>
      <c r="T169" s="72">
        <f t="shared" si="33"/>
        <v>1049532700</v>
      </c>
      <c r="U169" s="74">
        <v>950000000</v>
      </c>
      <c r="V169" s="47">
        <v>43342</v>
      </c>
      <c r="W169" s="47">
        <v>43370</v>
      </c>
      <c r="X169" s="70">
        <v>1049532700</v>
      </c>
      <c r="Y169" s="41" t="s">
        <v>253</v>
      </c>
      <c r="Z169" s="62" t="s">
        <v>125</v>
      </c>
      <c r="AA169" s="41" t="s">
        <v>1212</v>
      </c>
      <c r="AB169" s="41" t="s">
        <v>511</v>
      </c>
      <c r="AC169" s="48">
        <f>+V169</f>
        <v>43342</v>
      </c>
      <c r="AD169" s="48">
        <v>43362</v>
      </c>
      <c r="AE169" s="48">
        <v>43404</v>
      </c>
      <c r="AF169" s="48" t="s">
        <v>502</v>
      </c>
      <c r="AG169" s="64"/>
      <c r="AH169" s="79">
        <f t="shared" ref="AH169:AH175" si="47">+X169-AS169</f>
        <v>0</v>
      </c>
      <c r="AI169" s="41" t="s">
        <v>1448</v>
      </c>
      <c r="AJ169" s="53" t="s">
        <v>1349</v>
      </c>
      <c r="AK169" s="47">
        <v>43433</v>
      </c>
      <c r="AL169" s="53" t="str">
        <f>M169</f>
        <v>MEDICINA GENERAL CLIOC - MÉDICOS TERCERIZADOS</v>
      </c>
      <c r="AM169" s="41" t="s">
        <v>1397</v>
      </c>
      <c r="AN169" s="41" t="s">
        <v>904</v>
      </c>
      <c r="AO169" s="41"/>
      <c r="AP169" s="41" t="s">
        <v>905</v>
      </c>
      <c r="AQ169" s="80">
        <v>99532700</v>
      </c>
      <c r="AR169" s="80">
        <v>950000000</v>
      </c>
      <c r="AS169" s="72">
        <f t="shared" ref="AS169:AS184" si="48">+AQ169+AR169</f>
        <v>1049532700</v>
      </c>
      <c r="AT169" s="70">
        <f t="shared" ref="AT169:AT189" si="49">+AS169</f>
        <v>1049532700</v>
      </c>
      <c r="AU169" s="70"/>
      <c r="AV169" s="48">
        <v>43450</v>
      </c>
      <c r="AW169" s="48">
        <v>43618</v>
      </c>
      <c r="AX169" s="62" t="s">
        <v>253</v>
      </c>
      <c r="AY169" s="70">
        <v>98027400</v>
      </c>
      <c r="AZ169" s="81">
        <f t="shared" si="28"/>
        <v>951505300</v>
      </c>
      <c r="BA169" s="62" t="s">
        <v>176</v>
      </c>
      <c r="BB169" s="100"/>
      <c r="BC169" s="100"/>
    </row>
    <row r="170" spans="1:55" ht="85.5">
      <c r="A170" s="61">
        <v>163</v>
      </c>
      <c r="B170" s="62" t="s">
        <v>310</v>
      </c>
      <c r="C170" s="61">
        <f>IFERROR(VLOOKUP(B170,UNIDADES!$A:$F,2,FALSE)," ")</f>
        <v>66</v>
      </c>
      <c r="D170" s="61" t="str">
        <f>IFERROR(VLOOKUP(B170,[2]UNIDADES!$A:$F,4,FALSE)," ")</f>
        <v>REGIÓN 4</v>
      </c>
      <c r="E170" s="61" t="str">
        <f>IFERROR(VLOOKUP(B170,[2]UNIDADES!$A:$F,5,FALSE)," ")</f>
        <v>SECCIONAL SANIDAD VALLE DEL CAUCA</v>
      </c>
      <c r="F170" s="61" t="str">
        <f>IFERROR(VLOOKUP(B170,[2]UNIDADES!$A:$F,6,FALSE)," ")</f>
        <v>805022186-6</v>
      </c>
      <c r="G170" s="41" t="s">
        <v>1256</v>
      </c>
      <c r="H170" s="41">
        <v>3505595405</v>
      </c>
      <c r="I170" s="63" t="s">
        <v>1257</v>
      </c>
      <c r="J170" s="63" t="s">
        <v>388</v>
      </c>
      <c r="K170" s="41" t="s">
        <v>1319</v>
      </c>
      <c r="L170" s="41" t="s">
        <v>1320</v>
      </c>
      <c r="M170" s="52" t="s">
        <v>471</v>
      </c>
      <c r="N170" s="70"/>
      <c r="O170" s="70"/>
      <c r="P170" s="74">
        <v>88000000</v>
      </c>
      <c r="Q170" s="72">
        <f t="shared" si="31"/>
        <v>88000000</v>
      </c>
      <c r="R170" s="72">
        <f t="shared" si="32"/>
        <v>88000000</v>
      </c>
      <c r="S170" s="70"/>
      <c r="T170" s="72">
        <f t="shared" si="33"/>
        <v>88000000</v>
      </c>
      <c r="U170" s="74">
        <v>38000000</v>
      </c>
      <c r="V170" s="75">
        <v>43383</v>
      </c>
      <c r="W170" s="75">
        <v>43383</v>
      </c>
      <c r="X170" s="70">
        <v>88000000</v>
      </c>
      <c r="Y170" s="41" t="s">
        <v>253</v>
      </c>
      <c r="Z170" s="62" t="s">
        <v>161</v>
      </c>
      <c r="AA170" s="41" t="s">
        <v>1321</v>
      </c>
      <c r="AB170" s="41" t="s">
        <v>502</v>
      </c>
      <c r="AC170" s="48" t="s">
        <v>1387</v>
      </c>
      <c r="AD170" s="48">
        <f>+W170</f>
        <v>43383</v>
      </c>
      <c r="AE170" s="48" t="s">
        <v>581</v>
      </c>
      <c r="AF170" s="41" t="s">
        <v>581</v>
      </c>
      <c r="AG170" s="64"/>
      <c r="AH170" s="79">
        <f t="shared" si="47"/>
        <v>0</v>
      </c>
      <c r="AI170" s="95" t="s">
        <v>1477</v>
      </c>
      <c r="AJ170" s="41" t="s">
        <v>1355</v>
      </c>
      <c r="AK170" s="47">
        <v>43453</v>
      </c>
      <c r="AL170" s="52" t="s">
        <v>471</v>
      </c>
      <c r="AM170" s="95" t="s">
        <v>1059</v>
      </c>
      <c r="AN170" s="95" t="s">
        <v>1476</v>
      </c>
      <c r="AO170" s="41"/>
      <c r="AP170" s="95" t="s">
        <v>1478</v>
      </c>
      <c r="AQ170" s="80">
        <v>50000000</v>
      </c>
      <c r="AR170" s="80">
        <v>38000000</v>
      </c>
      <c r="AS170" s="72">
        <f t="shared" si="48"/>
        <v>88000000</v>
      </c>
      <c r="AT170" s="70">
        <f t="shared" si="49"/>
        <v>88000000</v>
      </c>
      <c r="AU170" s="70"/>
      <c r="AV170" s="48">
        <v>43453</v>
      </c>
      <c r="AW170" s="48">
        <v>43542</v>
      </c>
      <c r="AX170" s="62" t="s">
        <v>253</v>
      </c>
      <c r="AY170" s="70">
        <v>11080300</v>
      </c>
      <c r="AZ170" s="81">
        <f t="shared" si="28"/>
        <v>76919700</v>
      </c>
      <c r="BA170" s="62" t="s">
        <v>176</v>
      </c>
      <c r="BB170" s="100"/>
      <c r="BC170" s="100"/>
    </row>
    <row r="171" spans="1:55" ht="128.25">
      <c r="A171" s="61">
        <v>164</v>
      </c>
      <c r="B171" s="62" t="s">
        <v>310</v>
      </c>
      <c r="C171" s="61">
        <f>IFERROR(VLOOKUP(B171,UNIDADES!$A:$F,2,FALSE)," ")</f>
        <v>66</v>
      </c>
      <c r="D171" s="61" t="str">
        <f>IFERROR(VLOOKUP(B171,[2]UNIDADES!$A:$F,4,FALSE)," ")</f>
        <v>REGIÓN 4</v>
      </c>
      <c r="E171" s="61" t="str">
        <f>IFERROR(VLOOKUP(B171,[2]UNIDADES!$A:$F,5,FALSE)," ")</f>
        <v>SECCIONAL SANIDAD VALLE DEL CAUCA</v>
      </c>
      <c r="F171" s="61" t="str">
        <f>IFERROR(VLOOKUP(B171,[2]UNIDADES!$A:$F,6,FALSE)," ")</f>
        <v>805022186-6</v>
      </c>
      <c r="G171" s="41" t="s">
        <v>1256</v>
      </c>
      <c r="H171" s="41">
        <v>3505595406</v>
      </c>
      <c r="I171" s="63" t="s">
        <v>1257</v>
      </c>
      <c r="J171" s="63" t="s">
        <v>388</v>
      </c>
      <c r="K171" s="41" t="s">
        <v>1322</v>
      </c>
      <c r="L171" s="41" t="s">
        <v>389</v>
      </c>
      <c r="M171" s="97" t="s">
        <v>433</v>
      </c>
      <c r="N171" s="70"/>
      <c r="O171" s="70"/>
      <c r="P171" s="74">
        <v>56000000</v>
      </c>
      <c r="Q171" s="72">
        <f t="shared" si="31"/>
        <v>56000000</v>
      </c>
      <c r="R171" s="72">
        <f t="shared" si="32"/>
        <v>56000000</v>
      </c>
      <c r="S171" s="70"/>
      <c r="T171" s="72">
        <f t="shared" si="33"/>
        <v>56000000</v>
      </c>
      <c r="U171" s="74">
        <v>48000000</v>
      </c>
      <c r="V171" s="75">
        <v>43381</v>
      </c>
      <c r="W171" s="75">
        <v>43381</v>
      </c>
      <c r="X171" s="70">
        <v>56000000</v>
      </c>
      <c r="Y171" s="41" t="s">
        <v>253</v>
      </c>
      <c r="Z171" s="62" t="s">
        <v>1015</v>
      </c>
      <c r="AA171" s="41" t="s">
        <v>1323</v>
      </c>
      <c r="AB171" s="41" t="s">
        <v>502</v>
      </c>
      <c r="AC171" s="48">
        <f>+V171</f>
        <v>43381</v>
      </c>
      <c r="AD171" s="48">
        <f>+W171</f>
        <v>43381</v>
      </c>
      <c r="AE171" s="48" t="s">
        <v>581</v>
      </c>
      <c r="AF171" s="41" t="s">
        <v>581</v>
      </c>
      <c r="AG171" s="64"/>
      <c r="AH171" s="79">
        <f t="shared" si="47"/>
        <v>56000000</v>
      </c>
      <c r="AI171" s="41"/>
      <c r="AJ171" s="41" t="s">
        <v>1350</v>
      </c>
      <c r="AK171" s="41"/>
      <c r="AL171" s="97" t="s">
        <v>433</v>
      </c>
      <c r="AM171" s="41"/>
      <c r="AN171" s="41"/>
      <c r="AO171" s="41"/>
      <c r="AP171" s="41"/>
      <c r="AQ171" s="80"/>
      <c r="AR171" s="80"/>
      <c r="AS171" s="72">
        <f t="shared" si="48"/>
        <v>0</v>
      </c>
      <c r="AT171" s="70">
        <f t="shared" si="49"/>
        <v>0</v>
      </c>
      <c r="AU171" s="70"/>
      <c r="AV171" s="48"/>
      <c r="AW171" s="48"/>
      <c r="AX171" s="62" t="s">
        <v>253</v>
      </c>
      <c r="AY171" s="70"/>
      <c r="AZ171" s="81">
        <f t="shared" si="28"/>
        <v>0</v>
      </c>
      <c r="BA171" s="62" t="s">
        <v>119</v>
      </c>
      <c r="BB171" s="100"/>
      <c r="BC171" s="100"/>
    </row>
    <row r="172" spans="1:55" ht="128.25">
      <c r="A172" s="61">
        <v>165</v>
      </c>
      <c r="B172" s="62" t="s">
        <v>310</v>
      </c>
      <c r="C172" s="61">
        <f>IFERROR(VLOOKUP(B172,UNIDADES!$A:$F,2,FALSE)," ")</f>
        <v>66</v>
      </c>
      <c r="D172" s="61" t="str">
        <f>IFERROR(VLOOKUP(B172,[2]UNIDADES!$A:$F,4,FALSE)," ")</f>
        <v>REGIÓN 4</v>
      </c>
      <c r="E172" s="61" t="str">
        <f>IFERROR(VLOOKUP(B172,[2]UNIDADES!$A:$F,5,FALSE)," ")</f>
        <v>SECCIONAL SANIDAD VALLE DEL CAUCA</v>
      </c>
      <c r="F172" s="61" t="str">
        <f>IFERROR(VLOOKUP(B172,[2]UNIDADES!$A:$F,6,FALSE)," ")</f>
        <v>805022186-6</v>
      </c>
      <c r="G172" s="41" t="s">
        <v>1256</v>
      </c>
      <c r="H172" s="41">
        <v>3505595407</v>
      </c>
      <c r="I172" s="63" t="s">
        <v>1257</v>
      </c>
      <c r="J172" s="63" t="s">
        <v>388</v>
      </c>
      <c r="K172" s="53" t="s">
        <v>1163</v>
      </c>
      <c r="L172" s="41" t="s">
        <v>391</v>
      </c>
      <c r="M172" s="51" t="s">
        <v>1053</v>
      </c>
      <c r="N172" s="70"/>
      <c r="O172" s="70"/>
      <c r="P172" s="74">
        <v>14000000</v>
      </c>
      <c r="Q172" s="72">
        <f t="shared" si="31"/>
        <v>14000000</v>
      </c>
      <c r="R172" s="72">
        <f t="shared" si="32"/>
        <v>14000000</v>
      </c>
      <c r="S172" s="70"/>
      <c r="T172" s="72">
        <f t="shared" si="33"/>
        <v>14000000</v>
      </c>
      <c r="U172" s="74">
        <v>10000000</v>
      </c>
      <c r="V172" s="47">
        <v>43360</v>
      </c>
      <c r="W172" s="47">
        <v>43377</v>
      </c>
      <c r="X172" s="70">
        <v>14000000</v>
      </c>
      <c r="Y172" s="41" t="s">
        <v>253</v>
      </c>
      <c r="Z172" s="62" t="s">
        <v>272</v>
      </c>
      <c r="AA172" s="41" t="s">
        <v>1050</v>
      </c>
      <c r="AB172" s="41" t="s">
        <v>502</v>
      </c>
      <c r="AC172" s="47">
        <v>43704</v>
      </c>
      <c r="AD172" s="47">
        <v>43377</v>
      </c>
      <c r="AE172" s="48">
        <v>43378</v>
      </c>
      <c r="AF172" s="41" t="s">
        <v>502</v>
      </c>
      <c r="AG172" s="64" t="str">
        <f>IFERROR(IF(AL172&lt;=AE172,"CUMPLIO","NO CUMPLIO")," ")</f>
        <v>NO CUMPLIO</v>
      </c>
      <c r="AH172" s="79">
        <f t="shared" si="47"/>
        <v>0</v>
      </c>
      <c r="AI172" s="41" t="s">
        <v>1449</v>
      </c>
      <c r="AJ172" s="41" t="s">
        <v>1351</v>
      </c>
      <c r="AK172" s="47">
        <v>43419</v>
      </c>
      <c r="AL172" s="53" t="str">
        <f>+M172</f>
        <v>Prestación de servicios de Salud de Baja y Mediana Complejidad, en las áreas de urgencias, consulta externa en medicina general, Odontología, Imagenología y hospitalización con el Hospital Nuestra Señora de los Santos de La Victoria E.S.E para el para el personal de usuarios residentes en el municipio LA VICTORIA</v>
      </c>
      <c r="AM172" s="41" t="s">
        <v>1399</v>
      </c>
      <c r="AN172" s="41" t="s">
        <v>801</v>
      </c>
      <c r="AO172" s="41"/>
      <c r="AP172" s="41" t="s">
        <v>1398</v>
      </c>
      <c r="AQ172" s="80">
        <v>4000000</v>
      </c>
      <c r="AR172" s="80">
        <v>10000000</v>
      </c>
      <c r="AS172" s="72">
        <f t="shared" si="48"/>
        <v>14000000</v>
      </c>
      <c r="AT172" s="70">
        <f t="shared" si="49"/>
        <v>14000000</v>
      </c>
      <c r="AU172" s="70"/>
      <c r="AV172" s="48">
        <v>43419</v>
      </c>
      <c r="AW172" s="48">
        <v>43599</v>
      </c>
      <c r="AX172" s="62" t="s">
        <v>253</v>
      </c>
      <c r="AY172" s="70">
        <v>3991798</v>
      </c>
      <c r="AZ172" s="81">
        <f t="shared" si="28"/>
        <v>10008202</v>
      </c>
      <c r="BA172" s="62" t="s">
        <v>176</v>
      </c>
      <c r="BB172" s="100"/>
      <c r="BC172" s="100"/>
    </row>
    <row r="173" spans="1:55" ht="156.75">
      <c r="A173" s="61">
        <v>166</v>
      </c>
      <c r="B173" s="62" t="s">
        <v>310</v>
      </c>
      <c r="C173" s="61">
        <f>IFERROR(VLOOKUP(B173,UNIDADES!$A:$F,2,FALSE)," ")</f>
        <v>66</v>
      </c>
      <c r="D173" s="61" t="str">
        <f>IFERROR(VLOOKUP(B173,[2]UNIDADES!$A:$F,4,FALSE)," ")</f>
        <v>REGIÓN 4</v>
      </c>
      <c r="E173" s="61" t="str">
        <f>IFERROR(VLOOKUP(B173,[2]UNIDADES!$A:$F,5,FALSE)," ")</f>
        <v>SECCIONAL SANIDAD VALLE DEL CAUCA</v>
      </c>
      <c r="F173" s="61" t="str">
        <f>IFERROR(VLOOKUP(B173,[2]UNIDADES!$A:$F,6,FALSE)," ")</f>
        <v>805022186-6</v>
      </c>
      <c r="G173" s="41" t="s">
        <v>1256</v>
      </c>
      <c r="H173" s="41">
        <v>3505595408</v>
      </c>
      <c r="I173" s="63" t="s">
        <v>1257</v>
      </c>
      <c r="J173" s="63" t="s">
        <v>388</v>
      </c>
      <c r="K173" s="41" t="s">
        <v>1325</v>
      </c>
      <c r="L173" s="41"/>
      <c r="M173" s="90" t="s">
        <v>1324</v>
      </c>
      <c r="N173" s="70"/>
      <c r="O173" s="70"/>
      <c r="P173" s="74">
        <v>180281583</v>
      </c>
      <c r="Q173" s="72">
        <f t="shared" si="31"/>
        <v>180281583</v>
      </c>
      <c r="R173" s="72">
        <f t="shared" si="32"/>
        <v>180281583</v>
      </c>
      <c r="S173" s="70"/>
      <c r="T173" s="72">
        <f t="shared" si="33"/>
        <v>180281583</v>
      </c>
      <c r="U173" s="74">
        <v>100000000</v>
      </c>
      <c r="V173" s="47">
        <v>43375</v>
      </c>
      <c r="W173" s="47">
        <v>42282</v>
      </c>
      <c r="X173" s="70">
        <v>180281583</v>
      </c>
      <c r="Y173" s="41"/>
      <c r="Z173" s="62" t="s">
        <v>161</v>
      </c>
      <c r="AA173" s="41" t="s">
        <v>1331</v>
      </c>
      <c r="AB173" s="41" t="s">
        <v>502</v>
      </c>
      <c r="AC173" s="47">
        <v>43375</v>
      </c>
      <c r="AD173" s="48">
        <f t="shared" ref="AD173:AD183" si="50">+W173</f>
        <v>42282</v>
      </c>
      <c r="AE173" s="48" t="s">
        <v>581</v>
      </c>
      <c r="AF173" s="48" t="s">
        <v>581</v>
      </c>
      <c r="AG173" s="64" t="str">
        <f>IFERROR(IF(#REF!&lt;=AE173,"CUMPLIO","NO CUMPLIO")," ")</f>
        <v xml:space="preserve"> </v>
      </c>
      <c r="AH173" s="79">
        <f t="shared" si="47"/>
        <v>0</v>
      </c>
      <c r="AI173" s="41" t="s">
        <v>1426</v>
      </c>
      <c r="AJ173" s="41" t="s">
        <v>1332</v>
      </c>
      <c r="AK173" s="47">
        <v>43434</v>
      </c>
      <c r="AL173" s="53" t="str">
        <f>M173</f>
        <v>Prestación de servicios de consultas especializadas y exámenes de laboratorio clínico y paraclínicos, para los aspirantes del proceso de selección e incorporación de oficiales y patrulleros en el plan anual de selección 2018 y 2019 para la regional de incorporación no. 4, grupo de incorporación buenaventura, grupo incorporación cauca y el grupo de incorporación Cali</v>
      </c>
      <c r="AM173" s="41" t="s">
        <v>1427</v>
      </c>
      <c r="AN173" s="41" t="s">
        <v>1428</v>
      </c>
      <c r="AO173" s="41"/>
      <c r="AP173" s="41" t="s">
        <v>1429</v>
      </c>
      <c r="AQ173" s="80">
        <v>80281583</v>
      </c>
      <c r="AR173" s="80">
        <v>100000000</v>
      </c>
      <c r="AS173" s="72">
        <f t="shared" si="48"/>
        <v>180281583</v>
      </c>
      <c r="AT173" s="70">
        <f t="shared" si="49"/>
        <v>180281583</v>
      </c>
      <c r="AU173" s="70"/>
      <c r="AV173" s="48">
        <v>43434</v>
      </c>
      <c r="AW173" s="48">
        <v>43677</v>
      </c>
      <c r="AX173" s="62" t="s">
        <v>253</v>
      </c>
      <c r="AY173" s="70">
        <v>70124200</v>
      </c>
      <c r="AZ173" s="81">
        <f t="shared" si="28"/>
        <v>110157383</v>
      </c>
      <c r="BA173" s="62" t="s">
        <v>176</v>
      </c>
      <c r="BB173" s="100"/>
      <c r="BC173" s="100"/>
    </row>
    <row r="174" spans="1:55" ht="85.5">
      <c r="A174" s="61">
        <v>167</v>
      </c>
      <c r="B174" s="62" t="s">
        <v>310</v>
      </c>
      <c r="C174" s="61">
        <f>IFERROR(VLOOKUP(B174,UNIDADES!$A:$F,2,FALSE)," ")</f>
        <v>66</v>
      </c>
      <c r="D174" s="61" t="str">
        <f>IFERROR(VLOOKUP(B174,[2]UNIDADES!$A:$F,4,FALSE)," ")</f>
        <v>REGIÓN 4</v>
      </c>
      <c r="E174" s="61" t="str">
        <f>IFERROR(VLOOKUP(B174,[2]UNIDADES!$A:$F,5,FALSE)," ")</f>
        <v>SECCIONAL SANIDAD VALLE DEL CAUCA</v>
      </c>
      <c r="F174" s="61" t="str">
        <f>IFERROR(VLOOKUP(B174,[2]UNIDADES!$A:$F,6,FALSE)," ")</f>
        <v>805022186-6</v>
      </c>
      <c r="G174" s="41" t="s">
        <v>1256</v>
      </c>
      <c r="H174" s="41">
        <v>3505595409</v>
      </c>
      <c r="I174" s="63" t="s">
        <v>1257</v>
      </c>
      <c r="J174" s="63" t="s">
        <v>388</v>
      </c>
      <c r="K174" s="41" t="s">
        <v>1335</v>
      </c>
      <c r="L174" s="41" t="s">
        <v>1334</v>
      </c>
      <c r="M174" s="90" t="s">
        <v>1333</v>
      </c>
      <c r="N174" s="70"/>
      <c r="O174" s="70"/>
      <c r="P174" s="74">
        <v>133000000</v>
      </c>
      <c r="Q174" s="72">
        <f t="shared" si="31"/>
        <v>133000000</v>
      </c>
      <c r="R174" s="72">
        <f t="shared" si="32"/>
        <v>133000000</v>
      </c>
      <c r="S174" s="70"/>
      <c r="T174" s="72">
        <f t="shared" si="33"/>
        <v>133000000</v>
      </c>
      <c r="U174" s="74">
        <v>128000000</v>
      </c>
      <c r="V174" s="47">
        <v>43375</v>
      </c>
      <c r="W174" s="47">
        <v>43378</v>
      </c>
      <c r="X174" s="70">
        <v>133000000</v>
      </c>
      <c r="Y174" s="41"/>
      <c r="Z174" s="62" t="s">
        <v>161</v>
      </c>
      <c r="AA174" s="41" t="s">
        <v>1336</v>
      </c>
      <c r="AB174" s="41" t="s">
        <v>502</v>
      </c>
      <c r="AC174" s="47">
        <v>43375</v>
      </c>
      <c r="AD174" s="48">
        <f t="shared" si="50"/>
        <v>43378</v>
      </c>
      <c r="AE174" s="48">
        <v>43403</v>
      </c>
      <c r="AF174" s="41" t="s">
        <v>502</v>
      </c>
      <c r="AG174" s="64" t="str">
        <f>IFERROR(IF(#REF!&lt;=AE174,"CUMPLIO","NO CUMPLIO")," ")</f>
        <v xml:space="preserve"> </v>
      </c>
      <c r="AH174" s="79">
        <f t="shared" si="47"/>
        <v>0</v>
      </c>
      <c r="AI174" s="41" t="s">
        <v>1479</v>
      </c>
      <c r="AJ174" s="41" t="s">
        <v>1337</v>
      </c>
      <c r="AL174" s="53" t="str">
        <f>M174</f>
        <v>suministros de materiales e insumos odontológicos para la atención ambulatoria de odontología general y especializada de los usuarios del subsistema de salud de la policía nacional - seccional sanidad valle</v>
      </c>
      <c r="AM174" s="50" t="s">
        <v>941</v>
      </c>
      <c r="AN174" s="95" t="s">
        <v>942</v>
      </c>
      <c r="AO174" s="41"/>
      <c r="AP174" s="95" t="s">
        <v>943</v>
      </c>
      <c r="AQ174" s="80">
        <v>5000000</v>
      </c>
      <c r="AR174" s="80">
        <v>128000000</v>
      </c>
      <c r="AS174" s="72">
        <f t="shared" si="27"/>
        <v>133000000</v>
      </c>
      <c r="AT174" s="70">
        <f t="shared" si="49"/>
        <v>133000000</v>
      </c>
      <c r="AU174" s="70"/>
      <c r="AV174" s="48">
        <v>43446</v>
      </c>
      <c r="AW174" s="48">
        <v>43830</v>
      </c>
      <c r="AX174" s="62" t="s">
        <v>253</v>
      </c>
      <c r="AY174" s="70">
        <v>5000000</v>
      </c>
      <c r="AZ174" s="81">
        <f t="shared" si="28"/>
        <v>128000000</v>
      </c>
      <c r="BA174" s="62" t="s">
        <v>176</v>
      </c>
      <c r="BB174" s="100"/>
      <c r="BC174" s="100"/>
    </row>
    <row r="175" spans="1:55" ht="57">
      <c r="A175" s="61">
        <v>168</v>
      </c>
      <c r="B175" s="62" t="s">
        <v>310</v>
      </c>
      <c r="C175" s="61">
        <f>IFERROR(VLOOKUP(B175,UNIDADES!$A:$F,2,FALSE)," ")</f>
        <v>66</v>
      </c>
      <c r="D175" s="61" t="str">
        <f>IFERROR(VLOOKUP(B175,[2]UNIDADES!$A:$F,4,FALSE)," ")</f>
        <v>REGIÓN 4</v>
      </c>
      <c r="E175" s="61" t="str">
        <f>IFERROR(VLOOKUP(B175,[2]UNIDADES!$A:$F,5,FALSE)," ")</f>
        <v>SECCIONAL SANIDAD VALLE DEL CAUCA</v>
      </c>
      <c r="F175" s="61" t="str">
        <f>IFERROR(VLOOKUP(B175,[2]UNIDADES!$A:$F,6,FALSE)," ")</f>
        <v>805022186-6</v>
      </c>
      <c r="G175" s="41" t="s">
        <v>1256</v>
      </c>
      <c r="H175" s="41">
        <v>3505595410</v>
      </c>
      <c r="I175" s="63" t="s">
        <v>1257</v>
      </c>
      <c r="J175" s="63" t="s">
        <v>388</v>
      </c>
      <c r="K175" s="53" t="s">
        <v>1318</v>
      </c>
      <c r="L175" s="53" t="s">
        <v>1320</v>
      </c>
      <c r="M175" s="53" t="s">
        <v>1326</v>
      </c>
      <c r="N175" s="70"/>
      <c r="O175" s="70"/>
      <c r="P175" s="74">
        <v>270500000</v>
      </c>
      <c r="Q175" s="72">
        <v>270500000</v>
      </c>
      <c r="R175" s="72">
        <v>270500000</v>
      </c>
      <c r="S175" s="70"/>
      <c r="T175" s="72">
        <v>270500000</v>
      </c>
      <c r="U175" s="74">
        <v>70000000</v>
      </c>
      <c r="V175" s="47">
        <v>43376</v>
      </c>
      <c r="W175" s="47">
        <v>43389</v>
      </c>
      <c r="X175" s="70">
        <f>+T175</f>
        <v>270500000</v>
      </c>
      <c r="Y175" s="41"/>
      <c r="Z175" s="62" t="s">
        <v>161</v>
      </c>
      <c r="AA175" s="41" t="s">
        <v>1327</v>
      </c>
      <c r="AB175" s="41" t="s">
        <v>502</v>
      </c>
      <c r="AC175" s="48">
        <f>+V175</f>
        <v>43376</v>
      </c>
      <c r="AD175" s="48">
        <f t="shared" si="50"/>
        <v>43389</v>
      </c>
      <c r="AE175" s="48" t="s">
        <v>581</v>
      </c>
      <c r="AF175" s="41" t="s">
        <v>581</v>
      </c>
      <c r="AG175" s="64"/>
      <c r="AH175" s="79">
        <f t="shared" si="47"/>
        <v>-68059375</v>
      </c>
      <c r="AI175" s="41" t="s">
        <v>1480</v>
      </c>
      <c r="AJ175" s="41" t="s">
        <v>1354</v>
      </c>
      <c r="AK175" s="47"/>
      <c r="AL175" s="53" t="str">
        <f t="shared" ref="AL175:AL182" si="51">+M175</f>
        <v>SERVICIO DE GASTROENTEROLOGIA Y ENDOSCOPIA DIGESTIVA QUE IONCLUYE CONSULTA</v>
      </c>
      <c r="AM175" s="95" t="s">
        <v>912</v>
      </c>
      <c r="AN175" s="95" t="s">
        <v>913</v>
      </c>
      <c r="AO175" s="41"/>
      <c r="AP175" s="95" t="s">
        <v>914</v>
      </c>
      <c r="AQ175" s="80">
        <v>50000000</v>
      </c>
      <c r="AR175" s="80">
        <f>220500000+68059375</f>
        <v>288559375</v>
      </c>
      <c r="AS175" s="72">
        <f t="shared" si="27"/>
        <v>338559375</v>
      </c>
      <c r="AT175" s="70">
        <f t="shared" si="49"/>
        <v>338559375</v>
      </c>
      <c r="AU175" s="70"/>
      <c r="AV175" s="48">
        <v>43445</v>
      </c>
      <c r="AW175" s="48">
        <v>43646</v>
      </c>
      <c r="AX175" s="62" t="s">
        <v>253</v>
      </c>
      <c r="AY175" s="70">
        <v>49942410</v>
      </c>
      <c r="AZ175" s="81">
        <f t="shared" si="28"/>
        <v>288616965</v>
      </c>
      <c r="BA175" s="62" t="s">
        <v>176</v>
      </c>
      <c r="BB175" s="100"/>
      <c r="BC175" s="100"/>
    </row>
    <row r="176" spans="1:55" ht="28.5">
      <c r="A176" s="158">
        <v>169</v>
      </c>
      <c r="B176" s="152" t="s">
        <v>310</v>
      </c>
      <c r="C176" s="158">
        <f>IFERROR(VLOOKUP(B176,UNIDADES!$A:$F,2,FALSE)," ")</f>
        <v>66</v>
      </c>
      <c r="D176" s="158" t="str">
        <f>IFERROR(VLOOKUP(B176,[2]UNIDADES!$A:$F,4,FALSE)," ")</f>
        <v>REGIÓN 4</v>
      </c>
      <c r="E176" s="158" t="str">
        <f>IFERROR(VLOOKUP(B176,[2]UNIDADES!$A:$F,5,FALSE)," ")</f>
        <v>SECCIONAL SANIDAD VALLE DEL CAUCA</v>
      </c>
      <c r="F176" s="158" t="str">
        <f>IFERROR(VLOOKUP(B176,[2]UNIDADES!$A:$F,6,FALSE)," ")</f>
        <v>805022186-6</v>
      </c>
      <c r="G176" s="136" t="s">
        <v>1256</v>
      </c>
      <c r="H176" s="136">
        <v>3505595411</v>
      </c>
      <c r="I176" s="154" t="s">
        <v>1257</v>
      </c>
      <c r="J176" s="154" t="s">
        <v>388</v>
      </c>
      <c r="K176" s="136" t="s">
        <v>1328</v>
      </c>
      <c r="L176" s="136" t="s">
        <v>389</v>
      </c>
      <c r="M176" s="156" t="s">
        <v>1352</v>
      </c>
      <c r="N176" s="144"/>
      <c r="O176" s="144"/>
      <c r="P176" s="148">
        <v>45600000</v>
      </c>
      <c r="Q176" s="146">
        <v>45600000</v>
      </c>
      <c r="R176" s="146">
        <v>45600000</v>
      </c>
      <c r="S176" s="144"/>
      <c r="T176" s="146">
        <v>45600000</v>
      </c>
      <c r="U176" s="148">
        <v>34200000</v>
      </c>
      <c r="V176" s="150">
        <v>43374</v>
      </c>
      <c r="W176" s="150">
        <v>43389</v>
      </c>
      <c r="X176" s="144">
        <v>45600000</v>
      </c>
      <c r="Y176" s="136"/>
      <c r="Z176" s="152" t="s">
        <v>162</v>
      </c>
      <c r="AA176" s="136" t="s">
        <v>1329</v>
      </c>
      <c r="AB176" s="136" t="s">
        <v>502</v>
      </c>
      <c r="AC176" s="138">
        <f>+V176</f>
        <v>43374</v>
      </c>
      <c r="AD176" s="138">
        <f t="shared" si="50"/>
        <v>43389</v>
      </c>
      <c r="AE176" s="138">
        <v>43384</v>
      </c>
      <c r="AF176" s="136" t="s">
        <v>1330</v>
      </c>
      <c r="AG176" s="140"/>
      <c r="AH176" s="142">
        <f>+X176-AT176</f>
        <v>40000000</v>
      </c>
      <c r="AI176" s="41" t="s">
        <v>1450</v>
      </c>
      <c r="AJ176" s="136" t="s">
        <v>1353</v>
      </c>
      <c r="AK176" s="47">
        <v>43426</v>
      </c>
      <c r="AL176" s="156" t="str">
        <f t="shared" si="51"/>
        <v>SUMINISTRO DE INSUMOS REACTIVOS, SANGRE TOTAL Y SUS HEMODERIVADOS</v>
      </c>
      <c r="AM176" s="41" t="s">
        <v>1408</v>
      </c>
      <c r="AN176" s="41" t="s">
        <v>1411</v>
      </c>
      <c r="AO176" s="41"/>
      <c r="AP176" s="41" t="s">
        <v>1412</v>
      </c>
      <c r="AQ176" s="80">
        <v>1400000</v>
      </c>
      <c r="AR176" s="80">
        <v>4200000</v>
      </c>
      <c r="AS176" s="72">
        <f t="shared" si="48"/>
        <v>5600000</v>
      </c>
      <c r="AT176" s="144">
        <f t="shared" si="49"/>
        <v>5600000</v>
      </c>
      <c r="AU176" s="70"/>
      <c r="AV176" s="68">
        <v>43438</v>
      </c>
      <c r="AW176" s="68">
        <v>43532</v>
      </c>
      <c r="AX176" s="152" t="s">
        <v>253</v>
      </c>
      <c r="AY176" s="70">
        <v>1396672</v>
      </c>
      <c r="AZ176" s="178">
        <f t="shared" si="28"/>
        <v>4203328</v>
      </c>
      <c r="BA176" s="152" t="s">
        <v>176</v>
      </c>
      <c r="BB176" s="100"/>
      <c r="BC176" s="100"/>
    </row>
    <row r="177" spans="1:55" ht="57">
      <c r="A177" s="159"/>
      <c r="B177" s="153"/>
      <c r="C177" s="159"/>
      <c r="D177" s="159"/>
      <c r="E177" s="159"/>
      <c r="F177" s="159"/>
      <c r="G177" s="137"/>
      <c r="H177" s="137"/>
      <c r="I177" s="155"/>
      <c r="J177" s="155"/>
      <c r="K177" s="137"/>
      <c r="L177" s="137"/>
      <c r="M177" s="157"/>
      <c r="N177" s="145"/>
      <c r="O177" s="145"/>
      <c r="P177" s="149"/>
      <c r="Q177" s="147"/>
      <c r="R177" s="147"/>
      <c r="S177" s="145"/>
      <c r="T177" s="147"/>
      <c r="U177" s="149"/>
      <c r="V177" s="151"/>
      <c r="W177" s="151"/>
      <c r="X177" s="145"/>
      <c r="Y177" s="137"/>
      <c r="Z177" s="153"/>
      <c r="AA177" s="137"/>
      <c r="AB177" s="137"/>
      <c r="AC177" s="139"/>
      <c r="AD177" s="139"/>
      <c r="AE177" s="139"/>
      <c r="AF177" s="137"/>
      <c r="AG177" s="141"/>
      <c r="AH177" s="143"/>
      <c r="AI177" s="41" t="s">
        <v>1451</v>
      </c>
      <c r="AJ177" s="137"/>
      <c r="AK177" s="47">
        <v>43424</v>
      </c>
      <c r="AL177" s="157"/>
      <c r="AM177" s="41" t="s">
        <v>1409</v>
      </c>
      <c r="AN177" s="41" t="s">
        <v>901</v>
      </c>
      <c r="AO177" s="41"/>
      <c r="AP177" s="41" t="s">
        <v>1410</v>
      </c>
      <c r="AQ177" s="80">
        <v>10000000</v>
      </c>
      <c r="AR177" s="80">
        <v>30000000</v>
      </c>
      <c r="AS177" s="72">
        <f t="shared" si="48"/>
        <v>40000000</v>
      </c>
      <c r="AT177" s="145">
        <f t="shared" si="49"/>
        <v>40000000</v>
      </c>
      <c r="AU177" s="70"/>
      <c r="AV177" s="68">
        <v>43434</v>
      </c>
      <c r="AW177" s="68">
        <v>43677</v>
      </c>
      <c r="AX177" s="153"/>
      <c r="AY177" s="70">
        <v>9941848</v>
      </c>
      <c r="AZ177" s="179">
        <f t="shared" si="28"/>
        <v>30058152</v>
      </c>
      <c r="BA177" s="153"/>
      <c r="BB177" s="100"/>
      <c r="BC177" s="100"/>
    </row>
    <row r="178" spans="1:55" ht="156.75">
      <c r="A178" s="61">
        <v>170</v>
      </c>
      <c r="B178" s="62" t="s">
        <v>310</v>
      </c>
      <c r="C178" s="61">
        <f>IFERROR(VLOOKUP(B178,UNIDADES!$A:$F,2,FALSE)," ")</f>
        <v>66</v>
      </c>
      <c r="D178" s="61" t="str">
        <f>IFERROR(VLOOKUP(B178,[2]UNIDADES!$A:$F,4,FALSE)," ")</f>
        <v>REGIÓN 4</v>
      </c>
      <c r="E178" s="61" t="str">
        <f>IFERROR(VLOOKUP(B178,[2]UNIDADES!$A:$F,5,FALSE)," ")</f>
        <v>SECCIONAL SANIDAD VALLE DEL CAUCA</v>
      </c>
      <c r="F178" s="61" t="str">
        <f>IFERROR(VLOOKUP(B178,[2]UNIDADES!$A:$F,6,FALSE)," ")</f>
        <v>805022186-6</v>
      </c>
      <c r="G178" s="41" t="s">
        <v>1256</v>
      </c>
      <c r="H178" s="41">
        <v>3505595412</v>
      </c>
      <c r="I178" s="63" t="s">
        <v>1257</v>
      </c>
      <c r="J178" s="63" t="s">
        <v>388</v>
      </c>
      <c r="K178" s="41" t="s">
        <v>1360</v>
      </c>
      <c r="L178" s="41" t="s">
        <v>389</v>
      </c>
      <c r="M178" s="53" t="s">
        <v>1400</v>
      </c>
      <c r="N178" s="74"/>
      <c r="O178" s="74"/>
      <c r="P178" s="74">
        <v>1564800000</v>
      </c>
      <c r="Q178" s="72">
        <v>1564800000</v>
      </c>
      <c r="R178" s="72">
        <f>+Q178</f>
        <v>1564800000</v>
      </c>
      <c r="S178" s="70"/>
      <c r="T178" s="72">
        <f t="shared" ref="T178:T183" si="52">+R178</f>
        <v>1564800000</v>
      </c>
      <c r="U178" s="74">
        <v>1464800000</v>
      </c>
      <c r="V178" s="47">
        <v>43346</v>
      </c>
      <c r="W178" s="47">
        <v>43378</v>
      </c>
      <c r="X178" s="70">
        <f>+T178</f>
        <v>1564800000</v>
      </c>
      <c r="Y178" s="41"/>
      <c r="Z178" s="62" t="s">
        <v>161</v>
      </c>
      <c r="AA178" s="41" t="s">
        <v>1361</v>
      </c>
      <c r="AB178" s="41" t="s">
        <v>505</v>
      </c>
      <c r="AC178" s="48">
        <v>43346</v>
      </c>
      <c r="AD178" s="48">
        <f t="shared" si="50"/>
        <v>43378</v>
      </c>
      <c r="AE178" s="48" t="s">
        <v>581</v>
      </c>
      <c r="AF178" s="41" t="s">
        <v>581</v>
      </c>
      <c r="AG178" s="64"/>
      <c r="AH178" s="79">
        <f t="shared" ref="AH178:AH183" si="53">+X178-AT178</f>
        <v>0</v>
      </c>
      <c r="AI178" s="96" t="s">
        <v>1481</v>
      </c>
      <c r="AJ178" s="41" t="s">
        <v>1362</v>
      </c>
      <c r="AK178" s="47">
        <v>43434</v>
      </c>
      <c r="AL178" s="91" t="str">
        <f t="shared" si="51"/>
        <v>PRESTACION INTEGRAL DE SERVICIO DE RADIOLOGIA (ESPECIAL, CONVENCIONAL, ECOGRAFIA, DOPPLER, DUPLEX, MAMOGRAFIA, TOMOGRAFIA AXIAL COMPUTARIZADA Y PROCEDIMIENTOS ESPECIALES QUE INCLUYE MEDIOS DE CONTRASTE INSUMOS Y AGUJAS DE BIOPSIA EN LAS SEDES DEL ESPAB FATIMA Y CLIOC</v>
      </c>
      <c r="AM178" s="96" t="s">
        <v>794</v>
      </c>
      <c r="AN178" s="96" t="s">
        <v>795</v>
      </c>
      <c r="AO178" s="41"/>
      <c r="AP178" s="96" t="s">
        <v>796</v>
      </c>
      <c r="AQ178" s="80">
        <v>100000000</v>
      </c>
      <c r="AR178" s="80">
        <v>1464800000</v>
      </c>
      <c r="AS178" s="72">
        <f t="shared" si="48"/>
        <v>1564800000</v>
      </c>
      <c r="AT178" s="70">
        <f t="shared" si="49"/>
        <v>1564800000</v>
      </c>
      <c r="AU178" s="70"/>
      <c r="AV178" s="48">
        <v>43444</v>
      </c>
      <c r="AW178" s="48">
        <v>43684</v>
      </c>
      <c r="AX178" s="62" t="s">
        <v>253</v>
      </c>
      <c r="AY178" s="70">
        <v>99999990</v>
      </c>
      <c r="AZ178" s="81">
        <f t="shared" si="28"/>
        <v>1464800010</v>
      </c>
      <c r="BA178" s="62" t="s">
        <v>176</v>
      </c>
      <c r="BB178" s="100"/>
      <c r="BC178" s="100"/>
    </row>
    <row r="179" spans="1:55" ht="85.5">
      <c r="A179" s="61">
        <v>171</v>
      </c>
      <c r="B179" s="62" t="s">
        <v>310</v>
      </c>
      <c r="C179" s="61">
        <f>IFERROR(VLOOKUP(B179,UNIDADES!$A:$F,2,FALSE)," ")</f>
        <v>66</v>
      </c>
      <c r="D179" s="61" t="str">
        <f>IFERROR(VLOOKUP(B179,[2]UNIDADES!$A:$F,4,FALSE)," ")</f>
        <v>REGIÓN 4</v>
      </c>
      <c r="E179" s="61" t="str">
        <f>IFERROR(VLOOKUP(B179,[2]UNIDADES!$A:$F,5,FALSE)," ")</f>
        <v>SECCIONAL SANIDAD VALLE DEL CAUCA</v>
      </c>
      <c r="F179" s="61" t="str">
        <f>IFERROR(VLOOKUP(B179,[2]UNIDADES!$A:$F,6,FALSE)," ")</f>
        <v>805022186-6</v>
      </c>
      <c r="G179" s="41" t="s">
        <v>1256</v>
      </c>
      <c r="H179" s="41">
        <v>3505595413</v>
      </c>
      <c r="I179" s="63" t="s">
        <v>1257</v>
      </c>
      <c r="J179" s="63" t="s">
        <v>388</v>
      </c>
      <c r="K179" s="41" t="s">
        <v>398</v>
      </c>
      <c r="L179" s="41" t="s">
        <v>1363</v>
      </c>
      <c r="M179" s="53" t="s">
        <v>437</v>
      </c>
      <c r="N179" s="74"/>
      <c r="O179" s="74"/>
      <c r="P179" s="74">
        <v>2000000</v>
      </c>
      <c r="Q179" s="72">
        <v>2000000</v>
      </c>
      <c r="R179" s="72">
        <v>2000000</v>
      </c>
      <c r="S179" s="70"/>
      <c r="T179" s="72">
        <f t="shared" si="52"/>
        <v>2000000</v>
      </c>
      <c r="U179" s="74">
        <v>1000000</v>
      </c>
      <c r="V179" s="47">
        <v>43374</v>
      </c>
      <c r="W179" s="47">
        <v>43389</v>
      </c>
      <c r="X179" s="70">
        <v>2000000</v>
      </c>
      <c r="Y179" s="41"/>
      <c r="Z179" s="62" t="s">
        <v>272</v>
      </c>
      <c r="AA179" s="41" t="s">
        <v>1364</v>
      </c>
      <c r="AB179" s="41" t="s">
        <v>502</v>
      </c>
      <c r="AC179" s="48">
        <f>+V179</f>
        <v>43374</v>
      </c>
      <c r="AD179" s="48">
        <f t="shared" si="50"/>
        <v>43389</v>
      </c>
      <c r="AE179" s="48" t="s">
        <v>1382</v>
      </c>
      <c r="AF179" s="41" t="s">
        <v>503</v>
      </c>
      <c r="AG179" s="64"/>
      <c r="AH179" s="79">
        <f t="shared" si="53"/>
        <v>0</v>
      </c>
      <c r="AI179" s="41" t="s">
        <v>1452</v>
      </c>
      <c r="AJ179" s="41" t="s">
        <v>1365</v>
      </c>
      <c r="AK179" s="47">
        <v>43433</v>
      </c>
      <c r="AL179" s="91" t="str">
        <f t="shared" si="51"/>
        <v>PRESTACION DE SERVICIO DE CORREO Y MENSAJERIA ENVIADA DESDE CALI Y ESTABLECIMIENTOS DE SANIDAD POLICIAL DE LA SECCIONAL SANIDAD VALLE HACIA CUALQUIER DESTINO NACIONAL</v>
      </c>
      <c r="AM179" s="41" t="s">
        <v>1383</v>
      </c>
      <c r="AN179" s="41" t="s">
        <v>892</v>
      </c>
      <c r="AO179" s="41"/>
      <c r="AP179" s="41" t="s">
        <v>1384</v>
      </c>
      <c r="AQ179" s="80">
        <v>1000000</v>
      </c>
      <c r="AR179" s="80">
        <v>1000000</v>
      </c>
      <c r="AS179" s="72">
        <f t="shared" si="48"/>
        <v>2000000</v>
      </c>
      <c r="AT179" s="70">
        <f t="shared" si="49"/>
        <v>2000000</v>
      </c>
      <c r="AU179" s="70"/>
      <c r="AV179" s="48">
        <v>43433</v>
      </c>
      <c r="AW179" s="48">
        <v>43555</v>
      </c>
      <c r="AX179" s="62" t="s">
        <v>253</v>
      </c>
      <c r="AY179" s="70">
        <v>1000000</v>
      </c>
      <c r="AZ179" s="81">
        <f t="shared" si="28"/>
        <v>1000000</v>
      </c>
      <c r="BA179" s="62" t="s">
        <v>176</v>
      </c>
      <c r="BB179" s="100"/>
      <c r="BC179" s="100"/>
    </row>
    <row r="180" spans="1:55" ht="57">
      <c r="A180" s="61">
        <v>172</v>
      </c>
      <c r="B180" s="62" t="s">
        <v>310</v>
      </c>
      <c r="C180" s="61">
        <f>IFERROR(VLOOKUP(B180,UNIDADES!$A:$F,2,FALSE)," ")</f>
        <v>66</v>
      </c>
      <c r="D180" s="61" t="str">
        <f>IFERROR(VLOOKUP(B180,[2]UNIDADES!$A:$F,4,FALSE)," ")</f>
        <v>REGIÓN 4</v>
      </c>
      <c r="E180" s="61" t="str">
        <f>IFERROR(VLOOKUP(B180,[2]UNIDADES!$A:$F,5,FALSE)," ")</f>
        <v>SECCIONAL SANIDAD VALLE DEL CAUCA</v>
      </c>
      <c r="F180" s="61" t="str">
        <f>IFERROR(VLOOKUP(B180,[2]UNIDADES!$A:$F,6,FALSE)," ")</f>
        <v>805022186-6</v>
      </c>
      <c r="G180" s="41" t="s">
        <v>1256</v>
      </c>
      <c r="H180" s="41">
        <v>3505595414</v>
      </c>
      <c r="I180" s="63" t="s">
        <v>1257</v>
      </c>
      <c r="J180" s="63" t="s">
        <v>388</v>
      </c>
      <c r="K180" s="41" t="s">
        <v>1318</v>
      </c>
      <c r="L180" s="41" t="s">
        <v>389</v>
      </c>
      <c r="M180" s="53" t="s">
        <v>1366</v>
      </c>
      <c r="N180" s="74"/>
      <c r="O180" s="74"/>
      <c r="P180" s="74">
        <v>2804500000</v>
      </c>
      <c r="Q180" s="72">
        <f>+P180</f>
        <v>2804500000</v>
      </c>
      <c r="R180" s="72">
        <f>+P180</f>
        <v>2804500000</v>
      </c>
      <c r="S180" s="70"/>
      <c r="T180" s="72">
        <f t="shared" si="52"/>
        <v>2804500000</v>
      </c>
      <c r="U180" s="74">
        <v>2800000000</v>
      </c>
      <c r="V180" s="47">
        <v>43374</v>
      </c>
      <c r="W180" s="47">
        <v>43393</v>
      </c>
      <c r="X180" s="70">
        <f>+R180</f>
        <v>2804500000</v>
      </c>
      <c r="Y180" s="41"/>
      <c r="Z180" s="62" t="s">
        <v>161</v>
      </c>
      <c r="AA180" s="41" t="s">
        <v>1367</v>
      </c>
      <c r="AB180" s="41" t="s">
        <v>502</v>
      </c>
      <c r="AC180" s="48">
        <f>+V180</f>
        <v>43374</v>
      </c>
      <c r="AD180" s="48">
        <f t="shared" si="50"/>
        <v>43393</v>
      </c>
      <c r="AE180" s="48"/>
      <c r="AF180" s="41"/>
      <c r="AG180" s="64"/>
      <c r="AH180" s="79">
        <f t="shared" si="53"/>
        <v>-300000000</v>
      </c>
      <c r="AI180" s="96" t="s">
        <v>1482</v>
      </c>
      <c r="AJ180" s="41" t="s">
        <v>1368</v>
      </c>
      <c r="AK180" s="48">
        <v>43444</v>
      </c>
      <c r="AL180" s="91" t="str">
        <f t="shared" si="51"/>
        <v>PRESTACION DEL SERVICIO DE UCI Y UCIN PARA LA ATENCION DE LOS USUARIOS DEL SUBSISTEMA DDE SALUD DE LA PONAL</v>
      </c>
      <c r="AM180" s="96" t="s">
        <v>791</v>
      </c>
      <c r="AN180" s="96" t="s">
        <v>792</v>
      </c>
      <c r="AO180" s="41"/>
      <c r="AP180" s="96" t="s">
        <v>793</v>
      </c>
      <c r="AQ180" s="80">
        <v>4500000</v>
      </c>
      <c r="AR180" s="98">
        <v>3100000000</v>
      </c>
      <c r="AS180" s="72">
        <f t="shared" si="48"/>
        <v>3104500000</v>
      </c>
      <c r="AT180" s="70">
        <f t="shared" si="49"/>
        <v>3104500000</v>
      </c>
      <c r="AU180" s="70"/>
      <c r="AV180" s="48">
        <v>43444</v>
      </c>
      <c r="AW180" s="48">
        <v>43655</v>
      </c>
      <c r="AX180" s="62" t="s">
        <v>253</v>
      </c>
      <c r="AY180" s="70">
        <v>281914797</v>
      </c>
      <c r="AZ180" s="81">
        <f t="shared" si="28"/>
        <v>2822585203</v>
      </c>
      <c r="BA180" s="62" t="s">
        <v>176</v>
      </c>
      <c r="BB180" s="100"/>
      <c r="BC180" s="100"/>
    </row>
    <row r="181" spans="1:55" ht="42.75">
      <c r="A181" s="61">
        <v>173</v>
      </c>
      <c r="B181" s="62" t="s">
        <v>310</v>
      </c>
      <c r="C181" s="61">
        <f>IFERROR(VLOOKUP(B181,UNIDADES!$A:$F,2,FALSE)," ")</f>
        <v>66</v>
      </c>
      <c r="D181" s="61" t="str">
        <f>IFERROR(VLOOKUP(B181,[2]UNIDADES!$A:$F,4,FALSE)," ")</f>
        <v>REGIÓN 4</v>
      </c>
      <c r="E181" s="61" t="str">
        <f>IFERROR(VLOOKUP(B181,[2]UNIDADES!$A:$F,5,FALSE)," ")</f>
        <v>SECCIONAL SANIDAD VALLE DEL CAUCA</v>
      </c>
      <c r="F181" s="61" t="str">
        <f>IFERROR(VLOOKUP(B181,[2]UNIDADES!$A:$F,6,FALSE)," ")</f>
        <v>805022186-6</v>
      </c>
      <c r="G181" s="41" t="s">
        <v>1256</v>
      </c>
      <c r="H181" s="41">
        <v>3505595415</v>
      </c>
      <c r="I181" s="63" t="s">
        <v>1257</v>
      </c>
      <c r="J181" s="63" t="s">
        <v>388</v>
      </c>
      <c r="K181" s="53" t="s">
        <v>1371</v>
      </c>
      <c r="L181" s="53" t="s">
        <v>1334</v>
      </c>
      <c r="M181" s="53" t="s">
        <v>1369</v>
      </c>
      <c r="N181" s="74"/>
      <c r="O181" s="74"/>
      <c r="P181" s="74">
        <v>67000000</v>
      </c>
      <c r="Q181" s="72">
        <f>+P181</f>
        <v>67000000</v>
      </c>
      <c r="R181" s="72">
        <f>+Q181</f>
        <v>67000000</v>
      </c>
      <c r="S181" s="70"/>
      <c r="T181" s="72">
        <f t="shared" si="52"/>
        <v>67000000</v>
      </c>
      <c r="U181" s="74">
        <v>6500000</v>
      </c>
      <c r="V181" s="47">
        <v>43381</v>
      </c>
      <c r="W181" s="47">
        <v>43390</v>
      </c>
      <c r="X181" s="70">
        <f>+T181</f>
        <v>67000000</v>
      </c>
      <c r="Y181" s="41"/>
      <c r="Z181" s="62" t="s">
        <v>162</v>
      </c>
      <c r="AA181" s="41" t="s">
        <v>1370</v>
      </c>
      <c r="AB181" s="41" t="s">
        <v>503</v>
      </c>
      <c r="AC181" s="48">
        <f>+V181</f>
        <v>43381</v>
      </c>
      <c r="AD181" s="48">
        <f t="shared" si="50"/>
        <v>43390</v>
      </c>
      <c r="AE181" s="48" t="s">
        <v>1382</v>
      </c>
      <c r="AF181" s="41" t="s">
        <v>503</v>
      </c>
      <c r="AG181" s="64"/>
      <c r="AH181" s="79">
        <f t="shared" si="53"/>
        <v>0</v>
      </c>
      <c r="AI181" s="41" t="s">
        <v>1453</v>
      </c>
      <c r="AJ181" s="41" t="s">
        <v>1372</v>
      </c>
      <c r="AK181" s="47">
        <v>43420</v>
      </c>
      <c r="AL181" s="91" t="str">
        <f t="shared" si="51"/>
        <v>SUMINISTRO FERRETERIA</v>
      </c>
      <c r="AM181" s="41" t="s">
        <v>837</v>
      </c>
      <c r="AN181" s="41" t="s">
        <v>1396</v>
      </c>
      <c r="AO181" s="41"/>
      <c r="AP181" s="41" t="s">
        <v>839</v>
      </c>
      <c r="AQ181" s="80">
        <v>60500000</v>
      </c>
      <c r="AR181" s="80">
        <v>6500000</v>
      </c>
      <c r="AS181" s="72">
        <f t="shared" si="48"/>
        <v>67000000</v>
      </c>
      <c r="AT181" s="70">
        <f t="shared" si="49"/>
        <v>67000000</v>
      </c>
      <c r="AU181" s="70"/>
      <c r="AV181" s="48">
        <v>43424</v>
      </c>
      <c r="AW181" s="48">
        <v>43555</v>
      </c>
      <c r="AX181" s="62" t="s">
        <v>253</v>
      </c>
      <c r="AY181" s="70">
        <v>60500000</v>
      </c>
      <c r="AZ181" s="81">
        <f t="shared" si="28"/>
        <v>6500000</v>
      </c>
      <c r="BA181" s="62" t="s">
        <v>176</v>
      </c>
      <c r="BB181" s="100"/>
      <c r="BC181" s="100"/>
    </row>
    <row r="182" spans="1:55" ht="57">
      <c r="A182" s="61">
        <v>174</v>
      </c>
      <c r="B182" s="62" t="s">
        <v>310</v>
      </c>
      <c r="C182" s="61">
        <f>IFERROR(VLOOKUP(B182,UNIDADES!$A:$F,2,FALSE)," ")</f>
        <v>66</v>
      </c>
      <c r="D182" s="61" t="str">
        <f>IFERROR(VLOOKUP(B182,[2]UNIDADES!$A:$F,4,FALSE)," ")</f>
        <v>REGIÓN 4</v>
      </c>
      <c r="E182" s="61" t="str">
        <f>IFERROR(VLOOKUP(B182,[2]UNIDADES!$A:$F,5,FALSE)," ")</f>
        <v>SECCIONAL SANIDAD VALLE DEL CAUCA</v>
      </c>
      <c r="F182" s="61" t="str">
        <f>IFERROR(VLOOKUP(B182,[2]UNIDADES!$A:$F,6,FALSE)," ")</f>
        <v>805022186-6</v>
      </c>
      <c r="G182" s="41" t="s">
        <v>1256</v>
      </c>
      <c r="H182" s="41">
        <v>3505595416</v>
      </c>
      <c r="I182" s="63" t="s">
        <v>1257</v>
      </c>
      <c r="J182" s="63" t="s">
        <v>388</v>
      </c>
      <c r="K182" s="53" t="s">
        <v>1371</v>
      </c>
      <c r="L182" s="53" t="s">
        <v>1334</v>
      </c>
      <c r="M182" s="53" t="s">
        <v>1373</v>
      </c>
      <c r="N182" s="74"/>
      <c r="O182" s="74"/>
      <c r="P182" s="74">
        <v>11000000</v>
      </c>
      <c r="Q182" s="72">
        <f>+P182</f>
        <v>11000000</v>
      </c>
      <c r="R182" s="72">
        <f>+Q182</f>
        <v>11000000</v>
      </c>
      <c r="S182" s="70"/>
      <c r="T182" s="72">
        <f t="shared" si="52"/>
        <v>11000000</v>
      </c>
      <c r="U182" s="74">
        <v>4000000</v>
      </c>
      <c r="V182" s="47">
        <v>43390</v>
      </c>
      <c r="W182" s="47">
        <v>43396</v>
      </c>
      <c r="X182" s="70">
        <f>+R182</f>
        <v>11000000</v>
      </c>
      <c r="Y182" s="41"/>
      <c r="Z182" s="62" t="s">
        <v>162</v>
      </c>
      <c r="AA182" s="41" t="s">
        <v>1374</v>
      </c>
      <c r="AB182" s="41" t="s">
        <v>502</v>
      </c>
      <c r="AC182" s="48">
        <f>+V182</f>
        <v>43390</v>
      </c>
      <c r="AD182" s="48">
        <f t="shared" si="50"/>
        <v>43396</v>
      </c>
      <c r="AE182" s="48" t="s">
        <v>1382</v>
      </c>
      <c r="AF182" s="41" t="s">
        <v>503</v>
      </c>
      <c r="AG182" s="64"/>
      <c r="AH182" s="79">
        <f t="shared" si="53"/>
        <v>0</v>
      </c>
      <c r="AI182" s="41" t="s">
        <v>1454</v>
      </c>
      <c r="AJ182" s="41" t="s">
        <v>1375</v>
      </c>
      <c r="AK182" s="47">
        <v>43421</v>
      </c>
      <c r="AL182" s="91" t="str">
        <f t="shared" si="51"/>
        <v>MANTENIMIENTO PREVENTIVO Y CORRECTIVO  Y SUMINISTRO DE REPUESTOS GENUINOS PARA LOS ASCENSORES</v>
      </c>
      <c r="AM182" s="41">
        <v>900209442</v>
      </c>
      <c r="AN182" s="41" t="s">
        <v>951</v>
      </c>
      <c r="AO182" s="41"/>
      <c r="AP182" s="41" t="s">
        <v>952</v>
      </c>
      <c r="AQ182" s="80">
        <v>7000000</v>
      </c>
      <c r="AR182" s="98">
        <v>4000000</v>
      </c>
      <c r="AS182" s="72">
        <f t="shared" si="48"/>
        <v>11000000</v>
      </c>
      <c r="AT182" s="70">
        <f t="shared" si="49"/>
        <v>11000000</v>
      </c>
      <c r="AU182" s="70"/>
      <c r="AV182" s="48">
        <v>43425</v>
      </c>
      <c r="AW182" s="48">
        <v>43555</v>
      </c>
      <c r="AX182" s="62" t="s">
        <v>253</v>
      </c>
      <c r="AY182" s="70">
        <v>7000000</v>
      </c>
      <c r="AZ182" s="81">
        <f t="shared" si="28"/>
        <v>4000000</v>
      </c>
      <c r="BA182" s="62" t="s">
        <v>176</v>
      </c>
      <c r="BB182" s="100"/>
      <c r="BC182" s="100"/>
    </row>
    <row r="183" spans="1:55" ht="42.75">
      <c r="A183" s="158">
        <v>175</v>
      </c>
      <c r="B183" s="152" t="s">
        <v>310</v>
      </c>
      <c r="C183" s="158">
        <f>IFERROR(VLOOKUP(B183,UNIDADES!$A:$F,2,FALSE)," ")</f>
        <v>66</v>
      </c>
      <c r="D183" s="158" t="str">
        <f>IFERROR(VLOOKUP(B183,[2]UNIDADES!$A:$F,4,FALSE)," ")</f>
        <v>REGIÓN 4</v>
      </c>
      <c r="E183" s="158" t="str">
        <f>IFERROR(VLOOKUP(B183,[2]UNIDADES!$A:$F,5,FALSE)," ")</f>
        <v>SECCIONAL SANIDAD VALLE DEL CAUCA</v>
      </c>
      <c r="F183" s="158" t="str">
        <f>IFERROR(VLOOKUP(B183,[2]UNIDADES!$A:$F,6,FALSE)," ")</f>
        <v>805022186-6</v>
      </c>
      <c r="G183" s="136" t="s">
        <v>1256</v>
      </c>
      <c r="H183" s="136">
        <v>3505595417</v>
      </c>
      <c r="I183" s="154" t="s">
        <v>1257</v>
      </c>
      <c r="J183" s="154" t="s">
        <v>388</v>
      </c>
      <c r="K183" s="156" t="s">
        <v>1513</v>
      </c>
      <c r="L183" s="156" t="s">
        <v>1334</v>
      </c>
      <c r="M183" s="156" t="s">
        <v>1376</v>
      </c>
      <c r="N183" s="148"/>
      <c r="O183" s="148"/>
      <c r="P183" s="148">
        <v>2095770000</v>
      </c>
      <c r="Q183" s="146">
        <f>+P183</f>
        <v>2095770000</v>
      </c>
      <c r="R183" s="146">
        <f>+Q183</f>
        <v>2095770000</v>
      </c>
      <c r="S183" s="144"/>
      <c r="T183" s="146">
        <f t="shared" si="52"/>
        <v>2095770000</v>
      </c>
      <c r="U183" s="148">
        <v>1991320000</v>
      </c>
      <c r="V183" s="150">
        <v>43389</v>
      </c>
      <c r="W183" s="150">
        <v>43398</v>
      </c>
      <c r="X183" s="144">
        <f>+T183</f>
        <v>2095770000</v>
      </c>
      <c r="Y183" s="136"/>
      <c r="Z183" s="152" t="s">
        <v>161</v>
      </c>
      <c r="AA183" s="136" t="s">
        <v>1377</v>
      </c>
      <c r="AB183" s="136" t="s">
        <v>502</v>
      </c>
      <c r="AC183" s="138">
        <f>+V183</f>
        <v>43389</v>
      </c>
      <c r="AD183" s="138">
        <f t="shared" si="50"/>
        <v>43398</v>
      </c>
      <c r="AE183" s="138"/>
      <c r="AF183" s="136"/>
      <c r="AG183" s="140"/>
      <c r="AH183" s="142">
        <f t="shared" si="53"/>
        <v>1942770000</v>
      </c>
      <c r="AI183" s="102" t="s">
        <v>1514</v>
      </c>
      <c r="AJ183" s="136" t="s">
        <v>1378</v>
      </c>
      <c r="AK183" s="47">
        <v>43455</v>
      </c>
      <c r="AL183" s="134" t="str">
        <f>+M183</f>
        <v>PRESTACION DE SERVICIOS DE SALUD DE MEDIANA Y ALTA COMPLEJIDAD PARA LA ATENCION DE LOS USUARIOS DEL SUBSISTEMA DE SALUD DE LA PONAL</v>
      </c>
      <c r="AM183" s="102" t="s">
        <v>956</v>
      </c>
      <c r="AN183" s="102" t="s">
        <v>957</v>
      </c>
      <c r="AO183" s="41"/>
      <c r="AP183" s="102" t="s">
        <v>959</v>
      </c>
      <c r="AQ183" s="80">
        <v>2000000</v>
      </c>
      <c r="AR183" s="80">
        <v>151000000</v>
      </c>
      <c r="AS183" s="72">
        <f t="shared" si="48"/>
        <v>153000000</v>
      </c>
      <c r="AT183" s="70">
        <f t="shared" si="49"/>
        <v>153000000</v>
      </c>
      <c r="AU183" s="70"/>
      <c r="AV183" s="48">
        <v>43455</v>
      </c>
      <c r="AW183" s="48">
        <v>43697</v>
      </c>
      <c r="AX183" s="62" t="s">
        <v>253</v>
      </c>
      <c r="AY183" s="70"/>
      <c r="AZ183" s="81">
        <f t="shared" si="28"/>
        <v>153000000</v>
      </c>
      <c r="BA183" s="62" t="s">
        <v>176</v>
      </c>
      <c r="BB183" s="100"/>
      <c r="BC183" s="100"/>
    </row>
    <row r="184" spans="1:55" ht="57">
      <c r="A184" s="159"/>
      <c r="B184" s="153"/>
      <c r="C184" s="159"/>
      <c r="D184" s="159"/>
      <c r="E184" s="159"/>
      <c r="F184" s="159"/>
      <c r="G184" s="137"/>
      <c r="H184" s="137"/>
      <c r="I184" s="155"/>
      <c r="J184" s="155"/>
      <c r="K184" s="157"/>
      <c r="L184" s="157"/>
      <c r="M184" s="157"/>
      <c r="N184" s="149"/>
      <c r="O184" s="149"/>
      <c r="P184" s="149"/>
      <c r="Q184" s="147"/>
      <c r="R184" s="147"/>
      <c r="S184" s="145"/>
      <c r="T184" s="147"/>
      <c r="U184" s="149"/>
      <c r="V184" s="151"/>
      <c r="W184" s="151"/>
      <c r="X184" s="145"/>
      <c r="Y184" s="137"/>
      <c r="Z184" s="153"/>
      <c r="AA184" s="137"/>
      <c r="AB184" s="137"/>
      <c r="AC184" s="139"/>
      <c r="AD184" s="139"/>
      <c r="AE184" s="139"/>
      <c r="AF184" s="137"/>
      <c r="AG184" s="141"/>
      <c r="AH184" s="143"/>
      <c r="AI184" s="102" t="s">
        <v>1515</v>
      </c>
      <c r="AJ184" s="137"/>
      <c r="AK184" s="47">
        <v>43453</v>
      </c>
      <c r="AL184" s="135"/>
      <c r="AM184" s="102" t="s">
        <v>960</v>
      </c>
      <c r="AN184" s="102" t="s">
        <v>961</v>
      </c>
      <c r="AO184" s="102"/>
      <c r="AP184" s="102" t="s">
        <v>962</v>
      </c>
      <c r="AQ184" s="80">
        <v>2000000</v>
      </c>
      <c r="AR184" s="80">
        <v>121000000</v>
      </c>
      <c r="AS184" s="72">
        <f t="shared" si="48"/>
        <v>123000000</v>
      </c>
      <c r="AT184" s="70">
        <f t="shared" si="49"/>
        <v>123000000</v>
      </c>
      <c r="AU184" s="70"/>
      <c r="AV184" s="48">
        <v>43453</v>
      </c>
      <c r="AW184" s="48">
        <v>43695</v>
      </c>
      <c r="AX184" s="62" t="s">
        <v>253</v>
      </c>
      <c r="AY184" s="70">
        <v>1147550</v>
      </c>
      <c r="AZ184" s="81">
        <f t="shared" si="28"/>
        <v>121852450</v>
      </c>
      <c r="BA184" s="62" t="s">
        <v>176</v>
      </c>
      <c r="BB184" s="100"/>
      <c r="BC184" s="100"/>
    </row>
    <row r="185" spans="1:55" ht="114">
      <c r="A185" s="61">
        <v>176</v>
      </c>
      <c r="B185" s="62" t="s">
        <v>310</v>
      </c>
      <c r="C185" s="61">
        <f>IFERROR(VLOOKUP(B185,UNIDADES!$A:$F,2,FALSE)," ")</f>
        <v>66</v>
      </c>
      <c r="D185" s="61" t="str">
        <f>IFERROR(VLOOKUP(B185,[2]UNIDADES!$A:$F,4,FALSE)," ")</f>
        <v>REGIÓN 4</v>
      </c>
      <c r="E185" s="61" t="str">
        <f>IFERROR(VLOOKUP(B185,[2]UNIDADES!$A:$F,5,FALSE)," ")</f>
        <v>SECCIONAL SANIDAD VALLE DEL CAUCA</v>
      </c>
      <c r="F185" s="61" t="str">
        <f>IFERROR(VLOOKUP(B185,[2]UNIDADES!$A:$F,6,FALSE)," ")</f>
        <v>805022186-6</v>
      </c>
      <c r="G185" s="41" t="s">
        <v>1256</v>
      </c>
      <c r="H185" s="41">
        <v>3505595417</v>
      </c>
      <c r="I185" s="63" t="s">
        <v>1257</v>
      </c>
      <c r="J185" s="63" t="s">
        <v>388</v>
      </c>
      <c r="K185" s="41" t="s">
        <v>1319</v>
      </c>
      <c r="L185" s="41" t="s">
        <v>1334</v>
      </c>
      <c r="M185" s="53" t="s">
        <v>1077</v>
      </c>
      <c r="N185" s="74"/>
      <c r="O185" s="74"/>
      <c r="P185" s="74">
        <v>310000000</v>
      </c>
      <c r="Q185" s="72">
        <f t="shared" si="31"/>
        <v>310000000</v>
      </c>
      <c r="R185" s="72">
        <f t="shared" si="32"/>
        <v>310000000</v>
      </c>
      <c r="S185" s="70"/>
      <c r="T185" s="72">
        <f t="shared" si="33"/>
        <v>310000000</v>
      </c>
      <c r="U185" s="74">
        <v>300000000</v>
      </c>
      <c r="V185" s="47" t="s">
        <v>1379</v>
      </c>
      <c r="W185" s="47" t="s">
        <v>1380</v>
      </c>
      <c r="X185" s="70">
        <v>310000000</v>
      </c>
      <c r="Y185" s="41"/>
      <c r="Z185" s="62" t="s">
        <v>161</v>
      </c>
      <c r="AA185" s="41" t="s">
        <v>1381</v>
      </c>
      <c r="AB185" s="41" t="s">
        <v>502</v>
      </c>
      <c r="AC185" s="48" t="s">
        <v>1379</v>
      </c>
      <c r="AD185" s="48" t="s">
        <v>1380</v>
      </c>
      <c r="AE185" s="48"/>
      <c r="AF185" s="41"/>
      <c r="AG185" s="64" t="str">
        <f t="shared" ref="AG185:AG205" si="54">IFERROR(IF(AK185&lt;=AE185,"CUMPLIO","NO CUMPLIO")," ")</f>
        <v>NO CUMPLIO</v>
      </c>
      <c r="AH185" s="79">
        <f t="shared" ref="AH185:AH194" si="55">+X185-AT185</f>
        <v>0</v>
      </c>
      <c r="AI185" s="96" t="s">
        <v>1483</v>
      </c>
      <c r="AJ185" s="41" t="s">
        <v>1417</v>
      </c>
      <c r="AK185" s="47">
        <v>43451</v>
      </c>
      <c r="AL185" s="91" t="str">
        <f t="shared" ref="AL185:AL193" si="56">M185</f>
        <v>PRESTACION DE SERVICIOS DE SALUD EN LABORATORIO CLINICO DE BAJA MEDIANA Y ALTA COMPLEJIDAD, PARA APOYO DIAGNOSTICO EN LA ATENCION DE USUARIOS DEL SUBSISTEMA DE SALUD DE LA PONAL EN JURISDICCION DE LA SECSA</v>
      </c>
      <c r="AM185" s="96" t="s">
        <v>1484</v>
      </c>
      <c r="AN185" s="96" t="s">
        <v>1485</v>
      </c>
      <c r="AO185" s="41"/>
      <c r="AP185" s="96" t="s">
        <v>1486</v>
      </c>
      <c r="AQ185" s="80">
        <v>10000000</v>
      </c>
      <c r="AR185" s="80">
        <v>300000000</v>
      </c>
      <c r="AS185" s="72">
        <f t="shared" si="27"/>
        <v>310000000</v>
      </c>
      <c r="AT185" s="70">
        <f t="shared" si="49"/>
        <v>310000000</v>
      </c>
      <c r="AU185" s="70"/>
      <c r="AV185" s="48">
        <v>43451</v>
      </c>
      <c r="AW185" s="48">
        <v>43601</v>
      </c>
      <c r="AX185" s="62" t="s">
        <v>253</v>
      </c>
      <c r="AY185" s="70"/>
      <c r="AZ185" s="81">
        <f t="shared" si="28"/>
        <v>310000000</v>
      </c>
      <c r="BA185" s="62" t="s">
        <v>176</v>
      </c>
      <c r="BB185" s="100"/>
      <c r="BC185" s="100"/>
    </row>
    <row r="186" spans="1:55" ht="42.75">
      <c r="A186" s="61">
        <v>177</v>
      </c>
      <c r="B186" s="62" t="s">
        <v>310</v>
      </c>
      <c r="C186" s="61">
        <f>IFERROR(VLOOKUP(B186,UNIDADES!$A:$F,2,FALSE)," ")</f>
        <v>66</v>
      </c>
      <c r="D186" s="61" t="str">
        <f>IFERROR(VLOOKUP(B186,[2]UNIDADES!$A:$F,4,FALSE)," ")</f>
        <v>REGIÓN 4</v>
      </c>
      <c r="E186" s="61" t="str">
        <f>IFERROR(VLOOKUP(B186,[2]UNIDADES!$A:$F,5,FALSE)," ")</f>
        <v>SECCIONAL SANIDAD VALLE DEL CAUCA</v>
      </c>
      <c r="F186" s="61" t="str">
        <f>IFERROR(VLOOKUP(B186,[2]UNIDADES!$A:$F,6,FALSE)," ")</f>
        <v>805022186-6</v>
      </c>
      <c r="G186" s="41" t="s">
        <v>1256</v>
      </c>
      <c r="H186" s="41">
        <v>3505595417</v>
      </c>
      <c r="I186" s="63" t="s">
        <v>1257</v>
      </c>
      <c r="J186" s="63" t="s">
        <v>388</v>
      </c>
      <c r="K186" s="41" t="s">
        <v>1214</v>
      </c>
      <c r="L186" s="41" t="s">
        <v>1334</v>
      </c>
      <c r="M186" s="53" t="s">
        <v>1389</v>
      </c>
      <c r="N186" s="74"/>
      <c r="O186" s="74"/>
      <c r="P186" s="74">
        <v>25915000</v>
      </c>
      <c r="Q186" s="72">
        <f t="shared" si="31"/>
        <v>25915000</v>
      </c>
      <c r="R186" s="72">
        <f t="shared" si="32"/>
        <v>25915000</v>
      </c>
      <c r="S186" s="70"/>
      <c r="T186" s="72">
        <f t="shared" si="33"/>
        <v>25915000</v>
      </c>
      <c r="U186" s="74">
        <v>25625000</v>
      </c>
      <c r="V186" s="47" t="s">
        <v>1382</v>
      </c>
      <c r="W186" s="47" t="s">
        <v>1390</v>
      </c>
      <c r="X186" s="70">
        <v>25915000</v>
      </c>
      <c r="Y186" s="41"/>
      <c r="Z186" s="62" t="s">
        <v>162</v>
      </c>
      <c r="AA186" s="41" t="s">
        <v>1430</v>
      </c>
      <c r="AB186" s="41" t="s">
        <v>503</v>
      </c>
      <c r="AC186" s="48" t="s">
        <v>1382</v>
      </c>
      <c r="AD186" s="48" t="s">
        <v>1390</v>
      </c>
      <c r="AE186" s="48"/>
      <c r="AF186" s="41"/>
      <c r="AG186" s="64" t="str">
        <f t="shared" si="54"/>
        <v>NO CUMPLIO</v>
      </c>
      <c r="AH186" s="79">
        <f t="shared" si="55"/>
        <v>0</v>
      </c>
      <c r="AI186" s="96" t="s">
        <v>1487</v>
      </c>
      <c r="AJ186" s="41" t="s">
        <v>1431</v>
      </c>
      <c r="AK186" s="47">
        <v>43446</v>
      </c>
      <c r="AL186" s="91" t="str">
        <f t="shared" si="56"/>
        <v>PRESTACION DE MANTENIMIENTO PREVENTIVO Y CORRECTIVO PARA EL SISTEMA DE VENTILACION</v>
      </c>
      <c r="AM186" s="41" t="s">
        <v>1488</v>
      </c>
      <c r="AN186" s="96" t="s">
        <v>1489</v>
      </c>
      <c r="AO186" s="41"/>
      <c r="AP186" s="96" t="s">
        <v>1490</v>
      </c>
      <c r="AQ186" s="80">
        <v>290000</v>
      </c>
      <c r="AR186" s="80">
        <v>25625000</v>
      </c>
      <c r="AS186" s="72">
        <f t="shared" si="27"/>
        <v>25915000</v>
      </c>
      <c r="AT186" s="70">
        <f t="shared" si="49"/>
        <v>25915000</v>
      </c>
      <c r="AU186" s="70"/>
      <c r="AV186" s="48">
        <v>43447</v>
      </c>
      <c r="AW186" s="48">
        <v>43555</v>
      </c>
      <c r="AX186" s="62" t="s">
        <v>253</v>
      </c>
      <c r="AY186" s="70">
        <v>290000</v>
      </c>
      <c r="AZ186" s="81">
        <f t="shared" si="28"/>
        <v>25625000</v>
      </c>
      <c r="BA186" s="62" t="s">
        <v>176</v>
      </c>
      <c r="BB186" s="100"/>
      <c r="BC186" s="100"/>
    </row>
    <row r="187" spans="1:55" ht="42.75">
      <c r="A187" s="61">
        <v>178</v>
      </c>
      <c r="B187" s="62" t="s">
        <v>310</v>
      </c>
      <c r="C187" s="61">
        <f>IFERROR(VLOOKUP(B187,UNIDADES!$A:$F,2,FALSE)," ")</f>
        <v>66</v>
      </c>
      <c r="D187" s="61" t="str">
        <f>IFERROR(VLOOKUP(B187,[2]UNIDADES!$A:$F,4,FALSE)," ")</f>
        <v>REGIÓN 4</v>
      </c>
      <c r="E187" s="61" t="str">
        <f>IFERROR(VLOOKUP(B187,[2]UNIDADES!$A:$F,5,FALSE)," ")</f>
        <v>SECCIONAL SANIDAD VALLE DEL CAUCA</v>
      </c>
      <c r="F187" s="61" t="str">
        <f>IFERROR(VLOOKUP(B187,[2]UNIDADES!$A:$F,6,FALSE)," ")</f>
        <v>805022186-6</v>
      </c>
      <c r="G187" s="41" t="s">
        <v>1256</v>
      </c>
      <c r="H187" s="41">
        <v>3505595417</v>
      </c>
      <c r="I187" s="63" t="s">
        <v>1257</v>
      </c>
      <c r="J187" s="63" t="s">
        <v>388</v>
      </c>
      <c r="K187" s="41" t="s">
        <v>1391</v>
      </c>
      <c r="L187" s="41" t="s">
        <v>1334</v>
      </c>
      <c r="M187" s="53" t="s">
        <v>1392</v>
      </c>
      <c r="N187" s="74"/>
      <c r="O187" s="74"/>
      <c r="P187" s="74">
        <v>56000000</v>
      </c>
      <c r="Q187" s="72">
        <f t="shared" si="31"/>
        <v>56000000</v>
      </c>
      <c r="R187" s="72">
        <f t="shared" si="32"/>
        <v>56000000</v>
      </c>
      <c r="S187" s="70"/>
      <c r="T187" s="72">
        <f t="shared" si="33"/>
        <v>56000000</v>
      </c>
      <c r="U187" s="74">
        <v>48000000</v>
      </c>
      <c r="V187" s="47" t="s">
        <v>1382</v>
      </c>
      <c r="W187" s="47" t="s">
        <v>1382</v>
      </c>
      <c r="X187" s="70">
        <v>56000000</v>
      </c>
      <c r="Y187" s="41"/>
      <c r="Z187" s="62" t="s">
        <v>162</v>
      </c>
      <c r="AA187" s="41" t="s">
        <v>1393</v>
      </c>
      <c r="AB187" s="41" t="s">
        <v>503</v>
      </c>
      <c r="AC187" s="48" t="s">
        <v>1382</v>
      </c>
      <c r="AD187" s="48" t="s">
        <v>1382</v>
      </c>
      <c r="AE187" s="48"/>
      <c r="AF187" s="41"/>
      <c r="AG187" s="64" t="str">
        <f t="shared" si="54"/>
        <v>NO CUMPLIO</v>
      </c>
      <c r="AH187" s="79">
        <f t="shared" si="55"/>
        <v>0</v>
      </c>
      <c r="AI187" s="41" t="s">
        <v>1438</v>
      </c>
      <c r="AJ187" s="41" t="s">
        <v>1437</v>
      </c>
      <c r="AK187" s="47">
        <v>43460</v>
      </c>
      <c r="AL187" s="91" t="str">
        <f t="shared" si="56"/>
        <v>PRESTACION DE SERVICIOS DE LAVANDERIA DE ROPA HOSPITALARIA</v>
      </c>
      <c r="AM187" s="50" t="s">
        <v>1439</v>
      </c>
      <c r="AN187" s="41" t="s">
        <v>1440</v>
      </c>
      <c r="AO187" s="41"/>
      <c r="AP187" s="41" t="s">
        <v>1441</v>
      </c>
      <c r="AQ187" s="80">
        <v>8000000</v>
      </c>
      <c r="AR187" s="80">
        <v>48000000</v>
      </c>
      <c r="AS187" s="72">
        <f t="shared" si="27"/>
        <v>56000000</v>
      </c>
      <c r="AT187" s="70">
        <f t="shared" si="49"/>
        <v>56000000</v>
      </c>
      <c r="AU187" s="70"/>
      <c r="AV187" s="48">
        <v>43445</v>
      </c>
      <c r="AW187" s="48">
        <v>43625</v>
      </c>
      <c r="AX187" s="62" t="s">
        <v>253</v>
      </c>
      <c r="AY187" s="70"/>
      <c r="AZ187" s="81">
        <f t="shared" si="28"/>
        <v>56000000</v>
      </c>
      <c r="BA187" s="62" t="s">
        <v>176</v>
      </c>
      <c r="BB187" s="100"/>
      <c r="BC187" s="100"/>
    </row>
    <row r="188" spans="1:55" ht="42.75">
      <c r="A188" s="61">
        <v>179</v>
      </c>
      <c r="B188" s="62" t="s">
        <v>310</v>
      </c>
      <c r="C188" s="61">
        <f>IFERROR(VLOOKUP(B188,UNIDADES!$A:$F,2,FALSE)," ")</f>
        <v>66</v>
      </c>
      <c r="D188" s="61" t="str">
        <f>IFERROR(VLOOKUP(B188,[2]UNIDADES!$A:$F,4,FALSE)," ")</f>
        <v>REGIÓN 4</v>
      </c>
      <c r="E188" s="61" t="str">
        <f>IFERROR(VLOOKUP(B188,[2]UNIDADES!$A:$F,5,FALSE)," ")</f>
        <v>SECCIONAL SANIDAD VALLE DEL CAUCA</v>
      </c>
      <c r="F188" s="61" t="str">
        <f>IFERROR(VLOOKUP(B188,[2]UNIDADES!$A:$F,6,FALSE)," ")</f>
        <v>805022186-6</v>
      </c>
      <c r="G188" s="41" t="s">
        <v>1256</v>
      </c>
      <c r="H188" s="41">
        <v>3505595417</v>
      </c>
      <c r="I188" s="63" t="s">
        <v>1257</v>
      </c>
      <c r="J188" s="63" t="s">
        <v>388</v>
      </c>
      <c r="K188" s="41" t="s">
        <v>1394</v>
      </c>
      <c r="L188" s="41" t="s">
        <v>1334</v>
      </c>
      <c r="M188" s="53" t="s">
        <v>1395</v>
      </c>
      <c r="N188" s="74"/>
      <c r="O188" s="74"/>
      <c r="P188" s="74">
        <v>12100000</v>
      </c>
      <c r="Q188" s="72">
        <f t="shared" si="31"/>
        <v>12100000</v>
      </c>
      <c r="R188" s="72">
        <f t="shared" si="32"/>
        <v>12100000</v>
      </c>
      <c r="S188" s="70"/>
      <c r="T188" s="72">
        <f t="shared" si="33"/>
        <v>12100000</v>
      </c>
      <c r="U188" s="74">
        <v>12000000</v>
      </c>
      <c r="V188" s="47" t="s">
        <v>1382</v>
      </c>
      <c r="W188" s="47" t="s">
        <v>1382</v>
      </c>
      <c r="X188" s="70">
        <v>12100000</v>
      </c>
      <c r="Y188" s="41"/>
      <c r="Z188" s="62" t="s">
        <v>162</v>
      </c>
      <c r="AA188" s="41" t="s">
        <v>1424</v>
      </c>
      <c r="AB188" s="41" t="s">
        <v>503</v>
      </c>
      <c r="AC188" s="48" t="s">
        <v>1382</v>
      </c>
      <c r="AD188" s="48" t="s">
        <v>1382</v>
      </c>
      <c r="AE188" s="48"/>
      <c r="AF188" s="41"/>
      <c r="AG188" s="64" t="str">
        <f t="shared" si="54"/>
        <v>NO CUMPLIO</v>
      </c>
      <c r="AH188" s="79">
        <f t="shared" si="55"/>
        <v>0</v>
      </c>
      <c r="AI188" s="96" t="s">
        <v>1491</v>
      </c>
      <c r="AJ188" s="41" t="s">
        <v>1433</v>
      </c>
      <c r="AK188" s="47">
        <v>43451</v>
      </c>
      <c r="AL188" s="91" t="str">
        <f t="shared" si="56"/>
        <v>PRESTACION INTEGRAL DE FOTOCOPIADO E IMPRESIÓN</v>
      </c>
      <c r="AM188" s="96" t="s">
        <v>853</v>
      </c>
      <c r="AN188" s="96" t="s">
        <v>854</v>
      </c>
      <c r="AO188" s="41"/>
      <c r="AP188" s="96" t="s">
        <v>855</v>
      </c>
      <c r="AQ188" s="80">
        <v>100000</v>
      </c>
      <c r="AR188" s="80">
        <v>12000000</v>
      </c>
      <c r="AS188" s="72">
        <f t="shared" si="27"/>
        <v>12100000</v>
      </c>
      <c r="AT188" s="70">
        <f t="shared" si="49"/>
        <v>12100000</v>
      </c>
      <c r="AU188" s="70"/>
      <c r="AV188" s="48">
        <v>43451</v>
      </c>
      <c r="AW188" s="48">
        <v>43571</v>
      </c>
      <c r="AX188" s="62" t="s">
        <v>253</v>
      </c>
      <c r="AY188" s="70">
        <v>100000</v>
      </c>
      <c r="AZ188" s="81">
        <f t="shared" si="28"/>
        <v>12000000</v>
      </c>
      <c r="BA188" s="62" t="s">
        <v>176</v>
      </c>
      <c r="BB188" s="100"/>
      <c r="BC188" s="100"/>
    </row>
    <row r="189" spans="1:55" ht="142.5">
      <c r="A189" s="61">
        <v>180</v>
      </c>
      <c r="B189" s="62" t="s">
        <v>310</v>
      </c>
      <c r="C189" s="61">
        <f>IFERROR(VLOOKUP(B189,UNIDADES!$A:$F,2,FALSE)," ")</f>
        <v>66</v>
      </c>
      <c r="D189" s="61" t="str">
        <f>IFERROR(VLOOKUP(B189,[2]UNIDADES!$A:$F,4,FALSE)," ")</f>
        <v>REGIÓN 4</v>
      </c>
      <c r="E189" s="61" t="str">
        <f>IFERROR(VLOOKUP(B189,[2]UNIDADES!$A:$F,5,FALSE)," ")</f>
        <v>SECCIONAL SANIDAD VALLE DEL CAUCA</v>
      </c>
      <c r="F189" s="61" t="str">
        <f>IFERROR(VLOOKUP(B189,[2]UNIDADES!$A:$F,6,FALSE)," ")</f>
        <v>805022186-6</v>
      </c>
      <c r="G189" s="41" t="s">
        <v>1256</v>
      </c>
      <c r="H189" s="41">
        <v>3505595417</v>
      </c>
      <c r="I189" s="63" t="s">
        <v>1257</v>
      </c>
      <c r="J189" s="63" t="s">
        <v>388</v>
      </c>
      <c r="K189" s="41" t="s">
        <v>1401</v>
      </c>
      <c r="L189" s="41" t="s">
        <v>1334</v>
      </c>
      <c r="M189" s="53" t="s">
        <v>1402</v>
      </c>
      <c r="N189" s="74"/>
      <c r="O189" s="74"/>
      <c r="P189" s="74">
        <v>78000000</v>
      </c>
      <c r="Q189" s="72">
        <f t="shared" si="31"/>
        <v>78000000</v>
      </c>
      <c r="R189" s="72">
        <f t="shared" si="32"/>
        <v>78000000</v>
      </c>
      <c r="S189" s="70"/>
      <c r="T189" s="72">
        <f t="shared" si="33"/>
        <v>78000000</v>
      </c>
      <c r="U189" s="74">
        <v>73000000</v>
      </c>
      <c r="V189" s="76" t="s">
        <v>1403</v>
      </c>
      <c r="W189" s="47" t="s">
        <v>1404</v>
      </c>
      <c r="X189" s="70">
        <v>78000000</v>
      </c>
      <c r="Y189" s="41"/>
      <c r="Z189" s="62" t="s">
        <v>162</v>
      </c>
      <c r="AA189" s="41" t="s">
        <v>1422</v>
      </c>
      <c r="AB189" s="41" t="s">
        <v>503</v>
      </c>
      <c r="AC189" s="48" t="s">
        <v>1382</v>
      </c>
      <c r="AD189" s="48" t="s">
        <v>1382</v>
      </c>
      <c r="AE189" s="48"/>
      <c r="AF189" s="41"/>
      <c r="AG189" s="64" t="str">
        <f t="shared" si="54"/>
        <v>NO CUMPLIO</v>
      </c>
      <c r="AH189" s="79">
        <f t="shared" si="55"/>
        <v>0</v>
      </c>
      <c r="AI189" s="96" t="s">
        <v>1492</v>
      </c>
      <c r="AJ189" s="41" t="s">
        <v>1418</v>
      </c>
      <c r="AK189" s="47">
        <v>43442</v>
      </c>
      <c r="AL189" s="91" t="str">
        <f t="shared" si="56"/>
        <v>PRESTACION DE SERVICIOS DE SALUD EN EL NIVEL III Y ALGUNOS DEL NIVEL II E IMÁGENES DIAGNOSTICAS Y SERVICIOS DE RESONANCIA NUCLEAR MAGNETICA DESTINADO A LA ATENCION DE LOS USUARIOS DEL SUBSISTEMA DE SALUD DE LA POLICIA NACIONAL EN LA JURISDICCION DE LA SECCIONAL DE SANIDAD VALLE</v>
      </c>
      <c r="AM189" s="96" t="s">
        <v>1189</v>
      </c>
      <c r="AN189" s="96" t="s">
        <v>1190</v>
      </c>
      <c r="AO189" s="41"/>
      <c r="AP189" s="96" t="s">
        <v>1239</v>
      </c>
      <c r="AQ189" s="80">
        <v>5000000</v>
      </c>
      <c r="AR189" s="80">
        <v>73000000</v>
      </c>
      <c r="AS189" s="72">
        <f t="shared" si="27"/>
        <v>78000000</v>
      </c>
      <c r="AT189" s="70">
        <f t="shared" si="49"/>
        <v>78000000</v>
      </c>
      <c r="AU189" s="70"/>
      <c r="AV189" s="48">
        <v>43442</v>
      </c>
      <c r="AW189" s="48">
        <v>43585</v>
      </c>
      <c r="AX189" s="62" t="s">
        <v>253</v>
      </c>
      <c r="AY189" s="70"/>
      <c r="AZ189" s="81">
        <f t="shared" si="28"/>
        <v>78000000</v>
      </c>
      <c r="BA189" s="62" t="s">
        <v>176</v>
      </c>
      <c r="BB189" s="100"/>
      <c r="BC189" s="100"/>
    </row>
    <row r="190" spans="1:55" ht="42.75">
      <c r="A190" s="61">
        <v>181</v>
      </c>
      <c r="B190" s="62" t="s">
        <v>310</v>
      </c>
      <c r="C190" s="61">
        <f>IFERROR(VLOOKUP(B190,UNIDADES!$A:$F,2,FALSE)," ")</f>
        <v>66</v>
      </c>
      <c r="D190" s="61" t="str">
        <f>IFERROR(VLOOKUP(B190,[2]UNIDADES!$A:$F,4,FALSE)," ")</f>
        <v>REGIÓN 4</v>
      </c>
      <c r="E190" s="61" t="str">
        <f>IFERROR(VLOOKUP(B190,[2]UNIDADES!$A:$F,5,FALSE)," ")</f>
        <v>SECCIONAL SANIDAD VALLE DEL CAUCA</v>
      </c>
      <c r="F190" s="61" t="str">
        <f>IFERROR(VLOOKUP(B190,[2]UNIDADES!$A:$F,6,FALSE)," ")</f>
        <v>805022186-6</v>
      </c>
      <c r="G190" s="41" t="s">
        <v>1256</v>
      </c>
      <c r="H190" s="41">
        <v>3505595417</v>
      </c>
      <c r="I190" s="63" t="s">
        <v>1257</v>
      </c>
      <c r="J190" s="63" t="s">
        <v>388</v>
      </c>
      <c r="K190" s="41" t="s">
        <v>1405</v>
      </c>
      <c r="L190" s="41" t="s">
        <v>1334</v>
      </c>
      <c r="M190" s="92" t="s">
        <v>1406</v>
      </c>
      <c r="N190" s="74"/>
      <c r="O190" s="74"/>
      <c r="P190" s="74">
        <v>8201860</v>
      </c>
      <c r="Q190" s="72">
        <f t="shared" si="31"/>
        <v>8201860</v>
      </c>
      <c r="R190" s="72">
        <f t="shared" si="32"/>
        <v>8201860</v>
      </c>
      <c r="S190" s="70"/>
      <c r="T190" s="72">
        <f t="shared" si="33"/>
        <v>8201860</v>
      </c>
      <c r="U190" s="74">
        <v>0</v>
      </c>
      <c r="V190" s="77" t="s">
        <v>1404</v>
      </c>
      <c r="W190" s="47" t="s">
        <v>1407</v>
      </c>
      <c r="X190" s="70">
        <v>8201860</v>
      </c>
      <c r="Y190" s="41"/>
      <c r="Z190" s="62" t="s">
        <v>272</v>
      </c>
      <c r="AA190" s="41" t="s">
        <v>1423</v>
      </c>
      <c r="AB190" s="41" t="s">
        <v>503</v>
      </c>
      <c r="AC190" s="48" t="s">
        <v>1382</v>
      </c>
      <c r="AD190" s="48" t="s">
        <v>1382</v>
      </c>
      <c r="AE190" s="48" t="s">
        <v>503</v>
      </c>
      <c r="AF190" s="41" t="s">
        <v>503</v>
      </c>
      <c r="AG190" s="64" t="str">
        <f t="shared" si="54"/>
        <v>CUMPLIO</v>
      </c>
      <c r="AH190" s="79">
        <f t="shared" si="55"/>
        <v>0</v>
      </c>
      <c r="AI190" s="96" t="s">
        <v>1493</v>
      </c>
      <c r="AJ190" s="41" t="s">
        <v>1432</v>
      </c>
      <c r="AK190" s="47">
        <v>43445</v>
      </c>
      <c r="AL190" s="50" t="str">
        <f t="shared" si="56"/>
        <v>AQUISICION E INSTALACION DE REPUESTOS PARA EQUIPO MEDICO ESPECIALIZADO</v>
      </c>
      <c r="AM190" s="96" t="s">
        <v>1494</v>
      </c>
      <c r="AN190" s="96" t="s">
        <v>1495</v>
      </c>
      <c r="AO190" s="41"/>
      <c r="AP190" s="96" t="s">
        <v>1496</v>
      </c>
      <c r="AQ190" s="80">
        <v>8201860</v>
      </c>
      <c r="AR190" s="80">
        <v>0</v>
      </c>
      <c r="AS190" s="72">
        <f t="shared" si="27"/>
        <v>8201860</v>
      </c>
      <c r="AT190" s="70">
        <f>AS190</f>
        <v>8201860</v>
      </c>
      <c r="AU190" s="70"/>
      <c r="AV190" s="48">
        <v>43445</v>
      </c>
      <c r="AW190" s="48">
        <v>43465</v>
      </c>
      <c r="AX190" s="62" t="s">
        <v>263</v>
      </c>
      <c r="AY190" s="70">
        <v>8201860</v>
      </c>
      <c r="AZ190" s="81">
        <f t="shared" si="28"/>
        <v>0</v>
      </c>
      <c r="BA190" s="62" t="s">
        <v>177</v>
      </c>
      <c r="BB190" s="100"/>
      <c r="BC190" s="100"/>
    </row>
    <row r="191" spans="1:55" ht="57">
      <c r="A191" s="61">
        <v>182</v>
      </c>
      <c r="B191" s="62" t="s">
        <v>310</v>
      </c>
      <c r="C191" s="61">
        <f>IFERROR(VLOOKUP(B191,UNIDADES!$A:$F,2,FALSE)," ")</f>
        <v>66</v>
      </c>
      <c r="D191" s="61" t="str">
        <f>IFERROR(VLOOKUP(B191,[2]UNIDADES!$A:$F,4,FALSE)," ")</f>
        <v>REGIÓN 4</v>
      </c>
      <c r="E191" s="61" t="str">
        <f>IFERROR(VLOOKUP(B191,[2]UNIDADES!$A:$F,5,FALSE)," ")</f>
        <v>SECCIONAL SANIDAD VALLE DEL CAUCA</v>
      </c>
      <c r="F191" s="61" t="str">
        <f>IFERROR(VLOOKUP(B191,[2]UNIDADES!$A:$F,6,FALSE)," ")</f>
        <v>805022186-6</v>
      </c>
      <c r="G191" s="41" t="s">
        <v>1256</v>
      </c>
      <c r="H191" s="41">
        <v>3505595405</v>
      </c>
      <c r="I191" s="63" t="s">
        <v>1257</v>
      </c>
      <c r="J191" s="63" t="s">
        <v>388</v>
      </c>
      <c r="K191" s="41" t="s">
        <v>1419</v>
      </c>
      <c r="L191" s="41" t="s">
        <v>1334</v>
      </c>
      <c r="M191" s="53" t="s">
        <v>1420</v>
      </c>
      <c r="N191" s="70"/>
      <c r="O191" s="70"/>
      <c r="P191" s="70">
        <v>39000000</v>
      </c>
      <c r="Q191" s="72">
        <f t="shared" si="31"/>
        <v>39000000</v>
      </c>
      <c r="R191" s="72">
        <f t="shared" si="32"/>
        <v>39000000</v>
      </c>
      <c r="S191" s="70"/>
      <c r="T191" s="72">
        <f t="shared" si="33"/>
        <v>39000000</v>
      </c>
      <c r="U191" s="74">
        <v>29000000</v>
      </c>
      <c r="V191" s="47">
        <v>43374</v>
      </c>
      <c r="W191" s="47">
        <v>43413</v>
      </c>
      <c r="X191" s="70">
        <f>+T191</f>
        <v>39000000</v>
      </c>
      <c r="Y191" s="41"/>
      <c r="Z191" s="62" t="s">
        <v>162</v>
      </c>
      <c r="AA191" s="41" t="s">
        <v>1421</v>
      </c>
      <c r="AB191" s="41" t="s">
        <v>502</v>
      </c>
      <c r="AC191" s="48">
        <f>+V191</f>
        <v>43374</v>
      </c>
      <c r="AD191" s="48">
        <f>+W191</f>
        <v>43413</v>
      </c>
      <c r="AE191" s="48"/>
      <c r="AF191" s="41"/>
      <c r="AG191" s="64" t="str">
        <f t="shared" si="54"/>
        <v>NO CUMPLIO</v>
      </c>
      <c r="AH191" s="79">
        <f t="shared" si="55"/>
        <v>0</v>
      </c>
      <c r="AI191" s="96" t="s">
        <v>1497</v>
      </c>
      <c r="AJ191" s="41" t="s">
        <v>1425</v>
      </c>
      <c r="AK191" s="47">
        <v>43451</v>
      </c>
      <c r="AL191" s="41" t="str">
        <f t="shared" si="56"/>
        <v>SUMINISTRO DE PAPELERIA, UTILES DE ESCRITORIO Y OFICINA PARA LA SECCIONAL DE SANIDAD VALLE DEL CAUCA</v>
      </c>
      <c r="AM191" s="96" t="s">
        <v>1498</v>
      </c>
      <c r="AN191" s="96" t="s">
        <v>1499</v>
      </c>
      <c r="AO191" s="41"/>
      <c r="AP191" s="96" t="s">
        <v>1500</v>
      </c>
      <c r="AQ191" s="80">
        <v>10000000</v>
      </c>
      <c r="AR191" s="80">
        <v>29000000</v>
      </c>
      <c r="AS191" s="72">
        <f t="shared" si="27"/>
        <v>39000000</v>
      </c>
      <c r="AT191" s="70">
        <f t="shared" ref="AT191" si="57">+AS191</f>
        <v>39000000</v>
      </c>
      <c r="AU191" s="70"/>
      <c r="AV191" s="48">
        <v>43451</v>
      </c>
      <c r="AW191" s="48">
        <v>43555</v>
      </c>
      <c r="AX191" s="62" t="s">
        <v>253</v>
      </c>
      <c r="AY191" s="70">
        <v>10000000</v>
      </c>
      <c r="AZ191" s="81">
        <f t="shared" si="28"/>
        <v>29000000</v>
      </c>
      <c r="BA191" s="62" t="s">
        <v>176</v>
      </c>
      <c r="BB191" s="100"/>
      <c r="BC191" s="100"/>
    </row>
    <row r="192" spans="1:55" ht="128.25">
      <c r="A192" s="61">
        <v>183</v>
      </c>
      <c r="B192" s="62" t="s">
        <v>310</v>
      </c>
      <c r="C192" s="61">
        <f>IFERROR(VLOOKUP(B192,UNIDADES!$A:$F,2,FALSE)," ")</f>
        <v>66</v>
      </c>
      <c r="D192" s="61" t="str">
        <f>IFERROR(VLOOKUP(B192,[2]UNIDADES!$A:$F,4,FALSE)," ")</f>
        <v>REGIÓN 4</v>
      </c>
      <c r="E192" s="61" t="str">
        <f>IFERROR(VLOOKUP(B192,[2]UNIDADES!$A:$F,5,FALSE)," ")</f>
        <v>SECCIONAL SANIDAD VALLE DEL CAUCA</v>
      </c>
      <c r="F192" s="61" t="str">
        <f>IFERROR(VLOOKUP(B192,[2]UNIDADES!$A:$F,6,FALSE)," ")</f>
        <v>805022186-6</v>
      </c>
      <c r="G192" s="41" t="s">
        <v>1256</v>
      </c>
      <c r="H192" s="41">
        <v>3505595406</v>
      </c>
      <c r="I192" s="63" t="s">
        <v>1257</v>
      </c>
      <c r="J192" s="63" t="s">
        <v>388</v>
      </c>
      <c r="K192" s="41" t="s">
        <v>1434</v>
      </c>
      <c r="L192" s="41" t="s">
        <v>389</v>
      </c>
      <c r="M192" s="92" t="s">
        <v>1435</v>
      </c>
      <c r="N192" s="70"/>
      <c r="O192" s="70"/>
      <c r="P192" s="70">
        <v>5000000</v>
      </c>
      <c r="Q192" s="72">
        <f t="shared" si="31"/>
        <v>5000000</v>
      </c>
      <c r="R192" s="72">
        <f t="shared" si="32"/>
        <v>5000000</v>
      </c>
      <c r="S192" s="70"/>
      <c r="T192" s="72">
        <f t="shared" si="33"/>
        <v>5000000</v>
      </c>
      <c r="U192" s="74">
        <v>4500000</v>
      </c>
      <c r="V192" s="47">
        <v>43418</v>
      </c>
      <c r="W192" s="47">
        <v>43427</v>
      </c>
      <c r="X192" s="70">
        <f>+T192</f>
        <v>5000000</v>
      </c>
      <c r="Y192" s="41"/>
      <c r="Z192" s="62" t="s">
        <v>162</v>
      </c>
      <c r="AA192" s="41" t="s">
        <v>1436</v>
      </c>
      <c r="AB192" s="41" t="s">
        <v>503</v>
      </c>
      <c r="AC192" s="48">
        <f>+V192</f>
        <v>43418</v>
      </c>
      <c r="AD192" s="48">
        <f>+W192</f>
        <v>43427</v>
      </c>
      <c r="AE192" s="48"/>
      <c r="AF192" s="41"/>
      <c r="AG192" s="64" t="str">
        <f t="shared" si="54"/>
        <v>CUMPLIO</v>
      </c>
      <c r="AH192" s="79">
        <f t="shared" si="55"/>
        <v>0</v>
      </c>
      <c r="AI192" s="102" t="s">
        <v>1508</v>
      </c>
      <c r="AJ192" s="102" t="s">
        <v>1512</v>
      </c>
      <c r="AK192" s="47"/>
      <c r="AL192" s="41" t="str">
        <f t="shared" si="56"/>
        <v>PRESTACION DEL SERVICIO DE REHABILITACION (NEURODESARROLLO-NEUROREHABILITACION)PARA USUARIO CON DEFICIENCIA O DISCAPACIDAD DEL SUBSISTEMA DE SALUD DE LA POLICIA NACIONAL PARA CIMPLIMIENTO FALLO TUTELA No. T-76-111-22-13-002 DEL 20177</v>
      </c>
      <c r="AM192" s="102" t="s">
        <v>1509</v>
      </c>
      <c r="AN192" s="102" t="s">
        <v>1510</v>
      </c>
      <c r="AO192" s="41"/>
      <c r="AP192" s="102" t="s">
        <v>1511</v>
      </c>
      <c r="AQ192" s="80">
        <v>500000</v>
      </c>
      <c r="AR192" s="80">
        <v>4500000</v>
      </c>
      <c r="AS192" s="72">
        <f t="shared" si="27"/>
        <v>5000000</v>
      </c>
      <c r="AT192" s="70">
        <f t="shared" ref="AT192:AT193" si="58">AS192</f>
        <v>5000000</v>
      </c>
      <c r="AU192" s="70"/>
      <c r="AV192" s="48">
        <v>43454</v>
      </c>
      <c r="AW192" s="48">
        <v>43590</v>
      </c>
      <c r="AX192" s="62" t="s">
        <v>253</v>
      </c>
      <c r="AY192" s="70"/>
      <c r="AZ192" s="81">
        <f t="shared" si="28"/>
        <v>5000000</v>
      </c>
      <c r="BA192" s="62" t="s">
        <v>176</v>
      </c>
      <c r="BB192" s="100"/>
      <c r="BC192" s="100"/>
    </row>
    <row r="193" spans="1:53" ht="156.75">
      <c r="A193" s="61">
        <v>184</v>
      </c>
      <c r="B193" s="62" t="s">
        <v>310</v>
      </c>
      <c r="C193" s="61">
        <f>IFERROR(VLOOKUP(B193,UNIDADES!$A:$F,2,FALSE)," ")</f>
        <v>66</v>
      </c>
      <c r="D193" s="61" t="str">
        <f>IFERROR(VLOOKUP(B193,[2]UNIDADES!$A:$F,4,FALSE)," ")</f>
        <v>REGIÓN 4</v>
      </c>
      <c r="E193" s="61" t="str">
        <f>IFERROR(VLOOKUP(B193,[2]UNIDADES!$A:$F,5,FALSE)," ")</f>
        <v>SECCIONAL SANIDAD VALLE DEL CAUCA</v>
      </c>
      <c r="F193" s="61" t="str">
        <f>IFERROR(VLOOKUP(B193,[2]UNIDADES!$A:$F,6,FALSE)," ")</f>
        <v>805022186-6</v>
      </c>
      <c r="G193" s="99" t="s">
        <v>1256</v>
      </c>
      <c r="H193" s="41">
        <v>3505595407</v>
      </c>
      <c r="I193" s="63" t="s">
        <v>1257</v>
      </c>
      <c r="J193" s="63" t="s">
        <v>388</v>
      </c>
      <c r="K193" s="99" t="s">
        <v>1501</v>
      </c>
      <c r="L193" s="41" t="s">
        <v>401</v>
      </c>
      <c r="M193" s="101" t="s">
        <v>1324</v>
      </c>
      <c r="N193" s="70"/>
      <c r="O193" s="70"/>
      <c r="P193" s="70">
        <v>390000000</v>
      </c>
      <c r="Q193" s="72">
        <f t="shared" si="31"/>
        <v>390000000</v>
      </c>
      <c r="R193" s="72">
        <f t="shared" si="32"/>
        <v>390000000</v>
      </c>
      <c r="S193" s="70"/>
      <c r="T193" s="72">
        <f t="shared" si="33"/>
        <v>390000000</v>
      </c>
      <c r="U193" s="74">
        <v>370000000</v>
      </c>
      <c r="V193" s="47">
        <v>43439</v>
      </c>
      <c r="W193" s="47">
        <v>43440</v>
      </c>
      <c r="X193" s="68">
        <v>43440</v>
      </c>
      <c r="Y193" s="41"/>
      <c r="Z193" s="62" t="s">
        <v>272</v>
      </c>
      <c r="AA193" s="102" t="s">
        <v>1502</v>
      </c>
      <c r="AB193" s="41" t="s">
        <v>517</v>
      </c>
      <c r="AC193" s="48">
        <v>43439</v>
      </c>
      <c r="AD193" s="48">
        <v>43440</v>
      </c>
      <c r="AE193" s="48"/>
      <c r="AF193" s="41"/>
      <c r="AG193" s="64" t="str">
        <f t="shared" si="54"/>
        <v>CUMPLIO</v>
      </c>
      <c r="AH193" s="79">
        <f t="shared" si="55"/>
        <v>-389956560</v>
      </c>
      <c r="AI193" s="41" t="s">
        <v>1503</v>
      </c>
      <c r="AJ193" s="102" t="s">
        <v>1504</v>
      </c>
      <c r="AK193" s="47"/>
      <c r="AL193" s="41" t="str">
        <f t="shared" si="56"/>
        <v>Prestación de servicios de consultas especializadas y exámenes de laboratorio clínico y paraclínicos, para los aspirantes del proceso de selección e incorporación de oficiales y patrulleros en el plan anual de selección 2018 y 2019 para la regional de incorporación no. 4, grupo de incorporación buenaventura, grupo incorporación cauca y el grupo de incorporación Cali</v>
      </c>
      <c r="AM193" s="102" t="s">
        <v>1505</v>
      </c>
      <c r="AN193" s="102" t="s">
        <v>1506</v>
      </c>
      <c r="AO193" s="41"/>
      <c r="AP193" s="102" t="s">
        <v>1507</v>
      </c>
      <c r="AQ193" s="80">
        <v>20000000</v>
      </c>
      <c r="AR193" s="80">
        <v>370000000</v>
      </c>
      <c r="AS193" s="72">
        <f t="shared" si="27"/>
        <v>390000000</v>
      </c>
      <c r="AT193" s="70">
        <f t="shared" si="58"/>
        <v>390000000</v>
      </c>
      <c r="AU193" s="70"/>
      <c r="AV193" s="48">
        <v>43462</v>
      </c>
      <c r="AW193" s="48">
        <v>43673</v>
      </c>
      <c r="AX193" s="62" t="s">
        <v>253</v>
      </c>
      <c r="AY193" s="70"/>
      <c r="AZ193" s="81">
        <f t="shared" si="28"/>
        <v>390000000</v>
      </c>
      <c r="BA193" s="62" t="s">
        <v>176</v>
      </c>
    </row>
    <row r="194" spans="1:53">
      <c r="A194" s="61"/>
      <c r="B194" s="62"/>
      <c r="C194" s="61" t="str">
        <f>IFERROR(VLOOKUP(B194,UNIDADES!$A:$F,2,FALSE)," ")</f>
        <v xml:space="preserve"> </v>
      </c>
      <c r="D194" s="61" t="str">
        <f>IFERROR(VLOOKUP(B194,[2]UNIDADES!$A:$F,4,FALSE)," ")</f>
        <v xml:space="preserve"> </v>
      </c>
      <c r="E194" s="61" t="str">
        <f>IFERROR(VLOOKUP(B194,[2]UNIDADES!$A:$F,5,FALSE)," ")</f>
        <v xml:space="preserve"> </v>
      </c>
      <c r="F194" s="61" t="str">
        <f>IFERROR(VLOOKUP(B194,[2]UNIDADES!$A:$F,6,FALSE)," ")</f>
        <v xml:space="preserve"> </v>
      </c>
      <c r="G194" s="41"/>
      <c r="H194" s="41">
        <v>3505595408</v>
      </c>
      <c r="I194" s="63"/>
      <c r="J194" s="63" t="s">
        <v>388</v>
      </c>
      <c r="K194" s="41"/>
      <c r="L194" s="41"/>
      <c r="M194" s="41"/>
      <c r="N194" s="70"/>
      <c r="O194" s="70"/>
      <c r="P194" s="70"/>
      <c r="Q194" s="72">
        <f t="shared" si="31"/>
        <v>0</v>
      </c>
      <c r="R194" s="72">
        <f t="shared" si="32"/>
        <v>0</v>
      </c>
      <c r="S194" s="70"/>
      <c r="T194" s="72">
        <f t="shared" si="33"/>
        <v>0</v>
      </c>
      <c r="U194" s="41"/>
      <c r="V194" s="47"/>
      <c r="W194" s="47"/>
      <c r="X194" s="70"/>
      <c r="Y194" s="41"/>
      <c r="Z194" s="62"/>
      <c r="AA194" s="41"/>
      <c r="AB194" s="41"/>
      <c r="AC194" s="48"/>
      <c r="AD194" s="48"/>
      <c r="AE194" s="48"/>
      <c r="AF194" s="41"/>
      <c r="AG194" s="64" t="str">
        <f t="shared" si="54"/>
        <v>CUMPLIO</v>
      </c>
      <c r="AH194" s="79">
        <f t="shared" si="55"/>
        <v>0</v>
      </c>
      <c r="AI194" s="41"/>
      <c r="AJ194" s="41"/>
      <c r="AK194" s="47"/>
      <c r="AL194" s="41">
        <f t="shared" ref="AL194:AL205" si="59">M194</f>
        <v>0</v>
      </c>
      <c r="AM194" s="41"/>
      <c r="AN194" s="41"/>
      <c r="AO194" s="41"/>
      <c r="AP194" s="41"/>
      <c r="AQ194" s="80"/>
      <c r="AR194" s="41"/>
      <c r="AS194" s="72">
        <f t="shared" si="27"/>
        <v>0</v>
      </c>
      <c r="AT194" s="70"/>
      <c r="AU194" s="70"/>
      <c r="AV194" s="48"/>
      <c r="AW194" s="48"/>
      <c r="AX194" s="62"/>
      <c r="AY194" s="70"/>
      <c r="AZ194" s="81">
        <f t="shared" si="28"/>
        <v>0</v>
      </c>
      <c r="BA194" s="62"/>
    </row>
    <row r="195" spans="1:53">
      <c r="A195" s="61"/>
      <c r="K195" s="41"/>
      <c r="L195" s="41"/>
      <c r="M195" s="41"/>
      <c r="N195" s="70"/>
      <c r="O195" s="70"/>
      <c r="P195" s="70"/>
      <c r="Q195" s="72">
        <f t="shared" si="31"/>
        <v>0</v>
      </c>
      <c r="R195" s="72">
        <f t="shared" si="32"/>
        <v>0</v>
      </c>
      <c r="S195" s="70"/>
      <c r="T195" s="72">
        <f t="shared" si="33"/>
        <v>0</v>
      </c>
      <c r="U195" s="41"/>
      <c r="V195" s="47"/>
      <c r="W195" s="47"/>
      <c r="X195" s="70"/>
      <c r="Y195" s="41"/>
      <c r="Z195" s="62"/>
      <c r="AA195" s="41"/>
      <c r="AB195" s="41"/>
      <c r="AC195" s="48"/>
      <c r="AD195" s="48"/>
      <c r="AE195" s="48"/>
      <c r="AF195" s="41"/>
      <c r="AG195" s="64" t="str">
        <f t="shared" si="54"/>
        <v>CUMPLIO</v>
      </c>
      <c r="AH195" s="79">
        <f t="shared" ref="AH195:AH205" si="60">+X195-AS195</f>
        <v>0</v>
      </c>
      <c r="AI195" s="41"/>
      <c r="AJ195" s="41"/>
      <c r="AK195" s="47"/>
      <c r="AL195" s="41">
        <f t="shared" si="59"/>
        <v>0</v>
      </c>
      <c r="AM195" s="41"/>
      <c r="AN195" s="41"/>
      <c r="AO195" s="41"/>
      <c r="AP195" s="41"/>
      <c r="AQ195" s="80"/>
      <c r="AR195" s="41"/>
      <c r="AS195" s="72">
        <f t="shared" si="27"/>
        <v>0</v>
      </c>
      <c r="AT195" s="70"/>
      <c r="AU195" s="70"/>
      <c r="AV195" s="48"/>
      <c r="AW195" s="48"/>
      <c r="AX195" s="62"/>
      <c r="AY195" s="70"/>
      <c r="AZ195" s="81">
        <f t="shared" si="28"/>
        <v>0</v>
      </c>
      <c r="BA195" s="62"/>
    </row>
    <row r="196" spans="1:53">
      <c r="A196" s="61"/>
      <c r="K196" s="41"/>
      <c r="L196" s="41"/>
      <c r="M196" s="41"/>
      <c r="N196" s="70"/>
      <c r="O196" s="70"/>
      <c r="P196" s="70"/>
      <c r="Q196" s="72">
        <f t="shared" si="31"/>
        <v>0</v>
      </c>
      <c r="R196" s="72">
        <f t="shared" si="32"/>
        <v>0</v>
      </c>
      <c r="S196" s="70"/>
      <c r="T196" s="72">
        <f t="shared" si="33"/>
        <v>0</v>
      </c>
      <c r="U196" s="41"/>
      <c r="V196" s="47"/>
      <c r="W196" s="47"/>
      <c r="X196" s="70"/>
      <c r="Y196" s="41"/>
      <c r="Z196" s="62"/>
      <c r="AA196" s="41"/>
      <c r="AB196" s="41"/>
      <c r="AC196" s="48"/>
      <c r="AD196" s="48"/>
      <c r="AE196" s="48"/>
      <c r="AF196" s="41"/>
      <c r="AG196" s="64" t="str">
        <f t="shared" si="54"/>
        <v>CUMPLIO</v>
      </c>
      <c r="AH196" s="79">
        <f t="shared" si="60"/>
        <v>0</v>
      </c>
      <c r="AI196" s="41"/>
      <c r="AJ196" s="41"/>
      <c r="AK196" s="47"/>
      <c r="AL196" s="41">
        <f t="shared" si="59"/>
        <v>0</v>
      </c>
      <c r="AM196" s="41"/>
      <c r="AN196" s="41"/>
      <c r="AO196" s="41"/>
      <c r="AP196" s="41"/>
      <c r="AQ196" s="80"/>
      <c r="AR196" s="41"/>
      <c r="AS196" s="72">
        <f t="shared" si="27"/>
        <v>0</v>
      </c>
      <c r="AT196" s="70"/>
      <c r="AU196" s="70"/>
      <c r="AV196" s="48"/>
      <c r="AW196" s="48"/>
      <c r="AX196" s="62"/>
      <c r="AY196" s="70"/>
      <c r="AZ196" s="81">
        <f t="shared" si="28"/>
        <v>0</v>
      </c>
      <c r="BA196" s="62"/>
    </row>
    <row r="197" spans="1:53">
      <c r="A197" s="61"/>
      <c r="K197" s="41"/>
      <c r="L197" s="41"/>
      <c r="M197" s="41"/>
      <c r="N197" s="70"/>
      <c r="O197" s="70"/>
      <c r="P197" s="70"/>
      <c r="Q197" s="72">
        <f t="shared" si="31"/>
        <v>0</v>
      </c>
      <c r="R197" s="72">
        <f t="shared" si="32"/>
        <v>0</v>
      </c>
      <c r="S197" s="70"/>
      <c r="T197" s="72">
        <f t="shared" si="33"/>
        <v>0</v>
      </c>
      <c r="U197" s="41"/>
      <c r="V197" s="47"/>
      <c r="W197" s="47"/>
      <c r="X197" s="70"/>
      <c r="Y197" s="41"/>
      <c r="Z197" s="62"/>
      <c r="AA197" s="41"/>
      <c r="AB197" s="41"/>
      <c r="AC197" s="48"/>
      <c r="AD197" s="48"/>
      <c r="AE197" s="48"/>
      <c r="AF197" s="41"/>
      <c r="AG197" s="64" t="str">
        <f t="shared" si="54"/>
        <v>CUMPLIO</v>
      </c>
      <c r="AH197" s="79">
        <f t="shared" si="60"/>
        <v>0</v>
      </c>
      <c r="AI197" s="41"/>
      <c r="AJ197" s="41"/>
      <c r="AK197" s="47"/>
      <c r="AL197" s="41">
        <f t="shared" si="59"/>
        <v>0</v>
      </c>
      <c r="AM197" s="41"/>
      <c r="AN197" s="41"/>
      <c r="AO197" s="41"/>
      <c r="AP197" s="41"/>
      <c r="AQ197" s="80"/>
      <c r="AR197" s="41"/>
      <c r="AS197" s="72">
        <f t="shared" si="27"/>
        <v>0</v>
      </c>
      <c r="AT197" s="70"/>
      <c r="AU197" s="70"/>
      <c r="AV197" s="48"/>
      <c r="AW197" s="48"/>
      <c r="AX197" s="62"/>
      <c r="AY197" s="70"/>
      <c r="AZ197" s="81">
        <f t="shared" si="28"/>
        <v>0</v>
      </c>
      <c r="BA197" s="62"/>
    </row>
    <row r="198" spans="1:53">
      <c r="A198" s="61"/>
      <c r="K198" s="41"/>
      <c r="L198" s="41"/>
      <c r="M198" s="41"/>
      <c r="N198" s="70"/>
      <c r="O198" s="70"/>
      <c r="P198" s="70"/>
      <c r="Q198" s="72">
        <f t="shared" si="31"/>
        <v>0</v>
      </c>
      <c r="R198" s="72">
        <f t="shared" si="32"/>
        <v>0</v>
      </c>
      <c r="S198" s="70"/>
      <c r="T198" s="72">
        <f t="shared" si="33"/>
        <v>0</v>
      </c>
      <c r="U198" s="41"/>
      <c r="V198" s="47"/>
      <c r="W198" s="47"/>
      <c r="X198" s="70"/>
      <c r="Y198" s="41"/>
      <c r="Z198" s="62"/>
      <c r="AA198" s="41"/>
      <c r="AB198" s="41"/>
      <c r="AC198" s="48"/>
      <c r="AD198" s="48"/>
      <c r="AE198" s="48"/>
      <c r="AF198" s="41"/>
      <c r="AG198" s="64" t="str">
        <f t="shared" si="54"/>
        <v>CUMPLIO</v>
      </c>
      <c r="AH198" s="79">
        <f t="shared" si="60"/>
        <v>0</v>
      </c>
      <c r="AI198" s="41"/>
      <c r="AJ198" s="41"/>
      <c r="AK198" s="47"/>
      <c r="AL198" s="41">
        <f t="shared" si="59"/>
        <v>0</v>
      </c>
      <c r="AM198" s="41"/>
      <c r="AN198" s="41"/>
      <c r="AO198" s="41"/>
      <c r="AP198" s="41"/>
      <c r="AQ198" s="80"/>
      <c r="AR198" s="41"/>
      <c r="AS198" s="72">
        <f t="shared" si="27"/>
        <v>0</v>
      </c>
      <c r="AT198" s="70"/>
      <c r="AU198" s="70"/>
      <c r="AV198" s="48"/>
      <c r="AW198" s="48"/>
      <c r="AX198" s="62"/>
      <c r="AY198" s="70"/>
      <c r="AZ198" s="81">
        <f t="shared" si="28"/>
        <v>0</v>
      </c>
      <c r="BA198" s="62"/>
    </row>
    <row r="199" spans="1:53">
      <c r="A199" s="61"/>
      <c r="K199" s="41"/>
      <c r="L199" s="41"/>
      <c r="M199" s="41"/>
      <c r="N199" s="70"/>
      <c r="O199" s="70"/>
      <c r="P199" s="70"/>
      <c r="Q199" s="72">
        <f t="shared" si="31"/>
        <v>0</v>
      </c>
      <c r="R199" s="72">
        <f t="shared" si="32"/>
        <v>0</v>
      </c>
      <c r="S199" s="70"/>
      <c r="T199" s="72">
        <f t="shared" si="33"/>
        <v>0</v>
      </c>
      <c r="U199" s="41"/>
      <c r="V199" s="47"/>
      <c r="W199" s="47"/>
      <c r="X199" s="70"/>
      <c r="Y199" s="41"/>
      <c r="Z199" s="62"/>
      <c r="AA199" s="41"/>
      <c r="AB199" s="41"/>
      <c r="AC199" s="48"/>
      <c r="AD199" s="48"/>
      <c r="AE199" s="48"/>
      <c r="AF199" s="41"/>
      <c r="AG199" s="64" t="str">
        <f t="shared" si="54"/>
        <v>CUMPLIO</v>
      </c>
      <c r="AH199" s="79">
        <f t="shared" si="60"/>
        <v>0</v>
      </c>
      <c r="AI199" s="41"/>
      <c r="AJ199" s="41"/>
      <c r="AK199" s="47"/>
      <c r="AL199" s="41">
        <f t="shared" si="59"/>
        <v>0</v>
      </c>
      <c r="AM199" s="41"/>
      <c r="AN199" s="41"/>
      <c r="AO199" s="41"/>
      <c r="AP199" s="41"/>
      <c r="AQ199" s="80"/>
      <c r="AR199" s="41"/>
      <c r="AS199" s="72">
        <f t="shared" si="27"/>
        <v>0</v>
      </c>
      <c r="AT199" s="70"/>
      <c r="AU199" s="70"/>
      <c r="AV199" s="48"/>
      <c r="AW199" s="48"/>
      <c r="AX199" s="62"/>
      <c r="AY199" s="70"/>
      <c r="AZ199" s="81">
        <f t="shared" si="28"/>
        <v>0</v>
      </c>
      <c r="BA199" s="62"/>
    </row>
    <row r="200" spans="1:53">
      <c r="A200" s="61"/>
      <c r="K200" s="41"/>
      <c r="L200" s="41"/>
      <c r="M200" s="41"/>
      <c r="N200" s="70"/>
      <c r="O200" s="70"/>
      <c r="P200" s="70"/>
      <c r="Q200" s="72">
        <f t="shared" si="31"/>
        <v>0</v>
      </c>
      <c r="R200" s="72">
        <f t="shared" si="32"/>
        <v>0</v>
      </c>
      <c r="S200" s="70"/>
      <c r="T200" s="72">
        <f t="shared" si="33"/>
        <v>0</v>
      </c>
      <c r="U200" s="41"/>
      <c r="V200" s="47"/>
      <c r="W200" s="47"/>
      <c r="X200" s="70"/>
      <c r="Y200" s="41"/>
      <c r="Z200" s="62"/>
      <c r="AA200" s="41"/>
      <c r="AB200" s="41"/>
      <c r="AC200" s="48"/>
      <c r="AD200" s="48"/>
      <c r="AE200" s="48"/>
      <c r="AF200" s="41"/>
      <c r="AG200" s="64" t="str">
        <f t="shared" si="54"/>
        <v>CUMPLIO</v>
      </c>
      <c r="AH200" s="79">
        <f t="shared" si="60"/>
        <v>0</v>
      </c>
      <c r="AI200" s="41"/>
      <c r="AJ200" s="41"/>
      <c r="AK200" s="47"/>
      <c r="AL200" s="41">
        <f t="shared" si="59"/>
        <v>0</v>
      </c>
      <c r="AM200" s="41"/>
      <c r="AN200" s="41"/>
      <c r="AO200" s="41"/>
      <c r="AP200" s="41"/>
      <c r="AQ200" s="41"/>
      <c r="AR200" s="41"/>
      <c r="AS200" s="72">
        <f t="shared" si="27"/>
        <v>0</v>
      </c>
      <c r="AT200" s="70"/>
      <c r="AU200" s="70"/>
      <c r="AV200" s="48"/>
      <c r="AW200" s="48"/>
      <c r="AX200" s="62"/>
      <c r="AY200" s="70"/>
      <c r="AZ200" s="81">
        <f t="shared" si="28"/>
        <v>0</v>
      </c>
      <c r="BA200" s="62"/>
    </row>
    <row r="201" spans="1:53">
      <c r="A201" s="61"/>
      <c r="K201" s="41"/>
      <c r="L201" s="41"/>
      <c r="M201" s="41"/>
      <c r="N201" s="70"/>
      <c r="O201" s="70"/>
      <c r="P201" s="70"/>
      <c r="Q201" s="72">
        <f t="shared" si="31"/>
        <v>0</v>
      </c>
      <c r="R201" s="72">
        <f t="shared" si="32"/>
        <v>0</v>
      </c>
      <c r="S201" s="70"/>
      <c r="T201" s="72">
        <f t="shared" si="33"/>
        <v>0</v>
      </c>
      <c r="U201" s="41"/>
      <c r="V201" s="47"/>
      <c r="W201" s="47"/>
      <c r="X201" s="70"/>
      <c r="Y201" s="41"/>
      <c r="Z201" s="62"/>
      <c r="AA201" s="41"/>
      <c r="AB201" s="41"/>
      <c r="AC201" s="48"/>
      <c r="AD201" s="48"/>
      <c r="AE201" s="48"/>
      <c r="AF201" s="41"/>
      <c r="AG201" s="64" t="str">
        <f t="shared" si="54"/>
        <v>CUMPLIO</v>
      </c>
      <c r="AH201" s="79">
        <f t="shared" si="60"/>
        <v>0</v>
      </c>
      <c r="AI201" s="41"/>
      <c r="AJ201" s="41"/>
      <c r="AK201" s="47"/>
      <c r="AL201" s="41">
        <f t="shared" si="59"/>
        <v>0</v>
      </c>
      <c r="AM201" s="41"/>
      <c r="AN201" s="41"/>
      <c r="AO201" s="41"/>
      <c r="AP201" s="41"/>
      <c r="AQ201" s="41"/>
      <c r="AR201" s="41"/>
      <c r="AS201" s="72">
        <f t="shared" si="27"/>
        <v>0</v>
      </c>
      <c r="AT201" s="70"/>
      <c r="AU201" s="70"/>
      <c r="AV201" s="48"/>
      <c r="AW201" s="48"/>
      <c r="AX201" s="62"/>
      <c r="AY201" s="70"/>
      <c r="AZ201" s="81">
        <f t="shared" si="28"/>
        <v>0</v>
      </c>
      <c r="BA201" s="62"/>
    </row>
    <row r="202" spans="1:53">
      <c r="A202" s="61"/>
      <c r="K202" s="41"/>
      <c r="L202" s="41"/>
      <c r="M202" s="41"/>
      <c r="N202" s="70"/>
      <c r="O202" s="70"/>
      <c r="P202" s="70"/>
      <c r="Q202" s="72">
        <f t="shared" si="31"/>
        <v>0</v>
      </c>
      <c r="R202" s="72">
        <f t="shared" si="32"/>
        <v>0</v>
      </c>
      <c r="S202" s="70"/>
      <c r="T202" s="72">
        <f t="shared" si="33"/>
        <v>0</v>
      </c>
      <c r="U202" s="41"/>
      <c r="V202" s="47"/>
      <c r="W202" s="47"/>
      <c r="X202" s="70"/>
      <c r="Y202" s="41"/>
      <c r="Z202" s="62"/>
      <c r="AA202" s="41"/>
      <c r="AB202" s="41"/>
      <c r="AC202" s="48"/>
      <c r="AD202" s="48"/>
      <c r="AE202" s="48"/>
      <c r="AF202" s="41"/>
      <c r="AG202" s="64" t="str">
        <f t="shared" si="54"/>
        <v>CUMPLIO</v>
      </c>
      <c r="AH202" s="79">
        <f t="shared" si="60"/>
        <v>0</v>
      </c>
      <c r="AI202" s="41"/>
      <c r="AJ202" s="41"/>
      <c r="AK202" s="47"/>
      <c r="AL202" s="41">
        <f t="shared" si="59"/>
        <v>0</v>
      </c>
      <c r="AM202" s="41"/>
      <c r="AN202" s="41"/>
      <c r="AO202" s="41"/>
      <c r="AP202" s="41"/>
      <c r="AQ202" s="41"/>
      <c r="AR202" s="41"/>
      <c r="AS202" s="72">
        <f t="shared" si="27"/>
        <v>0</v>
      </c>
      <c r="AT202" s="70"/>
      <c r="AU202" s="70"/>
      <c r="AV202" s="48"/>
      <c r="AW202" s="48"/>
      <c r="AX202" s="62"/>
      <c r="AY202" s="70"/>
      <c r="AZ202" s="81">
        <f t="shared" si="28"/>
        <v>0</v>
      </c>
      <c r="BA202" s="62"/>
    </row>
    <row r="203" spans="1:53">
      <c r="A203" s="61"/>
      <c r="K203" s="41"/>
      <c r="L203" s="41"/>
      <c r="M203" s="41"/>
      <c r="N203" s="70"/>
      <c r="O203" s="70"/>
      <c r="P203" s="70"/>
      <c r="Q203" s="72">
        <f t="shared" si="31"/>
        <v>0</v>
      </c>
      <c r="R203" s="72">
        <f t="shared" si="32"/>
        <v>0</v>
      </c>
      <c r="S203" s="70"/>
      <c r="T203" s="72">
        <f t="shared" si="33"/>
        <v>0</v>
      </c>
      <c r="U203" s="41"/>
      <c r="V203" s="47"/>
      <c r="W203" s="47"/>
      <c r="X203" s="70"/>
      <c r="Y203" s="41"/>
      <c r="Z203" s="62"/>
      <c r="AA203" s="41"/>
      <c r="AB203" s="41"/>
      <c r="AC203" s="48"/>
      <c r="AD203" s="48"/>
      <c r="AE203" s="48"/>
      <c r="AF203" s="41"/>
      <c r="AG203" s="64" t="str">
        <f t="shared" si="54"/>
        <v>CUMPLIO</v>
      </c>
      <c r="AH203" s="79">
        <f t="shared" si="60"/>
        <v>0</v>
      </c>
      <c r="AI203" s="41"/>
      <c r="AJ203" s="41"/>
      <c r="AK203" s="47"/>
      <c r="AL203" s="41">
        <f t="shared" si="59"/>
        <v>0</v>
      </c>
      <c r="AM203" s="41"/>
      <c r="AN203" s="41"/>
      <c r="AO203" s="41"/>
      <c r="AP203" s="41"/>
      <c r="AQ203" s="41"/>
      <c r="AR203" s="41"/>
      <c r="AS203" s="72">
        <f t="shared" si="27"/>
        <v>0</v>
      </c>
      <c r="AT203" s="70"/>
      <c r="AU203" s="70"/>
      <c r="AV203" s="48"/>
      <c r="AW203" s="48"/>
      <c r="AX203" s="62"/>
      <c r="AY203" s="70"/>
      <c r="AZ203" s="81">
        <f t="shared" si="28"/>
        <v>0</v>
      </c>
      <c r="BA203" s="62"/>
    </row>
    <row r="204" spans="1:53">
      <c r="A204" s="61"/>
      <c r="K204" s="41"/>
      <c r="L204" s="41"/>
      <c r="M204" s="41"/>
      <c r="N204" s="70"/>
      <c r="O204" s="70"/>
      <c r="P204" s="70"/>
      <c r="Q204" s="72">
        <f t="shared" si="31"/>
        <v>0</v>
      </c>
      <c r="R204" s="72">
        <f t="shared" si="32"/>
        <v>0</v>
      </c>
      <c r="S204" s="70"/>
      <c r="T204" s="72">
        <f t="shared" si="33"/>
        <v>0</v>
      </c>
      <c r="U204" s="41"/>
      <c r="V204" s="47"/>
      <c r="W204" s="47"/>
      <c r="X204" s="70"/>
      <c r="Y204" s="41"/>
      <c r="Z204" s="62"/>
      <c r="AA204" s="41"/>
      <c r="AB204" s="41"/>
      <c r="AC204" s="48"/>
      <c r="AD204" s="48"/>
      <c r="AE204" s="48"/>
      <c r="AF204" s="41"/>
      <c r="AG204" s="64" t="str">
        <f t="shared" si="54"/>
        <v>CUMPLIO</v>
      </c>
      <c r="AH204" s="79">
        <f t="shared" si="60"/>
        <v>0</v>
      </c>
      <c r="AI204" s="41"/>
      <c r="AJ204" s="41"/>
      <c r="AK204" s="47"/>
      <c r="AL204" s="41">
        <f t="shared" si="59"/>
        <v>0</v>
      </c>
      <c r="AM204" s="41"/>
      <c r="AN204" s="41"/>
      <c r="AO204" s="41"/>
      <c r="AP204" s="41"/>
      <c r="AQ204" s="41"/>
      <c r="AR204" s="41"/>
      <c r="AS204" s="72">
        <f t="shared" si="27"/>
        <v>0</v>
      </c>
      <c r="AT204" s="70"/>
      <c r="AU204" s="70"/>
      <c r="AV204" s="48"/>
      <c r="AW204" s="48"/>
      <c r="AX204" s="62"/>
      <c r="AY204" s="70"/>
      <c r="AZ204" s="81">
        <f t="shared" si="28"/>
        <v>0</v>
      </c>
      <c r="BA204" s="62"/>
    </row>
    <row r="205" spans="1:53">
      <c r="A205" s="61"/>
      <c r="K205" s="41"/>
      <c r="L205" s="41"/>
      <c r="M205" s="41"/>
      <c r="N205" s="70"/>
      <c r="O205" s="70"/>
      <c r="P205" s="70"/>
      <c r="Q205" s="72">
        <f t="shared" si="31"/>
        <v>0</v>
      </c>
      <c r="R205" s="72">
        <f t="shared" si="32"/>
        <v>0</v>
      </c>
      <c r="S205" s="70"/>
      <c r="T205" s="72">
        <f t="shared" si="33"/>
        <v>0</v>
      </c>
      <c r="U205" s="41"/>
      <c r="V205" s="47"/>
      <c r="W205" s="47"/>
      <c r="X205" s="70"/>
      <c r="Y205" s="41"/>
      <c r="Z205" s="62"/>
      <c r="AA205" s="41"/>
      <c r="AB205" s="41"/>
      <c r="AC205" s="48"/>
      <c r="AD205" s="48"/>
      <c r="AE205" s="48"/>
      <c r="AF205" s="41"/>
      <c r="AG205" s="64" t="str">
        <f t="shared" si="54"/>
        <v>CUMPLIO</v>
      </c>
      <c r="AH205" s="79">
        <f t="shared" si="60"/>
        <v>0</v>
      </c>
      <c r="AI205" s="41"/>
      <c r="AJ205" s="41"/>
      <c r="AK205" s="47"/>
      <c r="AL205" s="41">
        <f t="shared" si="59"/>
        <v>0</v>
      </c>
      <c r="AM205" s="41"/>
      <c r="AN205" s="41"/>
      <c r="AO205" s="41"/>
      <c r="AP205" s="41"/>
      <c r="AQ205" s="41"/>
      <c r="AR205" s="41"/>
      <c r="AS205" s="72">
        <f t="shared" si="27"/>
        <v>0</v>
      </c>
      <c r="AT205" s="70"/>
      <c r="AU205" s="70"/>
      <c r="AV205" s="48"/>
      <c r="AW205" s="48"/>
      <c r="AX205" s="62"/>
      <c r="AY205" s="70"/>
      <c r="AZ205" s="81">
        <f t="shared" si="28"/>
        <v>0</v>
      </c>
      <c r="BA205" s="62"/>
    </row>
    <row r="223" spans="1:1" ht="270.75">
      <c r="A223" s="50" t="s">
        <v>386</v>
      </c>
    </row>
    <row r="224" spans="1:1" ht="156.75">
      <c r="A224" s="50" t="s">
        <v>385</v>
      </c>
    </row>
  </sheetData>
  <mergeCells count="251">
    <mergeCell ref="A163:A166"/>
    <mergeCell ref="B163:B166"/>
    <mergeCell ref="C163:C166"/>
    <mergeCell ref="D163:D166"/>
    <mergeCell ref="E163:E166"/>
    <mergeCell ref="F163:F166"/>
    <mergeCell ref="G163:G166"/>
    <mergeCell ref="H163:H166"/>
    <mergeCell ref="R176:R177"/>
    <mergeCell ref="I163:I166"/>
    <mergeCell ref="J163:J166"/>
    <mergeCell ref="K163:K166"/>
    <mergeCell ref="L163:L166"/>
    <mergeCell ref="M163:M166"/>
    <mergeCell ref="N163:N166"/>
    <mergeCell ref="O163:O166"/>
    <mergeCell ref="A167:A168"/>
    <mergeCell ref="B167:B168"/>
    <mergeCell ref="C167:C168"/>
    <mergeCell ref="D167:D168"/>
    <mergeCell ref="E167:E168"/>
    <mergeCell ref="S176:S177"/>
    <mergeCell ref="T176:T177"/>
    <mergeCell ref="U176:U177"/>
    <mergeCell ref="AE176:AE177"/>
    <mergeCell ref="AF176:AF177"/>
    <mergeCell ref="AG176:AG177"/>
    <mergeCell ref="V176:V177"/>
    <mergeCell ref="W176:W177"/>
    <mergeCell ref="X176:X177"/>
    <mergeCell ref="Y176:Y177"/>
    <mergeCell ref="Z176:Z177"/>
    <mergeCell ref="AA176:AA177"/>
    <mergeCell ref="AB176:AB177"/>
    <mergeCell ref="AC176:AC177"/>
    <mergeCell ref="AD176:AD177"/>
    <mergeCell ref="AT176:AT177"/>
    <mergeCell ref="AX176:AX177"/>
    <mergeCell ref="AZ176:AZ177"/>
    <mergeCell ref="BA176:BA177"/>
    <mergeCell ref="AL176:AL177"/>
    <mergeCell ref="AJ176:AJ177"/>
    <mergeCell ref="AH176:AH177"/>
    <mergeCell ref="A176:A177"/>
    <mergeCell ref="B176:B177"/>
    <mergeCell ref="C176:C177"/>
    <mergeCell ref="D176:D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Q176:Q177"/>
    <mergeCell ref="A145:A146"/>
    <mergeCell ref="B145:B146"/>
    <mergeCell ref="C145:C146"/>
    <mergeCell ref="D145:D146"/>
    <mergeCell ref="E145:E146"/>
    <mergeCell ref="F145:F146"/>
    <mergeCell ref="G145:G146"/>
    <mergeCell ref="H145:H146"/>
    <mergeCell ref="I145:I146"/>
    <mergeCell ref="J145:J146"/>
    <mergeCell ref="K145:K146"/>
    <mergeCell ref="L145:L146"/>
    <mergeCell ref="M145:M146"/>
    <mergeCell ref="N145:N146"/>
    <mergeCell ref="O145:O146"/>
    <mergeCell ref="Y114:Y115"/>
    <mergeCell ref="AA114:AA115"/>
    <mergeCell ref="AL114:AL115"/>
    <mergeCell ref="K114:K115"/>
    <mergeCell ref="L114:L115"/>
    <mergeCell ref="M114:M115"/>
    <mergeCell ref="AA132:AA133"/>
    <mergeCell ref="K132:K133"/>
    <mergeCell ref="L132:L133"/>
    <mergeCell ref="M132:M133"/>
    <mergeCell ref="V132:V133"/>
    <mergeCell ref="W132:W133"/>
    <mergeCell ref="U145:U146"/>
    <mergeCell ref="AL145:AL146"/>
    <mergeCell ref="AJ145:AJ146"/>
    <mergeCell ref="AA145:AA146"/>
    <mergeCell ref="AL110:AL111"/>
    <mergeCell ref="AA46:AA47"/>
    <mergeCell ref="AA25:AA26"/>
    <mergeCell ref="AL58:AL59"/>
    <mergeCell ref="AF132:AF133"/>
    <mergeCell ref="AA110:AA111"/>
    <mergeCell ref="AJ46:AJ47"/>
    <mergeCell ref="AL46:AL47"/>
    <mergeCell ref="AJ58:AJ59"/>
    <mergeCell ref="AD110:AD111"/>
    <mergeCell ref="AE110:AE111"/>
    <mergeCell ref="AL132:AL133"/>
    <mergeCell ref="AJ110:AJ111"/>
    <mergeCell ref="AB132:AB133"/>
    <mergeCell ref="AC132:AC133"/>
    <mergeCell ref="AD132:AD133"/>
    <mergeCell ref="AE132:AE133"/>
    <mergeCell ref="M110:M111"/>
    <mergeCell ref="AB110:AB111"/>
    <mergeCell ref="AC110:AC111"/>
    <mergeCell ref="AL9:AL10"/>
    <mergeCell ref="AL13:AL14"/>
    <mergeCell ref="AL25:AL26"/>
    <mergeCell ref="M58:M59"/>
    <mergeCell ref="K97:K98"/>
    <mergeCell ref="L97:L98"/>
    <mergeCell ref="K64:K68"/>
    <mergeCell ref="AL64:AL68"/>
    <mergeCell ref="AA97:AA98"/>
    <mergeCell ref="AB97:AB98"/>
    <mergeCell ref="AC97:AC98"/>
    <mergeCell ref="AD97:AD98"/>
    <mergeCell ref="AE97:AE98"/>
    <mergeCell ref="AF97:AF98"/>
    <mergeCell ref="AL97:AL98"/>
    <mergeCell ref="AJ97:AJ98"/>
    <mergeCell ref="K110:K111"/>
    <mergeCell ref="L110:L111"/>
    <mergeCell ref="V110:V111"/>
    <mergeCell ref="W110:W111"/>
    <mergeCell ref="AF110:AF111"/>
    <mergeCell ref="AL6:AL7"/>
    <mergeCell ref="M64:M68"/>
    <mergeCell ref="M82:M84"/>
    <mergeCell ref="M97:M98"/>
    <mergeCell ref="AJ6:AJ7"/>
    <mergeCell ref="AJ9:AJ10"/>
    <mergeCell ref="AJ13:AJ14"/>
    <mergeCell ref="AJ25:AJ26"/>
    <mergeCell ref="AJ64:AJ68"/>
    <mergeCell ref="AJ82:AJ84"/>
    <mergeCell ref="M6:M7"/>
    <mergeCell ref="M9:M10"/>
    <mergeCell ref="AD82:AD84"/>
    <mergeCell ref="AE82:AE84"/>
    <mergeCell ref="AF82:AF84"/>
    <mergeCell ref="AL82:AL84"/>
    <mergeCell ref="AC82:AC84"/>
    <mergeCell ref="K6:K7"/>
    <mergeCell ref="K9:K10"/>
    <mergeCell ref="K13:K14"/>
    <mergeCell ref="K25:K26"/>
    <mergeCell ref="K82:K84"/>
    <mergeCell ref="L6:L7"/>
    <mergeCell ref="AA64:AA68"/>
    <mergeCell ref="AA82:AA84"/>
    <mergeCell ref="AB82:AB84"/>
    <mergeCell ref="L64:L68"/>
    <mergeCell ref="L9:L10"/>
    <mergeCell ref="L82:L84"/>
    <mergeCell ref="M13:M14"/>
    <mergeCell ref="M25:M26"/>
    <mergeCell ref="M46:M47"/>
    <mergeCell ref="A150:A151"/>
    <mergeCell ref="B150:B151"/>
    <mergeCell ref="C150:C151"/>
    <mergeCell ref="D150:D151"/>
    <mergeCell ref="E150:E151"/>
    <mergeCell ref="F150:F151"/>
    <mergeCell ref="G150:G151"/>
    <mergeCell ref="H150:H151"/>
    <mergeCell ref="I150:I151"/>
    <mergeCell ref="AX150:AX151"/>
    <mergeCell ref="J150:J151"/>
    <mergeCell ref="K150:K151"/>
    <mergeCell ref="L150:L151"/>
    <mergeCell ref="M150:M151"/>
    <mergeCell ref="O150:O151"/>
    <mergeCell ref="Y150:Y151"/>
    <mergeCell ref="Z150:Z151"/>
    <mergeCell ref="AA150:AA151"/>
    <mergeCell ref="AA163:AA166"/>
    <mergeCell ref="Z163:Z166"/>
    <mergeCell ref="AL163:AL166"/>
    <mergeCell ref="AJ163:AJ166"/>
    <mergeCell ref="AB150:AB151"/>
    <mergeCell ref="AC150:AC151"/>
    <mergeCell ref="AD150:AD151"/>
    <mergeCell ref="AE150:AE151"/>
    <mergeCell ref="AF150:AF151"/>
    <mergeCell ref="AG150:AG151"/>
    <mergeCell ref="AL150:AL151"/>
    <mergeCell ref="AJ150:AJ151"/>
    <mergeCell ref="O167:O168"/>
    <mergeCell ref="V167:V168"/>
    <mergeCell ref="W167:W168"/>
    <mergeCell ref="F167:F168"/>
    <mergeCell ref="G167:G168"/>
    <mergeCell ref="H167:H168"/>
    <mergeCell ref="I167:I168"/>
    <mergeCell ref="J167:J168"/>
    <mergeCell ref="K167:K168"/>
    <mergeCell ref="L167:L168"/>
    <mergeCell ref="M167:M168"/>
    <mergeCell ref="N167:N168"/>
    <mergeCell ref="AJ167:AJ168"/>
    <mergeCell ref="AL167:AL168"/>
    <mergeCell ref="Z167:Z168"/>
    <mergeCell ref="AA167:AA168"/>
    <mergeCell ref="AB167:AB168"/>
    <mergeCell ref="AC167:AC168"/>
    <mergeCell ref="AD167:AD168"/>
    <mergeCell ref="AE167:AE168"/>
    <mergeCell ref="AF167:AF168"/>
    <mergeCell ref="A183:A184"/>
    <mergeCell ref="B183:B184"/>
    <mergeCell ref="C183:C184"/>
    <mergeCell ref="D183:D184"/>
    <mergeCell ref="E183:E184"/>
    <mergeCell ref="F183:F184"/>
    <mergeCell ref="G183:G184"/>
    <mergeCell ref="H183:H184"/>
    <mergeCell ref="I183:I184"/>
    <mergeCell ref="J183:J184"/>
    <mergeCell ref="K183:K184"/>
    <mergeCell ref="L183:L184"/>
    <mergeCell ref="M183:M184"/>
    <mergeCell ref="N183:N184"/>
    <mergeCell ref="O183:O184"/>
    <mergeCell ref="P183:P184"/>
    <mergeCell ref="Q183:Q184"/>
    <mergeCell ref="R183:R184"/>
    <mergeCell ref="S183:S184"/>
    <mergeCell ref="T183:T184"/>
    <mergeCell ref="U183:U184"/>
    <mergeCell ref="V183:V184"/>
    <mergeCell ref="W183:W184"/>
    <mergeCell ref="X183:X184"/>
    <mergeCell ref="Y183:Y184"/>
    <mergeCell ref="Z183:Z184"/>
    <mergeCell ref="AA183:AA184"/>
    <mergeCell ref="AL183:AL184"/>
    <mergeCell ref="AB183:AB184"/>
    <mergeCell ref="AC183:AC184"/>
    <mergeCell ref="AD183:AD184"/>
    <mergeCell ref="AE183:AE184"/>
    <mergeCell ref="AF183:AF184"/>
    <mergeCell ref="AG183:AG184"/>
    <mergeCell ref="AH183:AH184"/>
    <mergeCell ref="AJ183:AJ184"/>
  </mergeCells>
  <hyperlinks>
    <hyperlink ref="I2" r:id="rId1"/>
    <hyperlink ref="J2" r:id="rId2"/>
    <hyperlink ref="I3" r:id="rId3"/>
    <hyperlink ref="I4" r:id="rId4"/>
    <hyperlink ref="I5" r:id="rId5"/>
    <hyperlink ref="I6" r:id="rId6"/>
    <hyperlink ref="I7" r:id="rId7"/>
    <hyperlink ref="I8" r:id="rId8"/>
    <hyperlink ref="I9" r:id="rId9"/>
    <hyperlink ref="I10" r:id="rId10"/>
    <hyperlink ref="I11" r:id="rId11"/>
    <hyperlink ref="I12" r:id="rId12"/>
    <hyperlink ref="I13" r:id="rId13"/>
    <hyperlink ref="I14" r:id="rId14"/>
    <hyperlink ref="J3" r:id="rId15"/>
    <hyperlink ref="J4" r:id="rId16"/>
    <hyperlink ref="J5" r:id="rId17"/>
    <hyperlink ref="J6" r:id="rId18"/>
    <hyperlink ref="J7" r:id="rId19"/>
    <hyperlink ref="J8" r:id="rId20"/>
    <hyperlink ref="J9" r:id="rId21"/>
    <hyperlink ref="J10" r:id="rId22"/>
    <hyperlink ref="J11" r:id="rId23"/>
    <hyperlink ref="J12" r:id="rId24"/>
    <hyperlink ref="J13" r:id="rId25"/>
    <hyperlink ref="J14" r:id="rId26"/>
    <hyperlink ref="I15" r:id="rId27"/>
    <hyperlink ref="I16" r:id="rId28"/>
    <hyperlink ref="I17" r:id="rId29"/>
    <hyperlink ref="I18" r:id="rId30"/>
    <hyperlink ref="I19" r:id="rId31"/>
    <hyperlink ref="I20" r:id="rId32"/>
    <hyperlink ref="I21" r:id="rId33"/>
    <hyperlink ref="I22" r:id="rId34"/>
    <hyperlink ref="I23" r:id="rId35"/>
    <hyperlink ref="I24" r:id="rId36"/>
    <hyperlink ref="I25" r:id="rId37"/>
    <hyperlink ref="I26" r:id="rId38"/>
    <hyperlink ref="I27" r:id="rId39"/>
    <hyperlink ref="I28" r:id="rId40"/>
    <hyperlink ref="I29" r:id="rId41"/>
    <hyperlink ref="I30" r:id="rId42"/>
    <hyperlink ref="I31" r:id="rId43"/>
    <hyperlink ref="I32" r:id="rId44"/>
    <hyperlink ref="I33" r:id="rId45"/>
    <hyperlink ref="I34" r:id="rId46"/>
    <hyperlink ref="I35" r:id="rId47"/>
    <hyperlink ref="I36" r:id="rId48"/>
    <hyperlink ref="I37" r:id="rId49"/>
    <hyperlink ref="I38" r:id="rId50"/>
    <hyperlink ref="I39" r:id="rId51"/>
    <hyperlink ref="I40" r:id="rId52"/>
    <hyperlink ref="I41" r:id="rId53"/>
    <hyperlink ref="I42" r:id="rId54"/>
    <hyperlink ref="I43" r:id="rId55"/>
    <hyperlink ref="I44" r:id="rId56"/>
    <hyperlink ref="I45" r:id="rId57"/>
    <hyperlink ref="I48" r:id="rId58"/>
    <hyperlink ref="I49" r:id="rId59"/>
    <hyperlink ref="I50" r:id="rId60"/>
    <hyperlink ref="I51" r:id="rId61"/>
    <hyperlink ref="I52" r:id="rId62"/>
    <hyperlink ref="I53" r:id="rId63"/>
    <hyperlink ref="I54" r:id="rId64"/>
    <hyperlink ref="I55" r:id="rId65"/>
    <hyperlink ref="I56" r:id="rId66"/>
    <hyperlink ref="I62" r:id="rId67"/>
    <hyperlink ref="I63" r:id="rId68"/>
    <hyperlink ref="I64" r:id="rId69"/>
    <hyperlink ref="I65" r:id="rId70"/>
    <hyperlink ref="I66" r:id="rId71"/>
    <hyperlink ref="I67" r:id="rId72"/>
    <hyperlink ref="I68" r:id="rId73"/>
    <hyperlink ref="I69" r:id="rId74"/>
    <hyperlink ref="I70" r:id="rId75"/>
    <hyperlink ref="I71" r:id="rId76"/>
    <hyperlink ref="I72" r:id="rId77"/>
    <hyperlink ref="I73" r:id="rId78"/>
    <hyperlink ref="I74" r:id="rId79"/>
    <hyperlink ref="I75" r:id="rId80"/>
    <hyperlink ref="I76" r:id="rId81"/>
    <hyperlink ref="I77" r:id="rId82"/>
    <hyperlink ref="I78" r:id="rId83"/>
    <hyperlink ref="I79" r:id="rId84"/>
    <hyperlink ref="I80" r:id="rId85"/>
    <hyperlink ref="I81" r:id="rId86"/>
    <hyperlink ref="I82" r:id="rId87"/>
    <hyperlink ref="I83" r:id="rId88"/>
    <hyperlink ref="I84" r:id="rId89"/>
    <hyperlink ref="I85" r:id="rId90"/>
    <hyperlink ref="I86" r:id="rId91"/>
    <hyperlink ref="I87" r:id="rId92"/>
    <hyperlink ref="I88" r:id="rId93"/>
    <hyperlink ref="I89" r:id="rId94"/>
    <hyperlink ref="I90" r:id="rId95"/>
    <hyperlink ref="I91" r:id="rId96"/>
    <hyperlink ref="I92" r:id="rId97"/>
    <hyperlink ref="I93" r:id="rId98"/>
    <hyperlink ref="I94" r:id="rId99"/>
    <hyperlink ref="I95" r:id="rId100"/>
    <hyperlink ref="I96" r:id="rId101"/>
    <hyperlink ref="I97" r:id="rId102"/>
    <hyperlink ref="I98" r:id="rId103"/>
    <hyperlink ref="I99" r:id="rId104"/>
    <hyperlink ref="I100" r:id="rId105"/>
    <hyperlink ref="I101" r:id="rId106"/>
    <hyperlink ref="I102" r:id="rId107"/>
    <hyperlink ref="I103" r:id="rId108"/>
    <hyperlink ref="I104" r:id="rId109"/>
    <hyperlink ref="I105" r:id="rId110"/>
    <hyperlink ref="I106" r:id="rId111"/>
    <hyperlink ref="I107" r:id="rId112"/>
    <hyperlink ref="I108" r:id="rId113"/>
    <hyperlink ref="I109" r:id="rId114"/>
    <hyperlink ref="I110" r:id="rId115"/>
    <hyperlink ref="I112" r:id="rId116"/>
    <hyperlink ref="I113" r:id="rId117"/>
    <hyperlink ref="I114" r:id="rId118"/>
    <hyperlink ref="I116" r:id="rId119"/>
    <hyperlink ref="I117" r:id="rId120"/>
    <hyperlink ref="I118" r:id="rId121"/>
    <hyperlink ref="I119" r:id="rId122"/>
    <hyperlink ref="I120" r:id="rId123"/>
    <hyperlink ref="I121" r:id="rId124"/>
    <hyperlink ref="I122" r:id="rId125"/>
    <hyperlink ref="I123" r:id="rId126"/>
    <hyperlink ref="I124" r:id="rId127"/>
    <hyperlink ref="I125" r:id="rId128"/>
    <hyperlink ref="I126" r:id="rId129"/>
    <hyperlink ref="I127" r:id="rId130"/>
    <hyperlink ref="I128" r:id="rId131"/>
    <hyperlink ref="I129" r:id="rId132"/>
    <hyperlink ref="I130" r:id="rId133"/>
    <hyperlink ref="I131" r:id="rId134"/>
    <hyperlink ref="I132" r:id="rId135"/>
    <hyperlink ref="I134" r:id="rId136"/>
    <hyperlink ref="I135" r:id="rId137"/>
    <hyperlink ref="I136" r:id="rId138"/>
    <hyperlink ref="I138" r:id="rId139"/>
    <hyperlink ref="I139" r:id="rId140"/>
    <hyperlink ref="I140" r:id="rId141"/>
    <hyperlink ref="J15" r:id="rId142"/>
    <hyperlink ref="J16" r:id="rId143"/>
    <hyperlink ref="J17" r:id="rId144"/>
    <hyperlink ref="J18" r:id="rId145"/>
    <hyperlink ref="J19" r:id="rId146"/>
    <hyperlink ref="J20" r:id="rId147"/>
    <hyperlink ref="J21" r:id="rId148"/>
    <hyperlink ref="J22" r:id="rId149"/>
    <hyperlink ref="J23" r:id="rId150"/>
    <hyperlink ref="J24" r:id="rId151"/>
    <hyperlink ref="J25" r:id="rId152"/>
    <hyperlink ref="J26" r:id="rId153"/>
    <hyperlink ref="J27" r:id="rId154"/>
    <hyperlink ref="J28" r:id="rId155"/>
    <hyperlink ref="J29" r:id="rId156"/>
    <hyperlink ref="J30" r:id="rId157"/>
    <hyperlink ref="J31" r:id="rId158"/>
    <hyperlink ref="J32" r:id="rId159"/>
    <hyperlink ref="J33" r:id="rId160"/>
    <hyperlink ref="J34" r:id="rId161"/>
    <hyperlink ref="J35" r:id="rId162"/>
    <hyperlink ref="J36" r:id="rId163"/>
    <hyperlink ref="J37" r:id="rId164"/>
    <hyperlink ref="J38" r:id="rId165"/>
    <hyperlink ref="J39" r:id="rId166"/>
    <hyperlink ref="J40" r:id="rId167"/>
    <hyperlink ref="J41" r:id="rId168"/>
    <hyperlink ref="J42" r:id="rId169"/>
    <hyperlink ref="J43" r:id="rId170"/>
    <hyperlink ref="J44" r:id="rId171"/>
    <hyperlink ref="J45" r:id="rId172"/>
    <hyperlink ref="J48" r:id="rId173"/>
    <hyperlink ref="J49" r:id="rId174"/>
    <hyperlink ref="J50" r:id="rId175"/>
    <hyperlink ref="J51" r:id="rId176"/>
    <hyperlink ref="J52" r:id="rId177"/>
    <hyperlink ref="J53" r:id="rId178"/>
    <hyperlink ref="J54" r:id="rId179"/>
    <hyperlink ref="J55" r:id="rId180"/>
    <hyperlink ref="J56" r:id="rId181"/>
    <hyperlink ref="J62" r:id="rId182"/>
    <hyperlink ref="J63" r:id="rId183"/>
    <hyperlink ref="J64" r:id="rId184"/>
    <hyperlink ref="J65" r:id="rId185"/>
    <hyperlink ref="J66" r:id="rId186"/>
    <hyperlink ref="J67" r:id="rId187"/>
    <hyperlink ref="J68" r:id="rId188"/>
    <hyperlink ref="J69" r:id="rId189"/>
    <hyperlink ref="J70" r:id="rId190"/>
    <hyperlink ref="J71" r:id="rId191"/>
    <hyperlink ref="J72" r:id="rId192"/>
    <hyperlink ref="J73" r:id="rId193"/>
    <hyperlink ref="J74" r:id="rId194"/>
    <hyperlink ref="J75" r:id="rId195"/>
    <hyperlink ref="J76" r:id="rId196"/>
    <hyperlink ref="J77" r:id="rId197"/>
    <hyperlink ref="J78" r:id="rId198"/>
    <hyperlink ref="J79" r:id="rId199"/>
    <hyperlink ref="J80" r:id="rId200"/>
    <hyperlink ref="J81" r:id="rId201"/>
    <hyperlink ref="J82" r:id="rId202"/>
    <hyperlink ref="J83" r:id="rId203"/>
    <hyperlink ref="J84" r:id="rId204"/>
    <hyperlink ref="J85" r:id="rId205"/>
    <hyperlink ref="J86" r:id="rId206"/>
    <hyperlink ref="J87" r:id="rId207"/>
    <hyperlink ref="J88" r:id="rId208"/>
    <hyperlink ref="J89" r:id="rId209"/>
    <hyperlink ref="J90" r:id="rId210"/>
    <hyperlink ref="J91" r:id="rId211"/>
    <hyperlink ref="J92" r:id="rId212"/>
    <hyperlink ref="J93" r:id="rId213"/>
    <hyperlink ref="J94" r:id="rId214"/>
    <hyperlink ref="J95" r:id="rId215"/>
    <hyperlink ref="J96" r:id="rId216"/>
    <hyperlink ref="J97" r:id="rId217"/>
    <hyperlink ref="J98" r:id="rId218"/>
    <hyperlink ref="J99" r:id="rId219"/>
    <hyperlink ref="J100" r:id="rId220"/>
    <hyperlink ref="J101" r:id="rId221"/>
    <hyperlink ref="J102" r:id="rId222"/>
    <hyperlink ref="J103" r:id="rId223"/>
    <hyperlink ref="J104" r:id="rId224"/>
    <hyperlink ref="J105" r:id="rId225"/>
    <hyperlink ref="J106" r:id="rId226"/>
    <hyperlink ref="J107" r:id="rId227"/>
    <hyperlink ref="J108" r:id="rId228"/>
    <hyperlink ref="J109" r:id="rId229"/>
    <hyperlink ref="J110" r:id="rId230"/>
    <hyperlink ref="J112" r:id="rId231"/>
    <hyperlink ref="J113" r:id="rId232"/>
    <hyperlink ref="J114" r:id="rId233"/>
    <hyperlink ref="J116" r:id="rId234"/>
    <hyperlink ref="J117" r:id="rId235"/>
    <hyperlink ref="J118" r:id="rId236"/>
    <hyperlink ref="J119" r:id="rId237"/>
    <hyperlink ref="J120" r:id="rId238"/>
    <hyperlink ref="J121" r:id="rId239"/>
    <hyperlink ref="J122" r:id="rId240"/>
    <hyperlink ref="J123" r:id="rId241"/>
    <hyperlink ref="J124" r:id="rId242"/>
    <hyperlink ref="J125" r:id="rId243"/>
    <hyperlink ref="J126" r:id="rId244"/>
    <hyperlink ref="J127" r:id="rId245"/>
    <hyperlink ref="J128" r:id="rId246"/>
    <hyperlink ref="J129" r:id="rId247"/>
    <hyperlink ref="J130" r:id="rId248"/>
    <hyperlink ref="J131" r:id="rId249"/>
    <hyperlink ref="J132" r:id="rId250"/>
    <hyperlink ref="J134" r:id="rId251"/>
    <hyperlink ref="J135" r:id="rId252"/>
    <hyperlink ref="J136" r:id="rId253"/>
    <hyperlink ref="J138" r:id="rId254"/>
    <hyperlink ref="J139" r:id="rId255"/>
    <hyperlink ref="J140" r:id="rId256"/>
    <hyperlink ref="I46" r:id="rId257"/>
    <hyperlink ref="I47" r:id="rId258"/>
    <hyperlink ref="J46" r:id="rId259"/>
    <hyperlink ref="J47" r:id="rId260"/>
    <hyperlink ref="I57" r:id="rId261"/>
    <hyperlink ref="I58" r:id="rId262"/>
    <hyperlink ref="I59" r:id="rId263"/>
    <hyperlink ref="I60" r:id="rId264"/>
    <hyperlink ref="I61" r:id="rId265"/>
    <hyperlink ref="J57" r:id="rId266"/>
    <hyperlink ref="J58" r:id="rId267"/>
    <hyperlink ref="J59" r:id="rId268"/>
    <hyperlink ref="J60" r:id="rId269"/>
    <hyperlink ref="J61" r:id="rId270"/>
    <hyperlink ref="I111" r:id="rId271"/>
    <hyperlink ref="J111" r:id="rId272"/>
    <hyperlink ref="I133" r:id="rId273"/>
    <hyperlink ref="J133" r:id="rId274"/>
    <hyperlink ref="I137" r:id="rId275"/>
    <hyperlink ref="J137" r:id="rId276"/>
    <hyperlink ref="I115" r:id="rId277"/>
    <hyperlink ref="J115" r:id="rId278"/>
    <hyperlink ref="I141" r:id="rId279"/>
    <hyperlink ref="J141" r:id="rId280"/>
    <hyperlink ref="I142" r:id="rId281"/>
    <hyperlink ref="I143" r:id="rId282"/>
    <hyperlink ref="I144" r:id="rId283"/>
    <hyperlink ref="I145" r:id="rId284"/>
    <hyperlink ref="I147" r:id="rId285"/>
    <hyperlink ref="I148" r:id="rId286"/>
    <hyperlink ref="I149" r:id="rId287"/>
    <hyperlink ref="I150" r:id="rId288"/>
    <hyperlink ref="I152" r:id="rId289"/>
    <hyperlink ref="I153" r:id="rId290"/>
    <hyperlink ref="I154" r:id="rId291"/>
    <hyperlink ref="I155" r:id="rId292"/>
    <hyperlink ref="J142" r:id="rId293"/>
    <hyperlink ref="J143" r:id="rId294"/>
    <hyperlink ref="J144" r:id="rId295"/>
    <hyperlink ref="J145" r:id="rId296"/>
    <hyperlink ref="J147" r:id="rId297"/>
    <hyperlink ref="J148" r:id="rId298"/>
    <hyperlink ref="J149" r:id="rId299"/>
    <hyperlink ref="J150" r:id="rId300"/>
    <hyperlink ref="J152" r:id="rId301"/>
    <hyperlink ref="J153" r:id="rId302"/>
    <hyperlink ref="J154" r:id="rId303"/>
    <hyperlink ref="J155" r:id="rId304"/>
    <hyperlink ref="J157" r:id="rId305"/>
    <hyperlink ref="J158" r:id="rId306"/>
    <hyperlink ref="J193" r:id="rId307"/>
    <hyperlink ref="J194" r:id="rId308"/>
    <hyperlink ref="I156" r:id="rId309"/>
    <hyperlink ref="J156" r:id="rId310"/>
    <hyperlink ref="I157" r:id="rId311"/>
    <hyperlink ref="I158" r:id="rId312"/>
    <hyperlink ref="J159" r:id="rId313"/>
    <hyperlink ref="J160" r:id="rId314"/>
    <hyperlink ref="I159" r:id="rId315"/>
    <hyperlink ref="I160" r:id="rId316"/>
    <hyperlink ref="J161" r:id="rId317"/>
    <hyperlink ref="J162" r:id="rId318"/>
    <hyperlink ref="I161" r:id="rId319"/>
    <hyperlink ref="I162" r:id="rId320"/>
    <hyperlink ref="J163" r:id="rId321"/>
    <hyperlink ref="I163" r:id="rId322"/>
    <hyperlink ref="J167" r:id="rId323"/>
    <hyperlink ref="I167" r:id="rId324"/>
    <hyperlink ref="J169" r:id="rId325"/>
    <hyperlink ref="I169" r:id="rId326"/>
    <hyperlink ref="J170" r:id="rId327"/>
    <hyperlink ref="I170" r:id="rId328"/>
    <hyperlink ref="J171" r:id="rId329"/>
    <hyperlink ref="I171" r:id="rId330"/>
    <hyperlink ref="J172" r:id="rId331"/>
    <hyperlink ref="J173" r:id="rId332"/>
    <hyperlink ref="J174" r:id="rId333"/>
    <hyperlink ref="J175" r:id="rId334"/>
    <hyperlink ref="I172" r:id="rId335"/>
    <hyperlink ref="I173" r:id="rId336"/>
    <hyperlink ref="I174" r:id="rId337"/>
    <hyperlink ref="I175" r:id="rId338"/>
    <hyperlink ref="J176" r:id="rId339"/>
    <hyperlink ref="J178" r:id="rId340"/>
    <hyperlink ref="J179" r:id="rId341"/>
    <hyperlink ref="I176" r:id="rId342"/>
    <hyperlink ref="I178" r:id="rId343"/>
    <hyperlink ref="I179" r:id="rId344"/>
    <hyperlink ref="J180" r:id="rId345"/>
    <hyperlink ref="J181" r:id="rId346"/>
    <hyperlink ref="J182" r:id="rId347"/>
    <hyperlink ref="I180" r:id="rId348"/>
    <hyperlink ref="I181" r:id="rId349"/>
    <hyperlink ref="I182" r:id="rId350"/>
    <hyperlink ref="J183" r:id="rId351"/>
    <hyperlink ref="I183" r:id="rId352"/>
    <hyperlink ref="J185" r:id="rId353"/>
    <hyperlink ref="I185" r:id="rId354"/>
    <hyperlink ref="J186" r:id="rId355"/>
    <hyperlink ref="I186" r:id="rId356"/>
    <hyperlink ref="J187" r:id="rId357"/>
    <hyperlink ref="I187" r:id="rId358"/>
    <hyperlink ref="J188" r:id="rId359"/>
    <hyperlink ref="I188" r:id="rId360"/>
    <hyperlink ref="J189" r:id="rId361"/>
    <hyperlink ref="I189" r:id="rId362"/>
    <hyperlink ref="J190" r:id="rId363"/>
    <hyperlink ref="I190" r:id="rId364"/>
    <hyperlink ref="I191" r:id="rId365"/>
    <hyperlink ref="I192" r:id="rId366"/>
    <hyperlink ref="I193" r:id="rId367"/>
  </hyperlinks>
  <pageMargins left="0.7" right="0.7" top="0.75" bottom="0.75" header="0.3" footer="0.3"/>
  <pageSetup orientation="portrait" r:id="rId368"/>
  <legacyDrawing r:id="rId369"/>
  <extLst>
    <ext xmlns:x14="http://schemas.microsoft.com/office/spreadsheetml/2009/9/main" uri="{CCE6A557-97BC-4b89-ADB6-D9C93CAAB3DF}">
      <x14:dataValidations xmlns:xm="http://schemas.microsoft.com/office/excel/2006/main" count="6">
        <x14:dataValidation type="list" allowBlank="1" showInputMessage="1" showErrorMessage="1">
          <x14:formula1>
            <xm:f>CONVENCIONES!$A$33:$A$35</xm:f>
          </x14:formula1>
          <xm:sqref>AX2:AX150 AX152:AX176 AX178:AX205</xm:sqref>
        </x14:dataValidation>
        <x14:dataValidation type="list" allowBlank="1" showInputMessage="1" showErrorMessage="1">
          <x14:formula1>
            <xm:f>CONVENCIONES!$A$20:$A$28</xm:f>
          </x14:formula1>
          <xm:sqref>Z2:Z150 Z169:Z172 Z175:Z176 Z152:Z163 Z167 Z178:Z183 Z185:Z205</xm:sqref>
        </x14:dataValidation>
        <x14:dataValidation type="list" allowBlank="1" showInputMessage="1" showErrorMessage="1">
          <x14:formula1>
            <xm:f>UNIDADES!$A$2:$A$1048576</xm:f>
          </x14:formula1>
          <xm:sqref>B2:B145 B147:B150 B169:B176 B152:B163 B167 B178:B183 B185:B193</xm:sqref>
        </x14:dataValidation>
        <x14:dataValidation type="list" allowBlank="1" showInputMessage="1" showErrorMessage="1">
          <x14:formula1>
            <xm:f>[2]UNIDADES!#REF!</xm:f>
          </x14:formula1>
          <xm:sqref>B194</xm:sqref>
        </x14:dataValidation>
        <x14:dataValidation type="list" allowBlank="1" showInputMessage="1" showErrorMessage="1">
          <x14:formula1>
            <xm:f>CONVENCIONES!$A$4:$A$14</xm:f>
          </x14:formula1>
          <xm:sqref>BA2:BA176 BA178:BA205</xm:sqref>
        </x14:dataValidation>
        <x14:dataValidation type="list" allowBlank="1" showInputMessage="1" showErrorMessage="1">
          <x14:formula1>
            <xm:f>[3]CONVENCIONES!#REF!</xm:f>
          </x14:formula1>
          <xm:sqref>Z173:Z174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133"/>
  <sheetViews>
    <sheetView view="pageLayout" topLeftCell="A25" zoomScale="70" zoomScaleNormal="85" zoomScaleSheetLayoutView="85" zoomScalePageLayoutView="70" workbookViewId="0">
      <selection activeCell="D44" sqref="D44"/>
    </sheetView>
  </sheetViews>
  <sheetFormatPr baseColWidth="10" defaultRowHeight="15"/>
  <cols>
    <col min="1" max="1" width="28.7109375" style="2" customWidth="1"/>
    <col min="2" max="2" width="25.5703125" style="3" customWidth="1"/>
    <col min="3" max="3" width="32.140625" style="3" customWidth="1"/>
    <col min="4" max="4" width="34.85546875" style="2" customWidth="1"/>
    <col min="5" max="5" width="24.28515625" style="2" customWidth="1"/>
    <col min="6" max="6" width="27.140625" style="2" customWidth="1"/>
    <col min="7" max="7" width="18" style="2" customWidth="1"/>
    <col min="8" max="16384" width="11.42578125" style="2"/>
  </cols>
  <sheetData>
    <row r="1" spans="1:7" ht="26.25">
      <c r="A1" s="187" t="s">
        <v>106</v>
      </c>
      <c r="B1" s="187"/>
      <c r="C1" s="187"/>
      <c r="D1" s="187"/>
      <c r="E1" s="187"/>
      <c r="F1" s="187"/>
      <c r="G1" s="187"/>
    </row>
    <row r="2" spans="1:7" ht="26.25">
      <c r="A2" s="187" t="str">
        <f>+GENERAL!E2</f>
        <v>SECCIONAL SANIDAD VALLE DEL CAUCA</v>
      </c>
      <c r="B2" s="187"/>
      <c r="C2" s="187"/>
      <c r="D2" s="187"/>
      <c r="E2" s="187"/>
      <c r="F2" s="187"/>
      <c r="G2" s="187"/>
    </row>
    <row r="3" spans="1:7" ht="15" customHeight="1"/>
    <row r="4" spans="1:7" ht="15" customHeight="1">
      <c r="G4" s="4"/>
    </row>
    <row r="5" spans="1:7" ht="15" customHeight="1">
      <c r="A5" s="183" t="s">
        <v>0</v>
      </c>
      <c r="B5" s="183"/>
      <c r="C5" s="186" t="str">
        <f>+GENERAL!B2</f>
        <v>SECSA-DEVAL</v>
      </c>
      <c r="D5" s="186"/>
      <c r="E5" s="186"/>
    </row>
    <row r="6" spans="1:7" ht="15" customHeight="1">
      <c r="A6" s="183" t="s">
        <v>107</v>
      </c>
      <c r="B6" s="183"/>
      <c r="C6" s="186" t="str">
        <f>+GENERAL!E2</f>
        <v>SECCIONAL SANIDAD VALLE DEL CAUCA</v>
      </c>
      <c r="D6" s="186"/>
      <c r="E6" s="186"/>
    </row>
    <row r="7" spans="1:7" ht="15" customHeight="1">
      <c r="A7" s="183" t="s">
        <v>108</v>
      </c>
      <c r="B7" s="183"/>
      <c r="C7" s="186" t="str">
        <f>+GENERAL!F2</f>
        <v>805022186-6</v>
      </c>
      <c r="D7" s="186"/>
      <c r="E7" s="186"/>
    </row>
    <row r="8" spans="1:7" ht="15" customHeight="1">
      <c r="A8" s="183" t="s">
        <v>109</v>
      </c>
      <c r="B8" s="183"/>
      <c r="C8" s="186" t="str">
        <f>+GENERAL!G2</f>
        <v>TE. JOSE GENTIL MACIAS OLIVAR</v>
      </c>
      <c r="D8" s="186"/>
      <c r="E8" s="186"/>
    </row>
    <row r="9" spans="1:7" ht="15" customHeight="1">
      <c r="A9" s="183" t="s">
        <v>110</v>
      </c>
      <c r="B9" s="183"/>
      <c r="C9" s="186">
        <f>+GENERAL!H2</f>
        <v>3505595253</v>
      </c>
      <c r="D9" s="186"/>
      <c r="E9" s="186"/>
    </row>
    <row r="10" spans="1:7" ht="15" customHeight="1">
      <c r="A10" s="183" t="s">
        <v>111</v>
      </c>
      <c r="B10" s="183"/>
      <c r="C10" s="185" t="str">
        <f>+GENERAL!I2</f>
        <v>jose.macias@correo.policia.gov.co</v>
      </c>
      <c r="D10" s="186"/>
      <c r="E10" s="186"/>
      <c r="G10" s="4"/>
    </row>
    <row r="12" spans="1:7" ht="14.25" customHeight="1">
      <c r="A12" s="184" t="s">
        <v>148</v>
      </c>
      <c r="B12" s="184"/>
      <c r="C12" s="184"/>
      <c r="D12" s="184"/>
      <c r="E12" s="184"/>
      <c r="F12" s="184"/>
      <c r="G12" s="184"/>
    </row>
    <row r="16" spans="1:7" ht="30">
      <c r="A16" s="5" t="s">
        <v>112</v>
      </c>
      <c r="B16" s="6" t="s">
        <v>113</v>
      </c>
      <c r="C16" s="6" t="s">
        <v>114</v>
      </c>
    </row>
    <row r="17" spans="1:7" ht="35.25" customHeight="1">
      <c r="A17" s="7" t="str">
        <f>+C5</f>
        <v>SECSA-DEVAL</v>
      </c>
      <c r="B17" s="18">
        <f>SUM(GENERAL!$AS$2:$AS$1048576)</f>
        <v>62019979051.139999</v>
      </c>
      <c r="C17" s="8">
        <f>SUM(GENERAL!T2:T1048576)</f>
        <v>61829176574.050003</v>
      </c>
    </row>
    <row r="18" spans="1:7">
      <c r="A18" s="9" t="s">
        <v>115</v>
      </c>
      <c r="B18" s="10">
        <f>SUM(B17:B17)</f>
        <v>62019979051.139999</v>
      </c>
      <c r="C18" s="10">
        <f>SUM(C17:C17)</f>
        <v>61829176574.050003</v>
      </c>
    </row>
    <row r="19" spans="1:7" ht="22.5" customHeight="1">
      <c r="B19" s="2"/>
    </row>
    <row r="20" spans="1:7" ht="23.25" customHeight="1">
      <c r="B20" s="6" t="s">
        <v>116</v>
      </c>
      <c r="C20" s="6" t="s">
        <v>117</v>
      </c>
    </row>
    <row r="21" spans="1:7">
      <c r="B21" s="11">
        <f>+B18/C18</f>
        <v>1.0030859618009222</v>
      </c>
      <c r="C21" s="11">
        <f>100%-B18/C18</f>
        <v>-3.0859618009222434E-3</v>
      </c>
    </row>
    <row r="22" spans="1:7">
      <c r="B22" s="12">
        <f>SUM(B21)</f>
        <v>1.0030859618009222</v>
      </c>
      <c r="C22" s="12">
        <f>SUM(C21)</f>
        <v>-3.0859618009222434E-3</v>
      </c>
    </row>
    <row r="23" spans="1:7">
      <c r="B23" s="2"/>
    </row>
    <row r="24" spans="1:7">
      <c r="A24" s="184" t="s">
        <v>149</v>
      </c>
      <c r="B24" s="184"/>
      <c r="C24" s="184"/>
      <c r="D24" s="184"/>
      <c r="E24" s="184"/>
      <c r="F24" s="184"/>
      <c r="G24" s="184"/>
    </row>
    <row r="25" spans="1:7">
      <c r="B25" s="13"/>
    </row>
    <row r="26" spans="1:7">
      <c r="B26" s="13"/>
    </row>
    <row r="27" spans="1:7">
      <c r="B27" s="26" t="s">
        <v>150</v>
      </c>
      <c r="C27" s="27" t="s">
        <v>372</v>
      </c>
      <c r="D27" s="27" t="s">
        <v>152</v>
      </c>
      <c r="E27" s="27" t="s">
        <v>153</v>
      </c>
      <c r="F27" s="27" t="s">
        <v>154</v>
      </c>
    </row>
    <row r="28" spans="1:7">
      <c r="B28" s="19" t="s">
        <v>161</v>
      </c>
      <c r="C28" s="21">
        <v>13</v>
      </c>
      <c r="D28" s="30">
        <v>147402050620.85004</v>
      </c>
      <c r="E28" s="30">
        <v>60000</v>
      </c>
      <c r="F28" s="30">
        <v>147401990620.85004</v>
      </c>
    </row>
    <row r="29" spans="1:7">
      <c r="B29" s="19" t="s">
        <v>155</v>
      </c>
      <c r="C29" s="21"/>
      <c r="D29" s="30"/>
      <c r="E29" s="30"/>
      <c r="F29" s="30"/>
    </row>
    <row r="30" spans="1:7">
      <c r="B30" s="22" t="s">
        <v>151</v>
      </c>
      <c r="C30" s="25">
        <v>13</v>
      </c>
      <c r="D30" s="23">
        <v>147402050620.85004</v>
      </c>
      <c r="E30" s="23">
        <v>60000</v>
      </c>
      <c r="F30" s="23">
        <v>147401990620.85004</v>
      </c>
    </row>
    <row r="31" spans="1:7">
      <c r="B31"/>
      <c r="C31" s="14"/>
      <c r="D31"/>
      <c r="E31"/>
      <c r="F31"/>
    </row>
    <row r="32" spans="1:7">
      <c r="B32"/>
      <c r="C32" s="14"/>
      <c r="D32"/>
      <c r="E32"/>
      <c r="F32"/>
    </row>
    <row r="33" spans="1:7">
      <c r="B33"/>
      <c r="C33" s="14"/>
      <c r="D33"/>
      <c r="E33"/>
      <c r="F33"/>
    </row>
    <row r="34" spans="1:7">
      <c r="B34"/>
      <c r="C34" s="14"/>
      <c r="D34"/>
      <c r="E34"/>
      <c r="F34"/>
    </row>
    <row r="35" spans="1:7">
      <c r="B35"/>
      <c r="C35" s="14"/>
      <c r="D35"/>
      <c r="E35"/>
      <c r="F35"/>
    </row>
    <row r="36" spans="1:7">
      <c r="B36"/>
      <c r="C36" s="14"/>
      <c r="D36"/>
      <c r="E36"/>
      <c r="F36"/>
    </row>
    <row r="37" spans="1:7">
      <c r="B37"/>
      <c r="C37" s="14"/>
      <c r="D37"/>
      <c r="E37"/>
      <c r="F37"/>
    </row>
    <row r="38" spans="1:7">
      <c r="B38" s="13"/>
    </row>
    <row r="39" spans="1:7">
      <c r="A39" s="3"/>
    </row>
    <row r="40" spans="1:7">
      <c r="A40" s="184" t="s">
        <v>160</v>
      </c>
      <c r="B40" s="184"/>
      <c r="C40" s="184"/>
      <c r="D40" s="184"/>
      <c r="E40" s="184"/>
      <c r="F40" s="184"/>
      <c r="G40" s="184"/>
    </row>
    <row r="41" spans="1:7">
      <c r="A41" s="3"/>
    </row>
    <row r="42" spans="1:7">
      <c r="A42" s="3"/>
    </row>
    <row r="43" spans="1:7" s="3" customFormat="1">
      <c r="B43" s="24" t="s">
        <v>150</v>
      </c>
      <c r="C43" s="24" t="s">
        <v>373</v>
      </c>
      <c r="D43" s="24" t="s">
        <v>156</v>
      </c>
      <c r="E43"/>
      <c r="F43"/>
    </row>
    <row r="44" spans="1:7">
      <c r="A44" s="3"/>
      <c r="B44" s="19" t="s">
        <v>161</v>
      </c>
      <c r="C44" s="21">
        <v>13</v>
      </c>
      <c r="D44" s="30">
        <v>5000050000</v>
      </c>
      <c r="E44"/>
      <c r="F44"/>
    </row>
    <row r="45" spans="1:7">
      <c r="A45" s="3"/>
      <c r="B45" s="19" t="s">
        <v>155</v>
      </c>
      <c r="C45" s="21"/>
      <c r="D45" s="30"/>
      <c r="E45"/>
      <c r="F45"/>
    </row>
    <row r="46" spans="1:7">
      <c r="A46" s="3"/>
      <c r="B46" s="22" t="s">
        <v>151</v>
      </c>
      <c r="C46" s="25">
        <v>13</v>
      </c>
      <c r="D46" s="23">
        <v>5000050000</v>
      </c>
      <c r="E46"/>
      <c r="F46"/>
    </row>
    <row r="47" spans="1:7">
      <c r="A47" s="3"/>
      <c r="B47"/>
      <c r="C47" s="14"/>
      <c r="D47"/>
      <c r="E47"/>
      <c r="F47"/>
    </row>
    <row r="48" spans="1:7">
      <c r="A48" s="3"/>
      <c r="B48"/>
      <c r="C48" s="14"/>
      <c r="D48"/>
      <c r="E48"/>
      <c r="F48"/>
    </row>
    <row r="49" spans="1:7">
      <c r="A49" s="3"/>
      <c r="B49"/>
      <c r="C49" s="14"/>
      <c r="D49"/>
      <c r="E49"/>
      <c r="F49"/>
    </row>
    <row r="50" spans="1:7">
      <c r="A50" s="3"/>
      <c r="B50"/>
      <c r="C50" s="14"/>
      <c r="D50"/>
      <c r="E50"/>
      <c r="F50"/>
    </row>
    <row r="51" spans="1:7">
      <c r="A51" s="3"/>
      <c r="B51"/>
      <c r="C51" s="14"/>
      <c r="D51"/>
      <c r="E51"/>
      <c r="F51"/>
    </row>
    <row r="52" spans="1:7">
      <c r="A52" s="3"/>
      <c r="B52"/>
      <c r="C52" s="14"/>
      <c r="D52"/>
      <c r="E52"/>
      <c r="F52"/>
    </row>
    <row r="53" spans="1:7">
      <c r="A53" s="3"/>
      <c r="B53"/>
      <c r="C53" s="14"/>
      <c r="D53"/>
      <c r="E53"/>
      <c r="F53"/>
    </row>
    <row r="54" spans="1:7">
      <c r="A54" s="3"/>
      <c r="B54"/>
      <c r="C54" s="14"/>
      <c r="D54"/>
      <c r="E54"/>
      <c r="F54"/>
    </row>
    <row r="56" spans="1:7">
      <c r="B56" s="13"/>
    </row>
    <row r="57" spans="1:7">
      <c r="A57" s="184" t="s">
        <v>157</v>
      </c>
      <c r="B57" s="184"/>
      <c r="C57" s="184"/>
      <c r="D57" s="184"/>
      <c r="E57" s="184"/>
      <c r="F57" s="184"/>
      <c r="G57" s="184"/>
    </row>
    <row r="59" spans="1:7">
      <c r="B59"/>
      <c r="C59" s="14"/>
      <c r="D59"/>
      <c r="E59"/>
      <c r="F59"/>
    </row>
    <row r="60" spans="1:7">
      <c r="B60"/>
      <c r="C60" s="14"/>
      <c r="D60"/>
      <c r="E60"/>
      <c r="F60"/>
    </row>
    <row r="61" spans="1:7" s="3" customFormat="1">
      <c r="B61" s="24" t="s">
        <v>150</v>
      </c>
      <c r="C61" s="24" t="s">
        <v>373</v>
      </c>
      <c r="D61" s="24" t="s">
        <v>152</v>
      </c>
      <c r="E61" s="24" t="s">
        <v>153</v>
      </c>
      <c r="F61" s="24" t="s">
        <v>154</v>
      </c>
    </row>
    <row r="62" spans="1:7">
      <c r="B62" s="19" t="s">
        <v>161</v>
      </c>
      <c r="C62" s="21">
        <v>13</v>
      </c>
      <c r="D62" s="30">
        <v>147402050620.85004</v>
      </c>
      <c r="E62" s="30">
        <v>60000</v>
      </c>
      <c r="F62" s="30">
        <v>147401990620.85004</v>
      </c>
    </row>
    <row r="63" spans="1:7">
      <c r="B63" s="19" t="s">
        <v>155</v>
      </c>
      <c r="C63" s="21"/>
      <c r="D63" s="20"/>
      <c r="E63" s="20"/>
      <c r="F63" s="20"/>
    </row>
    <row r="64" spans="1:7">
      <c r="B64" s="22" t="s">
        <v>151</v>
      </c>
      <c r="C64" s="25">
        <v>13</v>
      </c>
      <c r="D64" s="23">
        <v>147402050620.85004</v>
      </c>
      <c r="E64" s="23">
        <v>60000</v>
      </c>
      <c r="F64" s="23">
        <v>147401990620.85004</v>
      </c>
    </row>
    <row r="65" spans="1:7">
      <c r="B65"/>
      <c r="C65" s="14"/>
      <c r="D65"/>
      <c r="E65"/>
      <c r="F65"/>
    </row>
    <row r="66" spans="1:7">
      <c r="B66"/>
      <c r="C66" s="14"/>
      <c r="D66"/>
      <c r="E66"/>
      <c r="F66"/>
    </row>
    <row r="67" spans="1:7">
      <c r="B67"/>
      <c r="C67" s="14"/>
      <c r="D67"/>
      <c r="E67"/>
      <c r="F67"/>
    </row>
    <row r="68" spans="1:7">
      <c r="B68"/>
      <c r="C68" s="14"/>
      <c r="D68"/>
      <c r="E68"/>
      <c r="F68"/>
    </row>
    <row r="69" spans="1:7">
      <c r="B69"/>
      <c r="C69" s="14"/>
      <c r="D69"/>
      <c r="E69"/>
      <c r="F69"/>
    </row>
    <row r="70" spans="1:7">
      <c r="B70"/>
      <c r="C70" s="14"/>
      <c r="D70"/>
      <c r="E70"/>
      <c r="F70"/>
    </row>
    <row r="71" spans="1:7">
      <c r="B71"/>
      <c r="C71" s="14"/>
      <c r="D71"/>
      <c r="E71"/>
      <c r="F71"/>
    </row>
    <row r="73" spans="1:7">
      <c r="A73" s="184" t="s">
        <v>165</v>
      </c>
      <c r="B73" s="184"/>
      <c r="C73" s="184"/>
      <c r="D73" s="184"/>
      <c r="E73" s="184"/>
      <c r="F73" s="184"/>
      <c r="G73" s="184"/>
    </row>
    <row r="75" spans="1:7" s="3" customFormat="1">
      <c r="B75" s="24" t="s">
        <v>150</v>
      </c>
      <c r="C75" s="24" t="s">
        <v>112</v>
      </c>
      <c r="D75" s="24" t="s">
        <v>152</v>
      </c>
      <c r="E75" s="24" t="s">
        <v>153</v>
      </c>
      <c r="F75" s="24" t="s">
        <v>154</v>
      </c>
    </row>
    <row r="76" spans="1:7">
      <c r="B76" s="19" t="s">
        <v>161</v>
      </c>
      <c r="C76" s="21">
        <v>13</v>
      </c>
      <c r="D76" s="20">
        <v>147402050620.85004</v>
      </c>
      <c r="E76" s="20">
        <v>60000</v>
      </c>
      <c r="F76" s="20">
        <v>147401990620.85004</v>
      </c>
    </row>
    <row r="77" spans="1:7">
      <c r="B77" s="19" t="s">
        <v>155</v>
      </c>
      <c r="C77" s="21"/>
      <c r="D77" s="20"/>
      <c r="E77" s="20"/>
      <c r="F77" s="20"/>
    </row>
    <row r="78" spans="1:7">
      <c r="B78" s="22" t="s">
        <v>151</v>
      </c>
      <c r="C78" s="25">
        <v>13</v>
      </c>
      <c r="D78" s="23">
        <v>147402050620.85004</v>
      </c>
      <c r="E78" s="23">
        <v>60000</v>
      </c>
      <c r="F78" s="23">
        <v>147401990620.85004</v>
      </c>
    </row>
    <row r="79" spans="1:7">
      <c r="B79"/>
      <c r="C79" s="14"/>
      <c r="D79"/>
      <c r="E79"/>
      <c r="F79"/>
    </row>
    <row r="80" spans="1:7" ht="14.25" customHeight="1">
      <c r="B80"/>
      <c r="C80" s="14"/>
      <c r="D80"/>
      <c r="E80"/>
      <c r="F80"/>
    </row>
    <row r="81" spans="1:7" ht="14.25" customHeight="1">
      <c r="B81"/>
      <c r="C81" s="14"/>
      <c r="D81"/>
      <c r="E81"/>
      <c r="F81"/>
    </row>
    <row r="82" spans="1:7">
      <c r="B82"/>
      <c r="C82" s="14"/>
      <c r="D82"/>
      <c r="E82"/>
      <c r="F82"/>
    </row>
    <row r="83" spans="1:7">
      <c r="B83"/>
      <c r="C83" s="14"/>
      <c r="D83"/>
      <c r="E83"/>
      <c r="F83"/>
    </row>
    <row r="84" spans="1:7">
      <c r="B84"/>
      <c r="C84" s="14"/>
      <c r="D84"/>
      <c r="E84"/>
      <c r="F84"/>
    </row>
    <row r="87" spans="1:7">
      <c r="A87" s="184" t="s">
        <v>158</v>
      </c>
      <c r="B87" s="184"/>
      <c r="C87" s="184"/>
      <c r="D87" s="184"/>
      <c r="E87" s="184"/>
      <c r="F87" s="184"/>
      <c r="G87" s="184"/>
    </row>
    <row r="89" spans="1:7">
      <c r="B89"/>
      <c r="C89" s="14"/>
      <c r="D89"/>
      <c r="E89"/>
      <c r="F89"/>
    </row>
    <row r="90" spans="1:7">
      <c r="B90"/>
      <c r="C90" s="14"/>
      <c r="D90"/>
      <c r="E90"/>
      <c r="F90"/>
    </row>
    <row r="91" spans="1:7">
      <c r="B91" s="22" t="s">
        <v>150</v>
      </c>
      <c r="C91" s="24" t="s">
        <v>112</v>
      </c>
      <c r="D91" s="22" t="s">
        <v>152</v>
      </c>
      <c r="E91" s="22" t="s">
        <v>153</v>
      </c>
      <c r="F91" s="22" t="s">
        <v>154</v>
      </c>
    </row>
    <row r="92" spans="1:7">
      <c r="B92" s="19" t="s">
        <v>161</v>
      </c>
      <c r="C92" s="21">
        <v>13</v>
      </c>
      <c r="D92" s="30">
        <v>147402050620.85004</v>
      </c>
      <c r="E92" s="30">
        <v>60000</v>
      </c>
      <c r="F92" s="30">
        <v>147401990620.85004</v>
      </c>
    </row>
    <row r="93" spans="1:7">
      <c r="B93" s="19" t="s">
        <v>155</v>
      </c>
      <c r="C93" s="21"/>
      <c r="D93" s="20"/>
      <c r="E93" s="20"/>
      <c r="F93" s="20"/>
    </row>
    <row r="94" spans="1:7">
      <c r="B94" s="22" t="s">
        <v>151</v>
      </c>
      <c r="C94" s="25">
        <v>13</v>
      </c>
      <c r="D94" s="23">
        <v>147402050620.85004</v>
      </c>
      <c r="E94" s="23">
        <v>60000</v>
      </c>
      <c r="F94" s="23">
        <v>147401990620.85004</v>
      </c>
    </row>
    <row r="95" spans="1:7">
      <c r="B95"/>
      <c r="C95" s="14"/>
      <c r="D95"/>
      <c r="E95"/>
      <c r="F95"/>
    </row>
    <row r="96" spans="1:7">
      <c r="B96"/>
      <c r="C96" s="14"/>
      <c r="D96"/>
      <c r="E96"/>
      <c r="F96"/>
    </row>
    <row r="97" spans="1:7">
      <c r="B97"/>
      <c r="C97" s="14"/>
      <c r="D97"/>
      <c r="E97"/>
      <c r="F97"/>
    </row>
    <row r="102" spans="1:7">
      <c r="A102" s="184" t="s">
        <v>159</v>
      </c>
      <c r="B102" s="184"/>
      <c r="C102" s="184"/>
      <c r="D102" s="184"/>
      <c r="E102" s="184"/>
      <c r="F102" s="184"/>
      <c r="G102" s="184"/>
    </row>
    <row r="104" spans="1:7">
      <c r="B104"/>
      <c r="C104" s="14"/>
      <c r="D104"/>
      <c r="E104"/>
      <c r="F104"/>
    </row>
    <row r="105" spans="1:7">
      <c r="B105"/>
      <c r="C105" s="14"/>
      <c r="D105"/>
      <c r="E105"/>
      <c r="F105"/>
    </row>
    <row r="106" spans="1:7">
      <c r="B106" s="22" t="s">
        <v>150</v>
      </c>
      <c r="C106" s="24" t="s">
        <v>112</v>
      </c>
      <c r="D106" s="22" t="s">
        <v>152</v>
      </c>
      <c r="E106" s="22" t="s">
        <v>153</v>
      </c>
      <c r="F106" s="22" t="s">
        <v>154</v>
      </c>
    </row>
    <row r="107" spans="1:7">
      <c r="B107" s="19" t="s">
        <v>161</v>
      </c>
      <c r="C107" s="21">
        <v>13</v>
      </c>
      <c r="D107" s="30">
        <v>147402050620.85004</v>
      </c>
      <c r="E107" s="30">
        <v>60000</v>
      </c>
      <c r="F107" s="30">
        <v>147401990620.85004</v>
      </c>
    </row>
    <row r="108" spans="1:7">
      <c r="B108" s="19" t="s">
        <v>155</v>
      </c>
      <c r="C108" s="21"/>
      <c r="D108" s="20"/>
      <c r="E108" s="20"/>
      <c r="F108" s="20"/>
    </row>
    <row r="109" spans="1:7">
      <c r="B109" s="22" t="s">
        <v>151</v>
      </c>
      <c r="C109" s="25">
        <v>13</v>
      </c>
      <c r="D109" s="23">
        <v>147402050620.85004</v>
      </c>
      <c r="E109" s="23">
        <v>60000</v>
      </c>
      <c r="F109" s="23">
        <v>147401990620.85004</v>
      </c>
    </row>
    <row r="110" spans="1:7">
      <c r="B110"/>
      <c r="C110" s="14"/>
      <c r="D110"/>
      <c r="E110"/>
      <c r="F110"/>
    </row>
    <row r="111" spans="1:7">
      <c r="B111"/>
      <c r="C111" s="14"/>
      <c r="D111"/>
      <c r="E111"/>
      <c r="F111"/>
    </row>
    <row r="112" spans="1:7">
      <c r="B112"/>
      <c r="C112" s="14"/>
      <c r="D112"/>
      <c r="E112"/>
      <c r="F112"/>
    </row>
    <row r="116" spans="1:7">
      <c r="A116" s="184" t="s">
        <v>166</v>
      </c>
      <c r="B116" s="184"/>
      <c r="C116" s="184"/>
      <c r="D116" s="184"/>
      <c r="E116" s="184"/>
      <c r="F116" s="184"/>
      <c r="G116" s="184"/>
    </row>
    <row r="118" spans="1:7" ht="30">
      <c r="B118" s="28" t="s">
        <v>168</v>
      </c>
      <c r="C118" s="28" t="s">
        <v>167</v>
      </c>
      <c r="E118" s="28" t="s">
        <v>273</v>
      </c>
      <c r="F118" s="28" t="s">
        <v>274</v>
      </c>
    </row>
    <row r="119" spans="1:7" s="37" customFormat="1" ht="38.25" customHeight="1">
      <c r="B119" s="8">
        <f>SUM(GENERAL!$R$2:$R$1048576)</f>
        <v>61829176574.050003</v>
      </c>
      <c r="C119" s="8">
        <f>SUM(GENERAL!$S$2:$S$1048576)</f>
        <v>0</v>
      </c>
      <c r="E119" s="38">
        <f>SUM(GENERAL!$AT$2:$AT$1048576)</f>
        <v>60523226891.139999</v>
      </c>
      <c r="F119" s="38">
        <f>SUM(GENERAL!$AU$2:$AU$1048576)</f>
        <v>0</v>
      </c>
    </row>
    <row r="120" spans="1:7" ht="29.25" customHeight="1">
      <c r="B120" s="28" t="s">
        <v>170</v>
      </c>
      <c r="C120" s="29">
        <f>+B119+C119</f>
        <v>61829176574.050003</v>
      </c>
      <c r="E120" s="28" t="s">
        <v>169</v>
      </c>
      <c r="F120" s="29">
        <f>+E119+F119</f>
        <v>60523226891.139999</v>
      </c>
      <c r="G120"/>
    </row>
    <row r="121" spans="1:7">
      <c r="E121"/>
      <c r="F121"/>
      <c r="G121"/>
    </row>
    <row r="122" spans="1:7">
      <c r="E122"/>
      <c r="F122"/>
      <c r="G122"/>
    </row>
    <row r="123" spans="1:7">
      <c r="E123"/>
      <c r="F123"/>
      <c r="G123"/>
    </row>
    <row r="124" spans="1:7">
      <c r="E124"/>
      <c r="F124"/>
      <c r="G124"/>
    </row>
    <row r="125" spans="1:7">
      <c r="B125" s="2"/>
      <c r="E125"/>
      <c r="F125"/>
      <c r="G125"/>
    </row>
    <row r="126" spans="1:7">
      <c r="B126" s="2"/>
      <c r="E126"/>
      <c r="F126"/>
      <c r="G126"/>
    </row>
    <row r="127" spans="1:7">
      <c r="B127" s="2"/>
      <c r="E127"/>
      <c r="F127"/>
      <c r="G127"/>
    </row>
    <row r="128" spans="1:7">
      <c r="B128" s="2"/>
      <c r="E128"/>
      <c r="F128"/>
      <c r="G128"/>
    </row>
    <row r="129" spans="5:7">
      <c r="E129"/>
      <c r="F129"/>
      <c r="G129"/>
    </row>
    <row r="130" spans="5:7">
      <c r="E130"/>
      <c r="F130"/>
      <c r="G130"/>
    </row>
    <row r="131" spans="5:7">
      <c r="E131"/>
      <c r="F131"/>
      <c r="G131"/>
    </row>
    <row r="132" spans="5:7">
      <c r="E132"/>
      <c r="F132"/>
      <c r="G132"/>
    </row>
    <row r="133" spans="5:7">
      <c r="E133"/>
      <c r="F133"/>
      <c r="G133"/>
    </row>
  </sheetData>
  <sheetProtection algorithmName="SHA-512" hashValue="mCMK06vKKPPLI+NmWoh8JHqqNgSitrvI4D1JriBY8UWw/mGyi1CzztnqYf3Vsjbp61ZM3AinQCTxJJgeSpcEuA==" saltValue="vcE69QBzs98YB9rnApWMsg==" spinCount="100000" sheet="1" objects="1" scenarios="1" insertHyperlinks="0" sort="0" autoFilter="0"/>
  <mergeCells count="22">
    <mergeCell ref="A40:G40"/>
    <mergeCell ref="A116:G116"/>
    <mergeCell ref="A1:G1"/>
    <mergeCell ref="A2:G2"/>
    <mergeCell ref="A5:B5"/>
    <mergeCell ref="A6:B6"/>
    <mergeCell ref="A7:B7"/>
    <mergeCell ref="A73:G73"/>
    <mergeCell ref="A87:G87"/>
    <mergeCell ref="A102:G102"/>
    <mergeCell ref="A57:G57"/>
    <mergeCell ref="C5:E5"/>
    <mergeCell ref="C6:E6"/>
    <mergeCell ref="C7:E7"/>
    <mergeCell ref="C8:E8"/>
    <mergeCell ref="C9:E9"/>
    <mergeCell ref="A8:B8"/>
    <mergeCell ref="A9:B9"/>
    <mergeCell ref="A10:B10"/>
    <mergeCell ref="A12:G12"/>
    <mergeCell ref="A24:G24"/>
    <mergeCell ref="C10:E10"/>
  </mergeCells>
  <hyperlinks>
    <hyperlink ref="C10" r:id="rId7" display="rocio.cubillos@correo.policia.gov.co "/>
  </hyperlinks>
  <printOptions horizontalCentered="1" verticalCentered="1"/>
  <pageMargins left="0.70866141732283472" right="0.70866141732283472" top="0.74803149606299213" bottom="0.74803149606299213" header="0.31496062992125984" footer="0.31496062992125984"/>
  <pageSetup scale="41" orientation="landscape" r:id="rId8"/>
  <headerFooter>
    <oddFooter>Página &amp;P</oddFooter>
  </headerFooter>
  <rowBreaks count="1" manualBreakCount="1">
    <brk id="56" max="6"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B43"/>
  <sheetViews>
    <sheetView zoomScale="85" zoomScaleNormal="85" workbookViewId="0">
      <selection activeCell="F20" sqref="F20"/>
    </sheetView>
  </sheetViews>
  <sheetFormatPr baseColWidth="10" defaultRowHeight="15"/>
  <cols>
    <col min="1" max="1" width="35.7109375" style="31" customWidth="1"/>
    <col min="2" max="2" width="71.140625" customWidth="1"/>
  </cols>
  <sheetData>
    <row r="1" spans="1:2" ht="26.25" customHeight="1">
      <c r="A1" s="188" t="s">
        <v>250</v>
      </c>
      <c r="B1" s="188"/>
    </row>
    <row r="3" spans="1:2" ht="27.75" customHeight="1">
      <c r="A3" s="32" t="s">
        <v>138</v>
      </c>
      <c r="B3" s="17" t="s">
        <v>264</v>
      </c>
    </row>
    <row r="4" spans="1:2">
      <c r="A4" s="32" t="s">
        <v>118</v>
      </c>
      <c r="B4" s="15" t="s">
        <v>245</v>
      </c>
    </row>
    <row r="5" spans="1:2">
      <c r="A5" s="32" t="s">
        <v>119</v>
      </c>
      <c r="B5" s="15" t="s">
        <v>246</v>
      </c>
    </row>
    <row r="6" spans="1:2">
      <c r="A6" s="32" t="s">
        <v>128</v>
      </c>
      <c r="B6" s="15" t="s">
        <v>265</v>
      </c>
    </row>
    <row r="7" spans="1:2">
      <c r="A7" s="32" t="s">
        <v>129</v>
      </c>
      <c r="B7" s="15" t="s">
        <v>266</v>
      </c>
    </row>
    <row r="8" spans="1:2">
      <c r="A8" s="32" t="s">
        <v>173</v>
      </c>
      <c r="B8" s="15" t="s">
        <v>247</v>
      </c>
    </row>
    <row r="9" spans="1:2">
      <c r="A9" s="32" t="s">
        <v>174</v>
      </c>
      <c r="B9" s="15" t="s">
        <v>248</v>
      </c>
    </row>
    <row r="10" spans="1:2">
      <c r="A10" s="32" t="s">
        <v>127</v>
      </c>
      <c r="B10" s="15"/>
    </row>
    <row r="11" spans="1:2">
      <c r="A11" s="32" t="s">
        <v>175</v>
      </c>
      <c r="B11" s="15" t="s">
        <v>267</v>
      </c>
    </row>
    <row r="12" spans="1:2">
      <c r="A12" s="32" t="s">
        <v>176</v>
      </c>
      <c r="B12" s="15" t="s">
        <v>268</v>
      </c>
    </row>
    <row r="13" spans="1:2">
      <c r="A13" s="32" t="s">
        <v>177</v>
      </c>
      <c r="B13" s="15" t="s">
        <v>269</v>
      </c>
    </row>
    <row r="14" spans="1:2">
      <c r="A14" s="32" t="s">
        <v>178</v>
      </c>
      <c r="B14" s="15" t="s">
        <v>249</v>
      </c>
    </row>
    <row r="16" spans="1:2" ht="23.25">
      <c r="A16" s="188" t="s">
        <v>251</v>
      </c>
      <c r="B16" s="188"/>
    </row>
    <row r="19" spans="1:2">
      <c r="A19" s="32" t="s">
        <v>135</v>
      </c>
      <c r="B19" s="17" t="s">
        <v>270</v>
      </c>
    </row>
    <row r="20" spans="1:2">
      <c r="A20" s="32" t="s">
        <v>161</v>
      </c>
      <c r="B20" s="15" t="s">
        <v>182</v>
      </c>
    </row>
    <row r="21" spans="1:2">
      <c r="A21" s="32" t="s">
        <v>126</v>
      </c>
      <c r="B21" s="15" t="s">
        <v>183</v>
      </c>
    </row>
    <row r="22" spans="1:2">
      <c r="A22" s="32" t="s">
        <v>125</v>
      </c>
      <c r="B22" s="15" t="s">
        <v>184</v>
      </c>
    </row>
    <row r="23" spans="1:2">
      <c r="A23" s="32" t="s">
        <v>271</v>
      </c>
      <c r="B23" s="15"/>
    </row>
    <row r="24" spans="1:2">
      <c r="A24" s="32" t="s">
        <v>162</v>
      </c>
      <c r="B24" s="15" t="s">
        <v>181</v>
      </c>
    </row>
    <row r="25" spans="1:2">
      <c r="A25" s="32" t="s">
        <v>164</v>
      </c>
      <c r="B25" s="15" t="s">
        <v>180</v>
      </c>
    </row>
    <row r="26" spans="1:2">
      <c r="A26" s="32" t="s">
        <v>272</v>
      </c>
      <c r="B26" s="15" t="s">
        <v>179</v>
      </c>
    </row>
    <row r="27" spans="1:2">
      <c r="A27" s="32" t="s">
        <v>163</v>
      </c>
      <c r="B27" s="15"/>
    </row>
    <row r="28" spans="1:2">
      <c r="A28" s="32" t="s">
        <v>120</v>
      </c>
      <c r="B28" s="15"/>
    </row>
    <row r="30" spans="1:2" ht="23.25">
      <c r="A30" s="188" t="s">
        <v>256</v>
      </c>
      <c r="B30" s="188"/>
    </row>
    <row r="32" spans="1:2">
      <c r="A32" s="32" t="s">
        <v>255</v>
      </c>
      <c r="B32" s="17"/>
    </row>
    <row r="33" spans="1:2">
      <c r="A33" s="32" t="s">
        <v>253</v>
      </c>
      <c r="B33" s="15"/>
    </row>
    <row r="34" spans="1:2">
      <c r="A34" s="32" t="s">
        <v>263</v>
      </c>
      <c r="B34" s="15"/>
    </row>
    <row r="35" spans="1:2">
      <c r="A35" s="32" t="s">
        <v>254</v>
      </c>
      <c r="B35" s="15"/>
    </row>
    <row r="38" spans="1:2" ht="23.25">
      <c r="A38" s="188" t="s">
        <v>378</v>
      </c>
      <c r="B38" s="188"/>
    </row>
    <row r="40" spans="1:2">
      <c r="A40" s="32" t="s">
        <v>123</v>
      </c>
      <c r="B40" s="17"/>
    </row>
    <row r="41" spans="1:2">
      <c r="A41" s="32" t="s">
        <v>253</v>
      </c>
      <c r="B41" s="15"/>
    </row>
    <row r="42" spans="1:2">
      <c r="A42" s="32" t="s">
        <v>263</v>
      </c>
      <c r="B42" s="15"/>
    </row>
    <row r="43" spans="1:2">
      <c r="A43" s="32" t="s">
        <v>254</v>
      </c>
      <c r="B43" s="15"/>
    </row>
  </sheetData>
  <sheetProtection algorithmName="SHA-512" hashValue="JpBvg7vN2+r6rdIcXAdjgftUX4SGtYDLB8x+igmqtTJHeCgl5Pa4d0d3do65goyMGdNHnTfb/p1HC5k6JMzWmg==" saltValue="yzESFKU3ZVfCjlPPmMHOIg==" spinCount="100000" sheet="1" objects="1" scenarios="1"/>
  <mergeCells count="4">
    <mergeCell ref="A1:B1"/>
    <mergeCell ref="A16:B16"/>
    <mergeCell ref="A30:B30"/>
    <mergeCell ref="A38:B3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89"/>
  <sheetViews>
    <sheetView topLeftCell="A46" zoomScaleNormal="100" workbookViewId="0">
      <selection activeCell="C88" sqref="C88"/>
    </sheetView>
  </sheetViews>
  <sheetFormatPr baseColWidth="10" defaultRowHeight="15"/>
  <cols>
    <col min="1" max="1" width="22.140625" bestFit="1" customWidth="1"/>
    <col min="2" max="2" width="18.7109375" style="35" bestFit="1" customWidth="1"/>
    <col min="3" max="3" width="22.140625" bestFit="1" customWidth="1"/>
    <col min="4" max="4" width="19.5703125" customWidth="1"/>
    <col min="5" max="5" width="72.140625" bestFit="1" customWidth="1"/>
    <col min="6" max="6" width="21.42578125" customWidth="1"/>
  </cols>
  <sheetData>
    <row r="1" spans="1:6">
      <c r="A1" s="1" t="s">
        <v>0</v>
      </c>
      <c r="B1" s="33" t="s">
        <v>186</v>
      </c>
      <c r="C1" s="1" t="s">
        <v>0</v>
      </c>
      <c r="D1" s="1" t="s">
        <v>191</v>
      </c>
      <c r="E1" s="1" t="s">
        <v>121</v>
      </c>
      <c r="F1" s="36" t="s">
        <v>108</v>
      </c>
    </row>
    <row r="2" spans="1:6">
      <c r="A2" s="16" t="s">
        <v>185</v>
      </c>
      <c r="B2" s="34">
        <v>1</v>
      </c>
      <c r="C2" s="16" t="s">
        <v>185</v>
      </c>
      <c r="D2" s="15" t="s">
        <v>187</v>
      </c>
      <c r="E2" s="15" t="s">
        <v>243</v>
      </c>
      <c r="F2" s="15" t="s">
        <v>342</v>
      </c>
    </row>
    <row r="3" spans="1:6">
      <c r="A3" s="16" t="s">
        <v>26</v>
      </c>
      <c r="B3" s="34">
        <v>2</v>
      </c>
      <c r="C3" s="16" t="s">
        <v>26</v>
      </c>
      <c r="D3" s="15" t="s">
        <v>187</v>
      </c>
      <c r="E3" s="15" t="s">
        <v>78</v>
      </c>
      <c r="F3" s="15" t="s">
        <v>343</v>
      </c>
    </row>
    <row r="4" spans="1:6">
      <c r="A4" s="16" t="s">
        <v>22</v>
      </c>
      <c r="B4" s="34">
        <v>3</v>
      </c>
      <c r="C4" s="16" t="s">
        <v>22</v>
      </c>
      <c r="D4" s="15" t="s">
        <v>187</v>
      </c>
      <c r="E4" s="15" t="s">
        <v>74</v>
      </c>
      <c r="F4" s="15" t="s">
        <v>344</v>
      </c>
    </row>
    <row r="5" spans="1:6">
      <c r="A5" s="16" t="s">
        <v>24</v>
      </c>
      <c r="B5" s="34">
        <v>4</v>
      </c>
      <c r="C5" s="16" t="s">
        <v>24</v>
      </c>
      <c r="D5" s="15" t="s">
        <v>187</v>
      </c>
      <c r="E5" s="15" t="s">
        <v>76</v>
      </c>
      <c r="F5" s="15" t="s">
        <v>345</v>
      </c>
    </row>
    <row r="6" spans="1:6">
      <c r="A6" s="16" t="s">
        <v>19</v>
      </c>
      <c r="B6" s="34">
        <v>5</v>
      </c>
      <c r="C6" s="16" t="s">
        <v>19</v>
      </c>
      <c r="D6" s="15" t="s">
        <v>187</v>
      </c>
      <c r="E6" s="15" t="s">
        <v>71</v>
      </c>
      <c r="F6" s="15" t="s">
        <v>346</v>
      </c>
    </row>
    <row r="7" spans="1:6">
      <c r="A7" s="16" t="s">
        <v>2</v>
      </c>
      <c r="B7" s="34">
        <v>6</v>
      </c>
      <c r="C7" s="16" t="s">
        <v>2</v>
      </c>
      <c r="D7" s="15" t="s">
        <v>187</v>
      </c>
      <c r="E7" s="15" t="s">
        <v>54</v>
      </c>
      <c r="F7" s="15" t="s">
        <v>342</v>
      </c>
    </row>
    <row r="8" spans="1:6">
      <c r="A8" s="16" t="s">
        <v>20</v>
      </c>
      <c r="B8" s="34">
        <v>8</v>
      </c>
      <c r="C8" s="16" t="s">
        <v>20</v>
      </c>
      <c r="D8" s="15" t="s">
        <v>187</v>
      </c>
      <c r="E8" s="15" t="s">
        <v>72</v>
      </c>
      <c r="F8" s="15" t="s">
        <v>347</v>
      </c>
    </row>
    <row r="9" spans="1:6">
      <c r="A9" s="16" t="s">
        <v>38</v>
      </c>
      <c r="B9" s="34">
        <v>10</v>
      </c>
      <c r="C9" s="16" t="s">
        <v>38</v>
      </c>
      <c r="D9" s="15" t="s">
        <v>188</v>
      </c>
      <c r="E9" s="15" t="s">
        <v>90</v>
      </c>
      <c r="F9" s="15" t="s">
        <v>348</v>
      </c>
    </row>
    <row r="10" spans="1:6">
      <c r="A10" s="16" t="s">
        <v>40</v>
      </c>
      <c r="B10" s="34">
        <v>11</v>
      </c>
      <c r="C10" s="16" t="s">
        <v>40</v>
      </c>
      <c r="D10" s="15" t="s">
        <v>196</v>
      </c>
      <c r="E10" s="15" t="s">
        <v>92</v>
      </c>
      <c r="F10" s="15" t="s">
        <v>349</v>
      </c>
    </row>
    <row r="11" spans="1:6">
      <c r="A11" s="16" t="s">
        <v>52</v>
      </c>
      <c r="B11" s="34">
        <v>12</v>
      </c>
      <c r="C11" s="16" t="s">
        <v>52</v>
      </c>
      <c r="D11" s="15" t="s">
        <v>194</v>
      </c>
      <c r="E11" s="15" t="s">
        <v>104</v>
      </c>
      <c r="F11" s="15" t="s">
        <v>350</v>
      </c>
    </row>
    <row r="12" spans="1:6">
      <c r="A12" s="16" t="s">
        <v>3</v>
      </c>
      <c r="B12" s="34">
        <v>13</v>
      </c>
      <c r="C12" s="16" t="s">
        <v>3</v>
      </c>
      <c r="D12" s="15" t="s">
        <v>188</v>
      </c>
      <c r="E12" s="15" t="s">
        <v>55</v>
      </c>
      <c r="F12" s="15" t="s">
        <v>203</v>
      </c>
    </row>
    <row r="13" spans="1:6">
      <c r="A13" s="16" t="s">
        <v>4</v>
      </c>
      <c r="B13" s="34">
        <v>15</v>
      </c>
      <c r="C13" s="16" t="s">
        <v>4</v>
      </c>
      <c r="D13" s="15" t="s">
        <v>189</v>
      </c>
      <c r="E13" s="15" t="s">
        <v>56</v>
      </c>
      <c r="F13" s="15" t="s">
        <v>204</v>
      </c>
    </row>
    <row r="14" spans="1:6">
      <c r="A14" s="16" t="s">
        <v>5</v>
      </c>
      <c r="B14" s="34">
        <v>20</v>
      </c>
      <c r="C14" s="16" t="s">
        <v>5</v>
      </c>
      <c r="D14" s="15" t="s">
        <v>190</v>
      </c>
      <c r="E14" s="15" t="s">
        <v>57</v>
      </c>
      <c r="F14" s="15" t="s">
        <v>208</v>
      </c>
    </row>
    <row r="15" spans="1:6">
      <c r="A15" s="16" t="s">
        <v>6</v>
      </c>
      <c r="B15" s="34">
        <v>21</v>
      </c>
      <c r="C15" s="16" t="s">
        <v>6</v>
      </c>
      <c r="D15" s="15" t="s">
        <v>192</v>
      </c>
      <c r="E15" s="15" t="s">
        <v>58</v>
      </c>
      <c r="F15" s="15" t="s">
        <v>209</v>
      </c>
    </row>
    <row r="16" spans="1:6">
      <c r="A16" s="16" t="s">
        <v>7</v>
      </c>
      <c r="B16" s="34">
        <v>23</v>
      </c>
      <c r="C16" s="16" t="s">
        <v>7</v>
      </c>
      <c r="D16" s="15" t="s">
        <v>193</v>
      </c>
      <c r="E16" s="15" t="s">
        <v>59</v>
      </c>
      <c r="F16" s="15" t="s">
        <v>211</v>
      </c>
    </row>
    <row r="17" spans="1:6">
      <c r="A17" s="16" t="s">
        <v>8</v>
      </c>
      <c r="B17" s="34">
        <v>24</v>
      </c>
      <c r="C17" s="16" t="s">
        <v>8</v>
      </c>
      <c r="D17" s="15" t="s">
        <v>194</v>
      </c>
      <c r="E17" s="15" t="s">
        <v>60</v>
      </c>
      <c r="F17" s="15" t="s">
        <v>212</v>
      </c>
    </row>
    <row r="18" spans="1:6">
      <c r="A18" s="16" t="s">
        <v>9</v>
      </c>
      <c r="B18" s="34">
        <v>26</v>
      </c>
      <c r="C18" s="16" t="s">
        <v>9</v>
      </c>
      <c r="D18" s="15" t="s">
        <v>188</v>
      </c>
      <c r="E18" s="15" t="s">
        <v>61</v>
      </c>
      <c r="F18" s="15" t="s">
        <v>351</v>
      </c>
    </row>
    <row r="19" spans="1:6">
      <c r="A19" s="16" t="s">
        <v>10</v>
      </c>
      <c r="B19" s="34">
        <v>27</v>
      </c>
      <c r="C19" s="16" t="s">
        <v>10</v>
      </c>
      <c r="D19" s="15" t="s">
        <v>193</v>
      </c>
      <c r="E19" s="15" t="s">
        <v>62</v>
      </c>
      <c r="F19" s="15" t="s">
        <v>215</v>
      </c>
    </row>
    <row r="20" spans="1:6">
      <c r="A20" s="16" t="s">
        <v>11</v>
      </c>
      <c r="B20" s="34">
        <v>28</v>
      </c>
      <c r="C20" s="16" t="s">
        <v>11</v>
      </c>
      <c r="D20" s="15" t="s">
        <v>192</v>
      </c>
      <c r="E20" s="15" t="s">
        <v>63</v>
      </c>
      <c r="F20" s="15" t="s">
        <v>214</v>
      </c>
    </row>
    <row r="21" spans="1:6">
      <c r="A21" s="16" t="s">
        <v>12</v>
      </c>
      <c r="B21" s="34">
        <v>29</v>
      </c>
      <c r="C21" s="16" t="s">
        <v>12</v>
      </c>
      <c r="D21" s="15" t="s">
        <v>192</v>
      </c>
      <c r="E21" s="15" t="s">
        <v>64</v>
      </c>
      <c r="F21" s="15" t="s">
        <v>216</v>
      </c>
    </row>
    <row r="22" spans="1:6">
      <c r="A22" s="16" t="s">
        <v>13</v>
      </c>
      <c r="B22" s="34">
        <v>34</v>
      </c>
      <c r="C22" s="16" t="s">
        <v>13</v>
      </c>
      <c r="D22" s="15" t="s">
        <v>190</v>
      </c>
      <c r="E22" s="15" t="s">
        <v>65</v>
      </c>
      <c r="F22" s="15" t="s">
        <v>220</v>
      </c>
    </row>
    <row r="23" spans="1:6">
      <c r="A23" s="16" t="s">
        <v>14</v>
      </c>
      <c r="B23" s="34">
        <v>35</v>
      </c>
      <c r="C23" s="16" t="s">
        <v>14</v>
      </c>
      <c r="D23" s="15" t="s">
        <v>195</v>
      </c>
      <c r="E23" s="15" t="s">
        <v>66</v>
      </c>
      <c r="F23" s="15" t="s">
        <v>221</v>
      </c>
    </row>
    <row r="24" spans="1:6">
      <c r="A24" s="16" t="s">
        <v>15</v>
      </c>
      <c r="B24" s="34">
        <v>38</v>
      </c>
      <c r="C24" s="16" t="s">
        <v>15</v>
      </c>
      <c r="D24" s="15" t="s">
        <v>188</v>
      </c>
      <c r="E24" s="15" t="s">
        <v>67</v>
      </c>
      <c r="F24" s="15" t="s">
        <v>222</v>
      </c>
    </row>
    <row r="25" spans="1:6">
      <c r="A25" s="16" t="s">
        <v>16</v>
      </c>
      <c r="B25" s="34">
        <v>39</v>
      </c>
      <c r="C25" s="16" t="s">
        <v>16</v>
      </c>
      <c r="D25" s="15" t="s">
        <v>193</v>
      </c>
      <c r="E25" s="15" t="s">
        <v>68</v>
      </c>
      <c r="F25" s="15" t="s">
        <v>223</v>
      </c>
    </row>
    <row r="26" spans="1:6">
      <c r="A26" s="16" t="s">
        <v>17</v>
      </c>
      <c r="B26" s="34">
        <v>42</v>
      </c>
      <c r="C26" s="16" t="s">
        <v>17</v>
      </c>
      <c r="D26" s="15" t="s">
        <v>194</v>
      </c>
      <c r="E26" s="15" t="s">
        <v>69</v>
      </c>
      <c r="F26" s="15" t="s">
        <v>226</v>
      </c>
    </row>
    <row r="27" spans="1:6">
      <c r="A27" s="16" t="s">
        <v>18</v>
      </c>
      <c r="B27" s="34">
        <v>44</v>
      </c>
      <c r="C27" s="16" t="s">
        <v>18</v>
      </c>
      <c r="D27" s="15" t="s">
        <v>192</v>
      </c>
      <c r="E27" s="15" t="s">
        <v>70</v>
      </c>
      <c r="F27" s="15" t="s">
        <v>225</v>
      </c>
    </row>
    <row r="28" spans="1:6">
      <c r="A28" s="16" t="s">
        <v>34</v>
      </c>
      <c r="B28" s="34">
        <v>45</v>
      </c>
      <c r="C28" s="16" t="s">
        <v>34</v>
      </c>
      <c r="D28" s="15" t="s">
        <v>188</v>
      </c>
      <c r="E28" s="15" t="s">
        <v>86</v>
      </c>
      <c r="F28" s="15" t="s">
        <v>352</v>
      </c>
    </row>
    <row r="29" spans="1:6">
      <c r="A29" s="16" t="s">
        <v>31</v>
      </c>
      <c r="B29" s="34">
        <v>48</v>
      </c>
      <c r="C29" s="16" t="s">
        <v>31</v>
      </c>
      <c r="D29" s="15" t="s">
        <v>196</v>
      </c>
      <c r="E29" s="15" t="s">
        <v>83</v>
      </c>
      <c r="F29" s="15" t="s">
        <v>353</v>
      </c>
    </row>
    <row r="30" spans="1:6">
      <c r="A30" s="16" t="s">
        <v>32</v>
      </c>
      <c r="B30" s="34">
        <v>49</v>
      </c>
      <c r="C30" s="16" t="s">
        <v>32</v>
      </c>
      <c r="D30" s="15" t="s">
        <v>188</v>
      </c>
      <c r="E30" s="15" t="s">
        <v>84</v>
      </c>
      <c r="F30" s="15" t="s">
        <v>354</v>
      </c>
    </row>
    <row r="31" spans="1:6">
      <c r="A31" s="16" t="s">
        <v>33</v>
      </c>
      <c r="B31" s="34">
        <v>53</v>
      </c>
      <c r="C31" s="16" t="s">
        <v>33</v>
      </c>
      <c r="D31" s="15" t="s">
        <v>188</v>
      </c>
      <c r="E31" s="15" t="s">
        <v>85</v>
      </c>
      <c r="F31" s="15" t="s">
        <v>355</v>
      </c>
    </row>
    <row r="32" spans="1:6">
      <c r="A32" s="16" t="s">
        <v>35</v>
      </c>
      <c r="B32" s="34">
        <v>57</v>
      </c>
      <c r="C32" s="16" t="s">
        <v>35</v>
      </c>
      <c r="D32" s="15" t="s">
        <v>188</v>
      </c>
      <c r="E32" s="15" t="s">
        <v>87</v>
      </c>
      <c r="F32" s="15" t="s">
        <v>356</v>
      </c>
    </row>
    <row r="33" spans="1:6">
      <c r="A33" s="16" t="s">
        <v>36</v>
      </c>
      <c r="B33" s="34">
        <v>58</v>
      </c>
      <c r="C33" s="16" t="s">
        <v>36</v>
      </c>
      <c r="D33" s="15" t="s">
        <v>189</v>
      </c>
      <c r="E33" s="15" t="s">
        <v>88</v>
      </c>
      <c r="F33" s="15" t="s">
        <v>354</v>
      </c>
    </row>
    <row r="34" spans="1:6">
      <c r="A34" s="16" t="s">
        <v>30</v>
      </c>
      <c r="B34" s="34">
        <v>59</v>
      </c>
      <c r="C34" s="16" t="s">
        <v>30</v>
      </c>
      <c r="D34" s="15" t="s">
        <v>190</v>
      </c>
      <c r="E34" s="15" t="s">
        <v>82</v>
      </c>
      <c r="F34" s="15" t="s">
        <v>357</v>
      </c>
    </row>
    <row r="35" spans="1:6">
      <c r="A35" s="16" t="s">
        <v>27</v>
      </c>
      <c r="B35" s="34">
        <v>64</v>
      </c>
      <c r="C35" s="16" t="s">
        <v>27</v>
      </c>
      <c r="D35" s="15" t="s">
        <v>187</v>
      </c>
      <c r="E35" s="15" t="s">
        <v>79</v>
      </c>
      <c r="F35" s="15" t="s">
        <v>358</v>
      </c>
    </row>
    <row r="36" spans="1:6">
      <c r="A36" s="16" t="s">
        <v>29</v>
      </c>
      <c r="B36" s="34">
        <v>69</v>
      </c>
      <c r="C36" s="16" t="s">
        <v>29</v>
      </c>
      <c r="D36" s="15" t="s">
        <v>188</v>
      </c>
      <c r="E36" s="15" t="s">
        <v>81</v>
      </c>
      <c r="F36" s="15" t="s">
        <v>339</v>
      </c>
    </row>
    <row r="37" spans="1:6">
      <c r="A37" s="16" t="s">
        <v>21</v>
      </c>
      <c r="B37" s="34">
        <v>71</v>
      </c>
      <c r="C37" s="16" t="s">
        <v>21</v>
      </c>
      <c r="D37" s="15" t="s">
        <v>187</v>
      </c>
      <c r="E37" s="15" t="s">
        <v>73</v>
      </c>
      <c r="F37" s="15" t="s">
        <v>359</v>
      </c>
    </row>
    <row r="38" spans="1:6">
      <c r="A38" s="16" t="s">
        <v>41</v>
      </c>
      <c r="B38" s="34">
        <v>72</v>
      </c>
      <c r="C38" s="16" t="s">
        <v>41</v>
      </c>
      <c r="D38" s="15" t="s">
        <v>193</v>
      </c>
      <c r="E38" s="15" t="s">
        <v>93</v>
      </c>
      <c r="F38" s="15" t="s">
        <v>360</v>
      </c>
    </row>
    <row r="39" spans="1:6">
      <c r="A39" s="16" t="s">
        <v>37</v>
      </c>
      <c r="B39" s="34">
        <v>73</v>
      </c>
      <c r="C39" s="16" t="s">
        <v>37</v>
      </c>
      <c r="D39" s="15" t="s">
        <v>193</v>
      </c>
      <c r="E39" s="15" t="s">
        <v>89</v>
      </c>
      <c r="F39" s="15" t="s">
        <v>361</v>
      </c>
    </row>
    <row r="40" spans="1:6">
      <c r="A40" s="16" t="s">
        <v>39</v>
      </c>
      <c r="B40" s="34">
        <v>74</v>
      </c>
      <c r="C40" s="16" t="s">
        <v>39</v>
      </c>
      <c r="D40" s="15" t="s">
        <v>189</v>
      </c>
      <c r="E40" s="15" t="s">
        <v>91</v>
      </c>
      <c r="F40" s="15" t="s">
        <v>362</v>
      </c>
    </row>
    <row r="41" spans="1:6">
      <c r="A41" s="16" t="s">
        <v>42</v>
      </c>
      <c r="B41" s="34">
        <v>75</v>
      </c>
      <c r="C41" s="16" t="s">
        <v>42</v>
      </c>
      <c r="D41" s="15" t="s">
        <v>189</v>
      </c>
      <c r="E41" s="15" t="s">
        <v>94</v>
      </c>
      <c r="F41" s="15" t="s">
        <v>363</v>
      </c>
    </row>
    <row r="42" spans="1:6">
      <c r="A42" s="16" t="s">
        <v>25</v>
      </c>
      <c r="B42" s="34">
        <v>79</v>
      </c>
      <c r="C42" s="16" t="s">
        <v>25</v>
      </c>
      <c r="D42" s="15" t="s">
        <v>187</v>
      </c>
      <c r="E42" s="15" t="s">
        <v>77</v>
      </c>
      <c r="F42" s="15" t="s">
        <v>222</v>
      </c>
    </row>
    <row r="43" spans="1:6">
      <c r="A43" s="16" t="s">
        <v>23</v>
      </c>
      <c r="B43" s="34">
        <v>80</v>
      </c>
      <c r="C43" s="16" t="s">
        <v>23</v>
      </c>
      <c r="D43" s="15" t="s">
        <v>187</v>
      </c>
      <c r="E43" s="15" t="s">
        <v>75</v>
      </c>
      <c r="F43" s="15" t="s">
        <v>364</v>
      </c>
    </row>
    <row r="44" spans="1:6">
      <c r="A44" s="16" t="s">
        <v>47</v>
      </c>
      <c r="B44" s="34">
        <v>82</v>
      </c>
      <c r="C44" s="16" t="s">
        <v>47</v>
      </c>
      <c r="D44" s="15" t="s">
        <v>195</v>
      </c>
      <c r="E44" s="15" t="s">
        <v>99</v>
      </c>
      <c r="F44" s="15" t="s">
        <v>365</v>
      </c>
    </row>
    <row r="45" spans="1:6">
      <c r="A45" s="16" t="s">
        <v>50</v>
      </c>
      <c r="B45" s="34">
        <v>87</v>
      </c>
      <c r="C45" s="16" t="s">
        <v>50</v>
      </c>
      <c r="D45" s="15" t="s">
        <v>190</v>
      </c>
      <c r="E45" s="15" t="s">
        <v>102</v>
      </c>
      <c r="F45" s="15" t="s">
        <v>366</v>
      </c>
    </row>
    <row r="46" spans="1:6">
      <c r="A46" s="16" t="s">
        <v>53</v>
      </c>
      <c r="B46" s="34">
        <v>88</v>
      </c>
      <c r="C46" s="16" t="s">
        <v>53</v>
      </c>
      <c r="D46" s="15" t="s">
        <v>192</v>
      </c>
      <c r="E46" s="15" t="s">
        <v>105</v>
      </c>
      <c r="F46" s="15" t="s">
        <v>367</v>
      </c>
    </row>
    <row r="47" spans="1:6">
      <c r="A47" s="16" t="s">
        <v>49</v>
      </c>
      <c r="B47" s="34">
        <v>89</v>
      </c>
      <c r="C47" s="16" t="s">
        <v>49</v>
      </c>
      <c r="D47" s="15" t="s">
        <v>193</v>
      </c>
      <c r="E47" s="15" t="s">
        <v>101</v>
      </c>
      <c r="F47" s="15" t="s">
        <v>368</v>
      </c>
    </row>
    <row r="48" spans="1:6">
      <c r="A48" s="16" t="s">
        <v>48</v>
      </c>
      <c r="B48" s="34">
        <v>90</v>
      </c>
      <c r="C48" s="16" t="s">
        <v>48</v>
      </c>
      <c r="D48" s="15" t="s">
        <v>196</v>
      </c>
      <c r="E48" s="15" t="s">
        <v>100</v>
      </c>
      <c r="F48" s="15" t="s">
        <v>369</v>
      </c>
    </row>
    <row r="49" spans="1:6">
      <c r="A49" s="16" t="s">
        <v>43</v>
      </c>
      <c r="B49" s="34">
        <v>91</v>
      </c>
      <c r="C49" s="16" t="s">
        <v>43</v>
      </c>
      <c r="D49" s="15" t="s">
        <v>195</v>
      </c>
      <c r="E49" s="15" t="s">
        <v>95</v>
      </c>
      <c r="F49" s="15" t="s">
        <v>370</v>
      </c>
    </row>
    <row r="50" spans="1:6">
      <c r="A50" s="16" t="s">
        <v>44</v>
      </c>
      <c r="B50" s="34">
        <v>92</v>
      </c>
      <c r="C50" s="16" t="s">
        <v>44</v>
      </c>
      <c r="D50" s="15" t="s">
        <v>194</v>
      </c>
      <c r="E50" s="15" t="s">
        <v>96</v>
      </c>
      <c r="F50" s="15" t="s">
        <v>371</v>
      </c>
    </row>
    <row r="51" spans="1:6">
      <c r="A51" s="16" t="s">
        <v>45</v>
      </c>
      <c r="B51" s="34">
        <v>93</v>
      </c>
      <c r="C51" s="16" t="s">
        <v>45</v>
      </c>
      <c r="D51" s="15" t="s">
        <v>190</v>
      </c>
      <c r="E51" s="15" t="s">
        <v>97</v>
      </c>
      <c r="F51" s="15" t="s">
        <v>370</v>
      </c>
    </row>
    <row r="52" spans="1:6">
      <c r="A52" s="16" t="s">
        <v>46</v>
      </c>
      <c r="B52" s="34">
        <v>94</v>
      </c>
      <c r="C52" s="16" t="s">
        <v>46</v>
      </c>
      <c r="D52" s="15" t="s">
        <v>196</v>
      </c>
      <c r="E52" s="15" t="s">
        <v>98</v>
      </c>
      <c r="F52" s="15" t="s">
        <v>340</v>
      </c>
    </row>
    <row r="53" spans="1:6">
      <c r="A53" s="16" t="s">
        <v>51</v>
      </c>
      <c r="B53" s="34">
        <v>95</v>
      </c>
      <c r="C53" s="16" t="s">
        <v>51</v>
      </c>
      <c r="D53" s="15" t="s">
        <v>188</v>
      </c>
      <c r="E53" s="15" t="s">
        <v>103</v>
      </c>
      <c r="F53" s="15" t="s">
        <v>341</v>
      </c>
    </row>
    <row r="54" spans="1:6">
      <c r="A54" s="16" t="s">
        <v>278</v>
      </c>
      <c r="B54" s="34">
        <v>13</v>
      </c>
      <c r="C54" s="16" t="s">
        <v>278</v>
      </c>
      <c r="D54" s="15" t="s">
        <v>188</v>
      </c>
      <c r="E54" s="15" t="s">
        <v>311</v>
      </c>
      <c r="F54" s="15" t="s">
        <v>203</v>
      </c>
    </row>
    <row r="55" spans="1:6">
      <c r="A55" s="16" t="s">
        <v>279</v>
      </c>
      <c r="B55" s="34">
        <v>15</v>
      </c>
      <c r="C55" s="16" t="s">
        <v>279</v>
      </c>
      <c r="D55" s="15" t="s">
        <v>189</v>
      </c>
      <c r="E55" s="15" t="s">
        <v>312</v>
      </c>
      <c r="F55" s="15" t="s">
        <v>204</v>
      </c>
    </row>
    <row r="56" spans="1:6">
      <c r="A56" s="16" t="s">
        <v>280</v>
      </c>
      <c r="B56" s="34">
        <v>72</v>
      </c>
      <c r="C56" s="16" t="s">
        <v>280</v>
      </c>
      <c r="D56" s="15" t="s">
        <v>193</v>
      </c>
      <c r="E56" s="15" t="s">
        <v>313</v>
      </c>
      <c r="F56" s="15" t="s">
        <v>205</v>
      </c>
    </row>
    <row r="57" spans="1:6">
      <c r="A57" s="16" t="s">
        <v>281</v>
      </c>
      <c r="B57" s="34">
        <v>95</v>
      </c>
      <c r="C57" s="16" t="s">
        <v>281</v>
      </c>
      <c r="D57" s="15" t="s">
        <v>188</v>
      </c>
      <c r="E57" s="15" t="s">
        <v>314</v>
      </c>
      <c r="F57" s="15" t="s">
        <v>206</v>
      </c>
    </row>
    <row r="58" spans="1:6">
      <c r="A58" s="16" t="s">
        <v>282</v>
      </c>
      <c r="B58" s="34">
        <v>91</v>
      </c>
      <c r="C58" s="16" t="s">
        <v>282</v>
      </c>
      <c r="D58" s="15" t="s">
        <v>195</v>
      </c>
      <c r="E58" s="15" t="s">
        <v>315</v>
      </c>
      <c r="F58" s="15" t="s">
        <v>207</v>
      </c>
    </row>
    <row r="59" spans="1:6">
      <c r="A59" s="16" t="s">
        <v>283</v>
      </c>
      <c r="B59" s="34">
        <v>20</v>
      </c>
      <c r="C59" s="16" t="s">
        <v>283</v>
      </c>
      <c r="D59" s="15" t="s">
        <v>190</v>
      </c>
      <c r="E59" s="15" t="s">
        <v>316</v>
      </c>
      <c r="F59" s="15" t="s">
        <v>208</v>
      </c>
    </row>
    <row r="60" spans="1:6">
      <c r="A60" s="16" t="s">
        <v>284</v>
      </c>
      <c r="B60" s="34">
        <v>21</v>
      </c>
      <c r="C60" s="16" t="s">
        <v>284</v>
      </c>
      <c r="D60" s="15" t="s">
        <v>192</v>
      </c>
      <c r="E60" s="15" t="s">
        <v>317</v>
      </c>
      <c r="F60" s="15" t="s">
        <v>209</v>
      </c>
    </row>
    <row r="61" spans="1:6">
      <c r="A61" s="16" t="s">
        <v>285</v>
      </c>
      <c r="B61" s="34">
        <v>90</v>
      </c>
      <c r="C61" s="16" t="s">
        <v>285</v>
      </c>
      <c r="D61" s="15" t="s">
        <v>196</v>
      </c>
      <c r="E61" s="15" t="s">
        <v>318</v>
      </c>
      <c r="F61" s="15" t="s">
        <v>210</v>
      </c>
    </row>
    <row r="62" spans="1:6">
      <c r="A62" s="16" t="s">
        <v>286</v>
      </c>
      <c r="B62" s="34">
        <v>23</v>
      </c>
      <c r="C62" s="16" t="s">
        <v>286</v>
      </c>
      <c r="D62" s="15" t="s">
        <v>193</v>
      </c>
      <c r="E62" s="15" t="s">
        <v>319</v>
      </c>
      <c r="F62" s="15" t="s">
        <v>211</v>
      </c>
    </row>
    <row r="63" spans="1:6">
      <c r="A63" s="16" t="s">
        <v>287</v>
      </c>
      <c r="B63" s="34">
        <v>24</v>
      </c>
      <c r="C63" s="16" t="s">
        <v>287</v>
      </c>
      <c r="D63" s="15" t="s">
        <v>194</v>
      </c>
      <c r="E63" s="15" t="s">
        <v>320</v>
      </c>
      <c r="F63" s="15" t="s">
        <v>212</v>
      </c>
    </row>
    <row r="64" spans="1:6">
      <c r="A64" s="16" t="s">
        <v>288</v>
      </c>
      <c r="B64" s="34">
        <v>92</v>
      </c>
      <c r="C64" s="16" t="s">
        <v>288</v>
      </c>
      <c r="D64" s="15" t="s">
        <v>194</v>
      </c>
      <c r="E64" s="15" t="s">
        <v>321</v>
      </c>
      <c r="F64" s="15" t="s">
        <v>213</v>
      </c>
    </row>
    <row r="65" spans="1:6">
      <c r="A65" s="16" t="s">
        <v>289</v>
      </c>
      <c r="B65" s="34">
        <v>28</v>
      </c>
      <c r="C65" s="16" t="s">
        <v>289</v>
      </c>
      <c r="D65" s="15" t="s">
        <v>188</v>
      </c>
      <c r="E65" s="15" t="s">
        <v>322</v>
      </c>
      <c r="F65" s="15" t="s">
        <v>214</v>
      </c>
    </row>
    <row r="66" spans="1:6">
      <c r="A66" s="16" t="s">
        <v>290</v>
      </c>
      <c r="B66" s="34">
        <v>27</v>
      </c>
      <c r="C66" s="16" t="s">
        <v>290</v>
      </c>
      <c r="D66" s="15" t="s">
        <v>193</v>
      </c>
      <c r="E66" s="15" t="s">
        <v>323</v>
      </c>
      <c r="F66" s="15" t="s">
        <v>215</v>
      </c>
    </row>
    <row r="67" spans="1:6">
      <c r="A67" s="16" t="s">
        <v>291</v>
      </c>
      <c r="B67" s="34">
        <v>29</v>
      </c>
      <c r="C67" s="16" t="s">
        <v>291</v>
      </c>
      <c r="D67" s="15" t="s">
        <v>192</v>
      </c>
      <c r="E67" s="15" t="s">
        <v>324</v>
      </c>
      <c r="F67" s="15" t="s">
        <v>216</v>
      </c>
    </row>
    <row r="68" spans="1:6">
      <c r="A68" s="16" t="s">
        <v>292</v>
      </c>
      <c r="B68" s="34">
        <v>89</v>
      </c>
      <c r="C68" s="16" t="s">
        <v>292</v>
      </c>
      <c r="D68" s="15" t="s">
        <v>193</v>
      </c>
      <c r="E68" s="15" t="s">
        <v>325</v>
      </c>
      <c r="F68" s="15" t="s">
        <v>217</v>
      </c>
    </row>
    <row r="69" spans="1:6">
      <c r="A69" s="16" t="s">
        <v>293</v>
      </c>
      <c r="B69" s="34">
        <v>94</v>
      </c>
      <c r="C69" s="16" t="s">
        <v>293</v>
      </c>
      <c r="D69" s="15" t="s">
        <v>196</v>
      </c>
      <c r="E69" s="15" t="s">
        <v>326</v>
      </c>
      <c r="F69" s="15" t="s">
        <v>218</v>
      </c>
    </row>
    <row r="70" spans="1:6">
      <c r="A70" s="16" t="s">
        <v>294</v>
      </c>
      <c r="B70" s="34">
        <v>75</v>
      </c>
      <c r="C70" s="16" t="s">
        <v>294</v>
      </c>
      <c r="D70" s="15" t="s">
        <v>189</v>
      </c>
      <c r="E70" s="15" t="s">
        <v>327</v>
      </c>
      <c r="F70" s="15" t="s">
        <v>219</v>
      </c>
    </row>
    <row r="71" spans="1:6">
      <c r="A71" s="16" t="s">
        <v>295</v>
      </c>
      <c r="B71" s="34">
        <v>34</v>
      </c>
      <c r="C71" s="16" t="s">
        <v>295</v>
      </c>
      <c r="D71" s="15" t="s">
        <v>190</v>
      </c>
      <c r="E71" s="15" t="s">
        <v>328</v>
      </c>
      <c r="F71" s="15" t="s">
        <v>220</v>
      </c>
    </row>
    <row r="72" spans="1:6">
      <c r="A72" s="16" t="s">
        <v>296</v>
      </c>
      <c r="B72" s="34">
        <v>35</v>
      </c>
      <c r="C72" s="16" t="s">
        <v>296</v>
      </c>
      <c r="D72" s="15" t="s">
        <v>195</v>
      </c>
      <c r="E72" s="15" t="s">
        <v>329</v>
      </c>
      <c r="F72" s="15" t="s">
        <v>221</v>
      </c>
    </row>
    <row r="73" spans="1:6">
      <c r="A73" s="16" t="s">
        <v>297</v>
      </c>
      <c r="B73" s="34">
        <v>38</v>
      </c>
      <c r="C73" s="16" t="s">
        <v>297</v>
      </c>
      <c r="D73" s="15" t="s">
        <v>188</v>
      </c>
      <c r="E73" s="15" t="s">
        <v>330</v>
      </c>
      <c r="F73" s="15" t="s">
        <v>222</v>
      </c>
    </row>
    <row r="74" spans="1:6">
      <c r="A74" s="16" t="s">
        <v>298</v>
      </c>
      <c r="B74" s="34">
        <v>39</v>
      </c>
      <c r="C74" s="16" t="s">
        <v>298</v>
      </c>
      <c r="D74" s="15" t="s">
        <v>193</v>
      </c>
      <c r="E74" s="15" t="s">
        <v>331</v>
      </c>
      <c r="F74" s="15" t="s">
        <v>223</v>
      </c>
    </row>
    <row r="75" spans="1:6">
      <c r="A75" s="16" t="s">
        <v>299</v>
      </c>
      <c r="B75" s="34">
        <v>87</v>
      </c>
      <c r="C75" s="16" t="s">
        <v>299</v>
      </c>
      <c r="D75" s="15" t="s">
        <v>190</v>
      </c>
      <c r="E75" s="15" t="s">
        <v>332</v>
      </c>
      <c r="F75" s="15" t="s">
        <v>224</v>
      </c>
    </row>
    <row r="76" spans="1:6">
      <c r="A76" s="16" t="s">
        <v>300</v>
      </c>
      <c r="B76" s="34">
        <v>44</v>
      </c>
      <c r="C76" s="16" t="s">
        <v>300</v>
      </c>
      <c r="D76" s="15" t="s">
        <v>192</v>
      </c>
      <c r="E76" s="15" t="s">
        <v>333</v>
      </c>
      <c r="F76" s="15" t="s">
        <v>225</v>
      </c>
    </row>
    <row r="77" spans="1:6">
      <c r="A77" s="16" t="s">
        <v>301</v>
      </c>
      <c r="B77" s="34">
        <v>42</v>
      </c>
      <c r="C77" s="16" t="s">
        <v>301</v>
      </c>
      <c r="D77" s="15" t="s">
        <v>194</v>
      </c>
      <c r="E77" s="15" t="s">
        <v>334</v>
      </c>
      <c r="F77" s="15" t="s">
        <v>226</v>
      </c>
    </row>
    <row r="78" spans="1:6">
      <c r="A78" s="16" t="s">
        <v>302</v>
      </c>
      <c r="B78" s="34">
        <v>7</v>
      </c>
      <c r="C78" s="16" t="s">
        <v>302</v>
      </c>
      <c r="D78" s="15" t="s">
        <v>188</v>
      </c>
      <c r="E78" s="15" t="s">
        <v>335</v>
      </c>
      <c r="F78" s="15" t="s">
        <v>202</v>
      </c>
    </row>
    <row r="79" spans="1:6">
      <c r="A79" s="16" t="s">
        <v>303</v>
      </c>
      <c r="B79" s="34">
        <v>65</v>
      </c>
      <c r="C79" s="16" t="s">
        <v>303</v>
      </c>
      <c r="D79" s="15" t="s">
        <v>194</v>
      </c>
      <c r="E79" s="15" t="s">
        <v>231</v>
      </c>
      <c r="F79" s="15" t="s">
        <v>232</v>
      </c>
    </row>
    <row r="80" spans="1:6">
      <c r="A80" s="16" t="s">
        <v>304</v>
      </c>
      <c r="B80" s="34">
        <v>67</v>
      </c>
      <c r="C80" s="16" t="s">
        <v>304</v>
      </c>
      <c r="D80" s="15" t="s">
        <v>193</v>
      </c>
      <c r="E80" s="15" t="s">
        <v>336</v>
      </c>
      <c r="F80" s="15" t="s">
        <v>233</v>
      </c>
    </row>
    <row r="81" spans="1:6">
      <c r="A81" s="16" t="s">
        <v>305</v>
      </c>
      <c r="B81" s="34">
        <v>81</v>
      </c>
      <c r="C81" s="16" t="s">
        <v>305</v>
      </c>
      <c r="D81" s="15" t="s">
        <v>192</v>
      </c>
      <c r="E81" s="15" t="s">
        <v>337</v>
      </c>
      <c r="F81" s="15" t="s">
        <v>234</v>
      </c>
    </row>
    <row r="82" spans="1:6">
      <c r="A82" s="16" t="s">
        <v>306</v>
      </c>
      <c r="B82" s="34">
        <v>85</v>
      </c>
      <c r="C82" s="16" t="s">
        <v>306</v>
      </c>
      <c r="D82" s="15" t="s">
        <v>190</v>
      </c>
      <c r="E82" s="15" t="s">
        <v>229</v>
      </c>
      <c r="F82" s="15" t="s">
        <v>230</v>
      </c>
    </row>
    <row r="83" spans="1:6">
      <c r="A83" s="16" t="s">
        <v>307</v>
      </c>
      <c r="B83" s="34">
        <v>84</v>
      </c>
      <c r="C83" s="16" t="s">
        <v>307</v>
      </c>
      <c r="D83" s="15" t="s">
        <v>192</v>
      </c>
      <c r="E83" s="15" t="s">
        <v>227</v>
      </c>
      <c r="F83" s="15" t="s">
        <v>228</v>
      </c>
    </row>
    <row r="84" spans="1:6">
      <c r="A84" s="16" t="s">
        <v>338</v>
      </c>
      <c r="B84" s="34">
        <v>26</v>
      </c>
      <c r="C84" s="16" t="s">
        <v>338</v>
      </c>
      <c r="D84" s="15" t="s">
        <v>188</v>
      </c>
      <c r="E84" s="15" t="s">
        <v>235</v>
      </c>
      <c r="F84" s="15" t="s">
        <v>236</v>
      </c>
    </row>
    <row r="85" spans="1:6">
      <c r="A85" s="16" t="s">
        <v>308</v>
      </c>
      <c r="B85" s="34">
        <v>86</v>
      </c>
      <c r="C85" s="16" t="s">
        <v>308</v>
      </c>
      <c r="D85" s="15" t="s">
        <v>195</v>
      </c>
      <c r="E85" s="15" t="s">
        <v>237</v>
      </c>
      <c r="F85" s="15" t="s">
        <v>238</v>
      </c>
    </row>
    <row r="86" spans="1:6">
      <c r="A86" s="16" t="s">
        <v>309</v>
      </c>
      <c r="B86" s="34">
        <v>68</v>
      </c>
      <c r="C86" s="16" t="s">
        <v>309</v>
      </c>
      <c r="D86" s="15" t="s">
        <v>189</v>
      </c>
      <c r="E86" s="15" t="s">
        <v>239</v>
      </c>
      <c r="F86" s="15" t="s">
        <v>240</v>
      </c>
    </row>
    <row r="87" spans="1:6">
      <c r="A87" s="16" t="s">
        <v>310</v>
      </c>
      <c r="B87" s="34">
        <v>66</v>
      </c>
      <c r="C87" s="16" t="s">
        <v>310</v>
      </c>
      <c r="D87" s="15" t="s">
        <v>196</v>
      </c>
      <c r="E87" s="15" t="s">
        <v>241</v>
      </c>
      <c r="F87" s="15" t="s">
        <v>242</v>
      </c>
    </row>
    <row r="88" spans="1:6">
      <c r="A88" s="16" t="s">
        <v>28</v>
      </c>
      <c r="B88" s="34">
        <v>96</v>
      </c>
      <c r="C88" s="16" t="s">
        <v>28</v>
      </c>
      <c r="D88" s="15" t="s">
        <v>188</v>
      </c>
      <c r="E88" s="15" t="s">
        <v>80</v>
      </c>
      <c r="F88" s="15" t="s">
        <v>277</v>
      </c>
    </row>
    <row r="89" spans="1:6">
      <c r="A89" s="39"/>
    </row>
  </sheetData>
  <sheetProtection algorithmName="SHA-512" hashValue="cvdGMFj5PApCjcKhjPXIcfl5Z1vB8WAdbolKgiQTj1Mh8zSaLvgr5Ao05yCubXJjfVHQJfq4aaYpN6fe235P7A==" saltValue="SmxOjhqhi0KeHktRhIIl6g==" spinCount="100000" sheet="1" objects="1" scenarios="1"/>
  <sortState ref="B2:E55">
    <sortCondition ref="B1"/>
  </sortState>
  <hyperlinks>
    <hyperlink ref="C7" location="DIRAF!A1" display="DIRAF"/>
    <hyperlink ref="C12" location="DEAMA!A1" display="DEAMA"/>
    <hyperlink ref="C13" location="DEARA!A1" display="DEARA"/>
    <hyperlink ref="C14" location="DECAQ!A1" display="DECAQ"/>
    <hyperlink ref="C15" location="DECAS!A1" display="DECAS"/>
    <hyperlink ref="C16" location="DECES!A1" display="DECES"/>
    <hyperlink ref="C17" location="DECHO!A1" display="DECHO"/>
    <hyperlink ref="C18" location="DECUN!A1" display="DECUN"/>
    <hyperlink ref="C19" location="DEGUA!A1" display="DEGUA"/>
    <hyperlink ref="C20" location="DEGUN!A1" display="DEGUN"/>
    <hyperlink ref="C21" location="DEGUV!A1" display="DEGUV"/>
    <hyperlink ref="C22" location="DEPUY!A1" display="DEPUY"/>
    <hyperlink ref="C23" location="DEQUI!A1" display="DEQUI"/>
    <hyperlink ref="C24" location="DESAP!A1" display="DESAP"/>
    <hyperlink ref="C25" location="DESUC!A1" display="DESUC"/>
    <hyperlink ref="C26" location="DEURA!A1" display="DEURA"/>
    <hyperlink ref="C27" location="DEVIC!A1" display="DEVIC"/>
    <hyperlink ref="C6" location="DIASE!A1" display="DIASE"/>
    <hyperlink ref="C8" location="DIBIE!A1" display="DIBIE"/>
    <hyperlink ref="C37" location="DICAR!A1" display="DICAR"/>
    <hyperlink ref="C4" location="DIJIN!A1" display="DIJIN"/>
    <hyperlink ref="C43" location="DINAE!A1" display="DINAE"/>
    <hyperlink ref="C5" location="DIPOL!A1" display="DIPOL"/>
    <hyperlink ref="C42" location="DIPRO!A1" display="DIPRO"/>
    <hyperlink ref="C3" location="DIRAN!A1" display="DIRAN"/>
    <hyperlink ref="C35" location="DITRA!A1" display="DITRA"/>
    <hyperlink ref="C36" location="ECSAN!A1" display="ECSAN"/>
    <hyperlink ref="C34" location="ESAVI!A1" display="ESAVI"/>
    <hyperlink ref="C29" location="ESBOL!A1" display="ESBOL"/>
    <hyperlink ref="C30" location="ESCAR!A1" display="ESCAR"/>
    <hyperlink ref="C31" location="ESJIM!A1" display="ESJIM"/>
    <hyperlink ref="C28" location="ESPOL!A1" display="ESPOL"/>
    <hyperlink ref="C32" location="ESSUM!A1" display="ESSUM"/>
    <hyperlink ref="C33" location="ESVEL!A1" display="ESVEL"/>
    <hyperlink ref="C39" location="MEBAR!A1" display="MEBAR"/>
    <hyperlink ref="C9" location="MEBOG!A1" display="MEBOG"/>
    <hyperlink ref="C40" location="MEBUC!A1" display="MEBUC"/>
    <hyperlink ref="C10" location="MECAL!A1" display="MECAL"/>
    <hyperlink ref="C38" location="MECAR!A1" display="MECAR"/>
    <hyperlink ref="C41" location="MECUC!A1" display="MECUC"/>
    <hyperlink ref="C49" location="MEMAZ!A1" display="MEMAZ"/>
    <hyperlink ref="C50" location="MEMOT!A1" display="MEMOT"/>
    <hyperlink ref="C51" location="MENEV!A1" display="MENEV"/>
    <hyperlink ref="C52" location="MEPAS!A1" display="MEPAS"/>
    <hyperlink ref="C44" location="MEPER!A1" display="MEPER"/>
    <hyperlink ref="C47" location="MESAN!A1" display="MESAN"/>
    <hyperlink ref="C45" location="METIB!A1" display="METIB"/>
    <hyperlink ref="C53" location="METUN!A1" display="METUN"/>
    <hyperlink ref="C11" location="MEVAL!A1" display="MEVAL"/>
    <hyperlink ref="C46" location="MEVIL!A1" display="MEVIL"/>
    <hyperlink ref="C48" location="MEPOY!A1" display="MEPOY"/>
    <hyperlink ref="A7" location="DIRAF!A1" display="DIRAF"/>
    <hyperlink ref="A12" location="DEAMA!A1" display="DEAMA"/>
    <hyperlink ref="A13" location="DEARA!A1" display="DEARA"/>
    <hyperlink ref="A14" location="DECAQ!A1" display="DECAQ"/>
    <hyperlink ref="A15" location="DECAS!A1" display="DECAS"/>
    <hyperlink ref="A16" location="DECES!A1" display="DECES"/>
    <hyperlink ref="A17" location="DECHO!A1" display="DECHO"/>
    <hyperlink ref="A18" location="DECUN!A1" display="DECUN"/>
    <hyperlink ref="A19" location="DEGUA!A1" display="DEGUA"/>
    <hyperlink ref="A20" location="DEGUN!A1" display="DEGUN"/>
    <hyperlink ref="A21" location="DEGUV!A1" display="DEGUV"/>
    <hyperlink ref="A22" location="DEPUY!A1" display="DEPUY"/>
    <hyperlink ref="A23" location="DEQUI!A1" display="DEQUI"/>
    <hyperlink ref="A24" location="DESAP!A1" display="DESAP"/>
    <hyperlink ref="A25" location="DESUC!A1" display="DESUC"/>
    <hyperlink ref="A26" location="DEURA!A1" display="DEURA"/>
    <hyperlink ref="A27" location="DEVIC!A1" display="DEVIC"/>
    <hyperlink ref="A6" location="DIASE!A1" display="DIASE"/>
    <hyperlink ref="A8" location="DIBIE!A1" display="DIBIE"/>
    <hyperlink ref="A37" location="DICAR!A1" display="DICAR"/>
    <hyperlink ref="A4" location="DIJIN!A1" display="DIJIN"/>
    <hyperlink ref="A43" location="DINAE!A1" display="DINAE"/>
    <hyperlink ref="A5" location="DIPOL!A1" display="DIPOL"/>
    <hyperlink ref="A42" location="DIPRO!A1" display="DIPRO"/>
    <hyperlink ref="A3" location="DIRAN!A1" display="DIRAN"/>
    <hyperlink ref="A35" location="DITRA!A1" display="DITRA"/>
    <hyperlink ref="A36" location="ECSAN!A1" display="ECSAN"/>
    <hyperlink ref="A34" location="ESAVI!A1" display="ESAVI"/>
    <hyperlink ref="A29" location="ESBOL!A1" display="ESBOL"/>
    <hyperlink ref="A30" location="ESCAR!A1" display="ESCAR"/>
    <hyperlink ref="A31" location="ESJIM!A1" display="ESJIM"/>
    <hyperlink ref="A28" location="ESPOL!A1" display="ESPOL"/>
    <hyperlink ref="A32" location="ESSUM!A1" display="ESSUM"/>
    <hyperlink ref="A33" location="ESVEL!A1" display="ESVEL"/>
    <hyperlink ref="A39" location="MEBAR!A1" display="MEBAR"/>
    <hyperlink ref="A9" location="MEBOG!A1" display="MEBOG"/>
    <hyperlink ref="A40" location="MEBUC!A1" display="MEBUC"/>
    <hyperlink ref="A10" location="MECAL!A1" display="MECAL"/>
    <hyperlink ref="A38" location="MECAR!A1" display="MECAR"/>
    <hyperlink ref="A41" location="MECUC!A1" display="MECUC"/>
    <hyperlink ref="A49" location="MEMAZ!A1" display="MEMAZ"/>
    <hyperlink ref="A50" location="MEMOT!A1" display="MEMOT"/>
    <hyperlink ref="A51" location="MENEV!A1" display="MENEV"/>
    <hyperlink ref="A52" location="MEPAS!A1" display="MEPAS"/>
    <hyperlink ref="A44" location="MEPER!A1" display="MEPER"/>
    <hyperlink ref="A47" location="MESAN!A1" display="MESAN"/>
    <hyperlink ref="A45" location="METIB!A1" display="METIB"/>
    <hyperlink ref="A53" location="METUN!A1" display="METUN"/>
    <hyperlink ref="A11" location="MEVAL!A1" display="MEVAL"/>
    <hyperlink ref="A46" location="MEVIL!A1" display="MEVIL"/>
    <hyperlink ref="A48" location="MEPOY!A1" display="MEPOY"/>
  </hyperlinks>
  <pageMargins left="0.7" right="0.7" top="0.75" bottom="0.75" header="0.3" footer="0.3"/>
  <pageSetup orientation="portrait" verticalDpi="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GENERAL</vt:lpstr>
      <vt:lpstr>FICHA PRESEN</vt:lpstr>
      <vt:lpstr>CONVENCIONES</vt:lpstr>
      <vt:lpstr>UNIDADES</vt:lpstr>
      <vt:lpstr>UNIDADES!_FilterDatabase</vt:lpstr>
      <vt:lpstr>'FICHA PRESEN'!Área_de_impresión</vt:lpstr>
      <vt:lpstr>UNIDADES!Área_de_impresión</vt:lpstr>
      <vt:lpstr>'FICHA PRESEN'!Títulos_a_imprimir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DIRAF - YULESBY HERNANDEZ CANTILLO</dc:creator>
  <cp:lastModifiedBy>LINDA.CORRALES</cp:lastModifiedBy>
  <cp:lastPrinted>2018-05-02T15:38:13Z</cp:lastPrinted>
  <dcterms:created xsi:type="dcterms:W3CDTF">2018-04-27T15:58:59Z</dcterms:created>
  <dcterms:modified xsi:type="dcterms:W3CDTF">2019-02-01T13:57:38Z</dcterms:modified>
</cp:coreProperties>
</file>